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CEMAC\"/>
    </mc:Choice>
  </mc:AlternateContent>
  <bookViews>
    <workbookView xWindow="4620" yWindow="465" windowWidth="32265" windowHeight="4620"/>
  </bookViews>
  <sheets>
    <sheet name="Balance-commerciale" sheetId="1" r:id="rId1"/>
    <sheet name="Trade-balance" sheetId="2" r:id="rId2"/>
  </sheets>
  <definedNames>
    <definedName name="_xlnm.Print_Area" localSheetId="0">'Balance-commerciale'!$B$1:$S$10</definedName>
    <definedName name="_xlnm.Print_Area" localSheetId="1">'Trade-balance'!$A$1:$R$11</definedName>
  </definedNames>
  <calcPr calcId="162913"/>
</workbook>
</file>

<file path=xl/calcChain.xml><?xml version="1.0" encoding="utf-8"?>
<calcChain xmlns="http://schemas.openxmlformats.org/spreadsheetml/2006/main">
  <c r="AH5" i="2" l="1"/>
  <c r="AH6" i="2"/>
  <c r="AH7" i="2"/>
  <c r="AH8" i="2"/>
  <c r="AH9" i="2"/>
  <c r="AH10" i="2"/>
  <c r="AH4" i="2"/>
  <c r="AG4" i="2" l="1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E5" i="2"/>
  <c r="AF5" i="2"/>
  <c r="AG5" i="2"/>
  <c r="AC3" i="2" l="1"/>
  <c r="AD3" i="2"/>
  <c r="AC5" i="2"/>
  <c r="AD5" i="2"/>
  <c r="AC6" i="2"/>
  <c r="AC7" i="2"/>
  <c r="AC8" i="2"/>
  <c r="AC9" i="2"/>
  <c r="AC10" i="2"/>
  <c r="AB3" i="2" l="1"/>
  <c r="AB5" i="2"/>
  <c r="AB6" i="2"/>
  <c r="AB7" i="2"/>
  <c r="AB8" i="2"/>
  <c r="AB9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<sst xmlns="http://schemas.openxmlformats.org/spreadsheetml/2006/main" count="20" uniqueCount="17">
  <si>
    <t>Balance Commerciale</t>
  </si>
  <si>
    <t>RCA</t>
  </si>
  <si>
    <t>Congo</t>
  </si>
  <si>
    <t>Gabon</t>
  </si>
  <si>
    <t>Tchad</t>
  </si>
  <si>
    <t>( en milliards de FCFA )</t>
  </si>
  <si>
    <t>Source : BEAC</t>
  </si>
  <si>
    <t>Trade balance</t>
  </si>
  <si>
    <t>(billions of CFA Francs)</t>
  </si>
  <si>
    <t>Cameroon</t>
  </si>
  <si>
    <t>Central African Republic</t>
  </si>
  <si>
    <t>Equatorial Guinea</t>
  </si>
  <si>
    <t>Chad</t>
  </si>
  <si>
    <t>Source: Bank of Central African States</t>
  </si>
  <si>
    <t xml:space="preserve">Cameroun </t>
  </si>
  <si>
    <t>GE</t>
  </si>
  <si>
    <t>CEMAC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</si>
</sst>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#,##0.0"/>
    <numFmt numFmtId="166" formatCode="0.0%"/>
    <numFmt numFmtId="167" formatCode="General_)"/>
    <numFmt numFmtId="168" formatCode="0.0"/>
    <numFmt numFmtId="169" formatCode="[$-40C]General"/>
  </numFmts>
  <fonts count="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0"/>
      <color rgb="FFFF0000"/>
      <name val="Arial"/>
      <family val="2"/>
    </font>
    <font>
      <sz val="11"/>
      <color rgb="FF000000"/>
      <name val="Calibri"/>
      <family val="2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7" fontId="5" fillId="0" borderId="0"/>
    <xf numFmtId="169" fontId="7" fillId="0" borderId="0"/>
    <xf numFmtId="164" fontId="4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wrapText="1"/>
    </xf>
    <xf numFmtId="165" fontId="4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68" fontId="0" fillId="0" borderId="0" xfId="0" applyNumberForma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165" fontId="0" fillId="2" borderId="0" xfId="0" applyNumberFormat="1" applyFill="1"/>
  </cellXfs>
  <cellStyles count="6">
    <cellStyle name="Excel Built-in Normal" xfId="2"/>
    <cellStyle name="Milliers 2" xfId="5"/>
    <cellStyle name="Milliers 3" xfId="3"/>
    <cellStyle name="Normal" xfId="0" builtinId="0"/>
    <cellStyle name="Normal 2" xfId="4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5"/>
  <sheetViews>
    <sheetView tabSelected="1" topLeftCell="M1" zoomScaleNormal="100" workbookViewId="0">
      <selection activeCell="AC26" sqref="AC26"/>
    </sheetView>
  </sheetViews>
  <sheetFormatPr baseColWidth="10" defaultRowHeight="12.75" x14ac:dyDescent="0.2"/>
  <cols>
    <col min="2" max="2" width="20.7109375" style="8" customWidth="1"/>
    <col min="3" max="14" width="8.7109375" style="9" customWidth="1"/>
    <col min="15" max="15" width="8.7109375" style="10" customWidth="1"/>
    <col min="16" max="26" width="8.7109375" customWidth="1"/>
  </cols>
  <sheetData>
    <row r="1" spans="2:35" ht="18" customHeight="1" x14ac:dyDescent="0.25">
      <c r="B1" s="15" t="s">
        <v>0</v>
      </c>
      <c r="C1" s="16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  <c r="Q1" s="12"/>
      <c r="R1" s="12"/>
      <c r="S1" s="12"/>
      <c r="T1" s="12"/>
    </row>
    <row r="2" spans="2:35" ht="13.5" customHeight="1" x14ac:dyDescent="0.2">
      <c r="B2" s="16" t="s">
        <v>5</v>
      </c>
      <c r="C2" s="16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2"/>
      <c r="Q2" s="12"/>
      <c r="R2" s="12"/>
      <c r="S2" s="12"/>
      <c r="T2" s="12"/>
    </row>
    <row r="3" spans="2:35" s="3" customFormat="1" ht="33" customHeight="1" x14ac:dyDescent="0.2">
      <c r="B3" s="1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">
        <v>2015</v>
      </c>
      <c r="AB3" s="3">
        <v>2016</v>
      </c>
      <c r="AC3" s="3">
        <v>2017</v>
      </c>
      <c r="AD3" s="3">
        <v>2018</v>
      </c>
      <c r="AE3" s="3">
        <v>2019</v>
      </c>
      <c r="AF3" s="3">
        <v>2020</v>
      </c>
      <c r="AG3" s="3">
        <v>2021</v>
      </c>
      <c r="AH3" s="3">
        <v>2022</v>
      </c>
      <c r="AI3" s="3">
        <v>2023</v>
      </c>
    </row>
    <row r="4" spans="2:35" s="4" customFormat="1" x14ac:dyDescent="0.2">
      <c r="B4" s="20" t="s">
        <v>16</v>
      </c>
      <c r="C4" s="20">
        <v>740.3</v>
      </c>
      <c r="D4" s="20">
        <v>788.4</v>
      </c>
      <c r="E4" s="20">
        <v>724.1</v>
      </c>
      <c r="F4" s="20">
        <v>1255.0999999999999</v>
      </c>
      <c r="G4" s="20">
        <v>1339.6</v>
      </c>
      <c r="H4" s="20">
        <v>1940</v>
      </c>
      <c r="I4" s="20">
        <v>2157.4</v>
      </c>
      <c r="J4" s="20">
        <v>1138.8</v>
      </c>
      <c r="K4" s="20">
        <v>2104.6</v>
      </c>
      <c r="L4" s="9">
        <v>4179</v>
      </c>
      <c r="M4" s="20">
        <v>2700.2</v>
      </c>
      <c r="N4" s="20">
        <v>2349</v>
      </c>
      <c r="O4" s="20">
        <v>3173.1</v>
      </c>
      <c r="P4" s="20">
        <v>5454.9</v>
      </c>
      <c r="Q4" s="20">
        <v>8283.4</v>
      </c>
      <c r="R4" s="20">
        <v>9085.2999999999993</v>
      </c>
      <c r="S4" s="20">
        <v>8919.7000000000007</v>
      </c>
      <c r="T4" s="20">
        <v>12135.8</v>
      </c>
      <c r="U4" s="20">
        <v>5880.4</v>
      </c>
      <c r="V4" s="20">
        <v>8434.2000000000007</v>
      </c>
      <c r="W4" s="20">
        <v>13328.3</v>
      </c>
      <c r="X4" s="20">
        <v>11751.8</v>
      </c>
      <c r="Y4" s="20">
        <v>9182.7000000000007</v>
      </c>
      <c r="Z4" s="20">
        <v>6606.9524555110511</v>
      </c>
      <c r="AA4" s="20">
        <v>948.4391316910278</v>
      </c>
      <c r="AB4" s="20">
        <v>517.29999999999995</v>
      </c>
      <c r="AC4" s="20">
        <v>4855.6000000000004</v>
      </c>
      <c r="AD4" s="20">
        <v>6593.9501630342329</v>
      </c>
      <c r="AE4" s="20">
        <v>6892.8181417453598</v>
      </c>
      <c r="AF4" s="20">
        <v>2875.9419520668571</v>
      </c>
      <c r="AG4" s="20">
        <v>6131.4769105432897</v>
      </c>
      <c r="AH4" s="20">
        <v>13630.511049435709</v>
      </c>
      <c r="AI4" s="20">
        <v>8155.6856543582744</v>
      </c>
    </row>
    <row r="5" spans="2:35" s="4" customFormat="1" x14ac:dyDescent="0.2">
      <c r="B5" s="20" t="s">
        <v>14</v>
      </c>
      <c r="C5" s="20">
        <v>336.43642183978864</v>
      </c>
      <c r="D5" s="20">
        <v>254.81578678319912</v>
      </c>
      <c r="E5" s="20">
        <v>306.07420913935584</v>
      </c>
      <c r="F5" s="20">
        <v>531.79492793654254</v>
      </c>
      <c r="G5" s="20">
        <v>419.11520509605919</v>
      </c>
      <c r="H5" s="20">
        <v>389.60699999999997</v>
      </c>
      <c r="I5" s="20">
        <v>443.94499999999982</v>
      </c>
      <c r="J5" s="20">
        <v>219.73869999999999</v>
      </c>
      <c r="K5" s="20">
        <v>253.30360000000007</v>
      </c>
      <c r="L5" s="20">
        <v>357.38580000000002</v>
      </c>
      <c r="M5" s="20">
        <v>69.059816491913352</v>
      </c>
      <c r="N5" s="20">
        <v>106.42529999999988</v>
      </c>
      <c r="O5" s="20">
        <v>156.52099999999973</v>
      </c>
      <c r="P5" s="20">
        <v>123.97599999999989</v>
      </c>
      <c r="Q5" s="20">
        <v>198.00019999999995</v>
      </c>
      <c r="R5" s="20">
        <v>350.4050000000002</v>
      </c>
      <c r="S5" s="20">
        <v>352.14897882961941</v>
      </c>
      <c r="T5" s="20">
        <v>208.68600000000015</v>
      </c>
      <c r="U5" s="20">
        <v>-194.51271732956025</v>
      </c>
      <c r="V5" s="20">
        <v>-104.0968218632147</v>
      </c>
      <c r="W5" s="20">
        <v>-273.48078996155391</v>
      </c>
      <c r="X5" s="20">
        <v>-139.93700000000035</v>
      </c>
      <c r="Y5" s="20">
        <v>-97.400000000000091</v>
      </c>
      <c r="Z5" s="20">
        <v>-221.9176637999999</v>
      </c>
      <c r="AA5" s="20">
        <v>-219.99999999999955</v>
      </c>
      <c r="AB5" s="20">
        <v>-136.80000000000018</v>
      </c>
      <c r="AC5" s="20">
        <v>-117.00000000000045</v>
      </c>
      <c r="AD5" s="20">
        <v>-272.30000000000018</v>
      </c>
      <c r="AE5" s="20">
        <v>-431.64628933749054</v>
      </c>
      <c r="AF5" s="20">
        <v>-391.30000000000018</v>
      </c>
      <c r="AG5" s="20">
        <v>-80.552961572789172</v>
      </c>
      <c r="AH5" s="20">
        <v>-201.06207554788307</v>
      </c>
      <c r="AI5" s="20">
        <v>-1191.4572048574328</v>
      </c>
    </row>
    <row r="6" spans="2:35" s="4" customFormat="1" x14ac:dyDescent="0.2">
      <c r="B6" s="20" t="s">
        <v>1</v>
      </c>
      <c r="C6" s="20">
        <v>-16.337178792252097</v>
      </c>
      <c r="D6" s="20">
        <v>-19.310889712000002</v>
      </c>
      <c r="E6" s="20">
        <v>-7.5832850240000127</v>
      </c>
      <c r="F6" s="20">
        <v>5.7047871300000139</v>
      </c>
      <c r="G6" s="20">
        <v>10.671160000000029</v>
      </c>
      <c r="H6" s="20">
        <v>3.2704850000000221</v>
      </c>
      <c r="I6" s="20">
        <v>12.260160000000013</v>
      </c>
      <c r="J6" s="20">
        <v>2.6692720000000207</v>
      </c>
      <c r="K6" s="20">
        <v>9.4325060852799965</v>
      </c>
      <c r="L6" s="20">
        <v>27.267289499987086</v>
      </c>
      <c r="M6" s="20">
        <v>25.590285754884547</v>
      </c>
      <c r="N6" s="20">
        <v>18.10829925732989</v>
      </c>
      <c r="O6" s="20">
        <v>6.0408770185751166</v>
      </c>
      <c r="P6" s="20">
        <v>-10.040210554581677</v>
      </c>
      <c r="Q6" s="20">
        <v>-18.455213266408663</v>
      </c>
      <c r="R6" s="20">
        <v>-13.989408193406177</v>
      </c>
      <c r="S6" s="20">
        <v>-34.086999999999989</v>
      </c>
      <c r="T6" s="20">
        <v>-67.795999999999992</v>
      </c>
      <c r="U6" s="20">
        <v>-71.478999999999999</v>
      </c>
      <c r="V6" s="20">
        <v>-82.022999999999996</v>
      </c>
      <c r="W6" s="20">
        <v>-57.778000000000006</v>
      </c>
      <c r="X6" s="20">
        <v>-61.387999999999991</v>
      </c>
      <c r="Y6" s="20">
        <v>-44.4</v>
      </c>
      <c r="Z6" s="20">
        <v>-170.82099999999997</v>
      </c>
      <c r="AA6" s="20">
        <v>-188.17599999999999</v>
      </c>
      <c r="AB6" s="20">
        <v>-181.6406741064601</v>
      </c>
      <c r="AC6" s="20">
        <v>-202.56503087425398</v>
      </c>
      <c r="AD6" s="20">
        <v>-214.42428371293818</v>
      </c>
      <c r="AE6" s="20">
        <v>-272.03697486324768</v>
      </c>
      <c r="AF6" s="20">
        <v>-213.91888238012797</v>
      </c>
      <c r="AG6" s="20">
        <v>-171.12877536258225</v>
      </c>
      <c r="AH6" s="20">
        <v>-217.34806394742259</v>
      </c>
      <c r="AI6" s="20">
        <v>-209.82506248804259</v>
      </c>
    </row>
    <row r="7" spans="2:35" s="4" customFormat="1" x14ac:dyDescent="0.2">
      <c r="B7" s="20" t="s">
        <v>2</v>
      </c>
      <c r="C7" s="20">
        <v>172.9152653999999</v>
      </c>
      <c r="D7" s="20">
        <v>195.93361929999998</v>
      </c>
      <c r="E7" s="20">
        <v>175.25219190000004</v>
      </c>
      <c r="F7" s="20">
        <v>192.50557035043738</v>
      </c>
      <c r="G7" s="20">
        <v>315.67700000000008</v>
      </c>
      <c r="H7" s="20">
        <v>546.18000000000006</v>
      </c>
      <c r="I7" s="20">
        <v>591.05900000000008</v>
      </c>
      <c r="J7" s="20">
        <v>477.48399999999992</v>
      </c>
      <c r="K7" s="20">
        <v>638.74800000000005</v>
      </c>
      <c r="L7" s="20">
        <v>1449.9460000000001</v>
      </c>
      <c r="M7" s="20">
        <v>1036.6052783500004</v>
      </c>
      <c r="N7" s="20">
        <v>1024.9703020039997</v>
      </c>
      <c r="O7" s="20">
        <v>1081.8206136635238</v>
      </c>
      <c r="P7" s="20">
        <v>1341.3073311050571</v>
      </c>
      <c r="Q7" s="20">
        <v>1685.5960731837697</v>
      </c>
      <c r="R7" s="20">
        <v>2244.7018726675792</v>
      </c>
      <c r="S7" s="20">
        <v>865.53714945912134</v>
      </c>
      <c r="T7" s="20">
        <v>2206.3529056281286</v>
      </c>
      <c r="U7" s="20">
        <v>1005.0100000000004</v>
      </c>
      <c r="V7" s="20">
        <v>2261.541999999999</v>
      </c>
      <c r="W7" s="20">
        <v>3026.1917412611592</v>
      </c>
      <c r="X7" s="20">
        <v>2445.2501873521692</v>
      </c>
      <c r="Y7" s="20">
        <v>1373.0896452595448</v>
      </c>
      <c r="Z7" s="20">
        <v>1712.7539999999999</v>
      </c>
      <c r="AA7" s="20">
        <v>-655.88699999999972</v>
      </c>
      <c r="AB7" s="20">
        <v>-1224.5120000000002</v>
      </c>
      <c r="AC7" s="20">
        <v>1652.1129999999998</v>
      </c>
      <c r="AD7" s="20">
        <v>2925.7000000000003</v>
      </c>
      <c r="AE7" s="20">
        <v>2849.6634485010682</v>
      </c>
      <c r="AF7" s="20">
        <v>1265.4380000000001</v>
      </c>
      <c r="AG7" s="20">
        <v>2624.1459999999997</v>
      </c>
      <c r="AH7" s="20">
        <v>4107.2289999999994</v>
      </c>
      <c r="AI7" s="20">
        <v>2547.4785608344364</v>
      </c>
    </row>
    <row r="8" spans="2:35" s="4" customFormat="1" x14ac:dyDescent="0.2">
      <c r="B8" s="20" t="s">
        <v>3</v>
      </c>
      <c r="C8" s="20">
        <v>397.3660000000001</v>
      </c>
      <c r="D8" s="20">
        <v>373.20100000000002</v>
      </c>
      <c r="E8" s="20">
        <v>467.30099100000007</v>
      </c>
      <c r="F8" s="20">
        <v>902.95380624999996</v>
      </c>
      <c r="G8" s="20">
        <v>921.888612887004</v>
      </c>
      <c r="H8" s="20">
        <v>1213.6698447682163</v>
      </c>
      <c r="I8" s="20">
        <v>1168.5920318322646</v>
      </c>
      <c r="J8" s="20">
        <v>439.15600254375215</v>
      </c>
      <c r="K8" s="20">
        <v>977.85931617108395</v>
      </c>
      <c r="L8" s="20">
        <v>1796.0083327508564</v>
      </c>
      <c r="M8" s="20">
        <v>1294.7898630513046</v>
      </c>
      <c r="N8" s="20">
        <v>1129.4929999999999</v>
      </c>
      <c r="O8" s="20">
        <v>1241.2179999999998</v>
      </c>
      <c r="P8" s="20">
        <v>1508.748</v>
      </c>
      <c r="Q8" s="20">
        <v>2165.2618553777565</v>
      </c>
      <c r="R8" s="20">
        <v>2091.8521123610963</v>
      </c>
      <c r="S8" s="20">
        <v>2370.1880000000001</v>
      </c>
      <c r="T8" s="20">
        <v>3116.5630000000001</v>
      </c>
      <c r="U8" s="20">
        <v>1793.7970000000005</v>
      </c>
      <c r="V8" s="20">
        <v>2617.7320000000004</v>
      </c>
      <c r="W8" s="20">
        <v>3065.2059999999992</v>
      </c>
      <c r="X8" s="20">
        <v>3045.6532833680931</v>
      </c>
      <c r="Y8" s="20">
        <v>3233.8716594774523</v>
      </c>
      <c r="Z8" s="20">
        <v>2194.3869999999997</v>
      </c>
      <c r="AA8" s="20">
        <v>1148.163</v>
      </c>
      <c r="AB8" s="20">
        <v>982.94704837072368</v>
      </c>
      <c r="AC8" s="20">
        <v>1326.3921207557735</v>
      </c>
      <c r="AD8" s="23">
        <v>1681.0242799685475</v>
      </c>
      <c r="AE8" s="20">
        <v>2030.0769999999993</v>
      </c>
      <c r="AF8" s="20">
        <v>1052.8019999999999</v>
      </c>
      <c r="AG8" s="20">
        <v>2072.41</v>
      </c>
      <c r="AH8" s="20">
        <v>3879.8035036189949</v>
      </c>
      <c r="AI8" s="20">
        <v>3250.9847185398262</v>
      </c>
    </row>
    <row r="9" spans="2:35" s="4" customFormat="1" x14ac:dyDescent="0.2">
      <c r="B9" s="20" t="s">
        <v>15</v>
      </c>
      <c r="C9" s="20">
        <v>-8.4330999999999978</v>
      </c>
      <c r="D9" s="20">
        <v>-1.7120034999999998</v>
      </c>
      <c r="E9" s="20">
        <v>3.4191569499999996</v>
      </c>
      <c r="F9" s="20">
        <v>6.719412479745646</v>
      </c>
      <c r="G9" s="20">
        <v>-5.4328328147958942</v>
      </c>
      <c r="H9" s="20">
        <v>-15.468360429325358</v>
      </c>
      <c r="I9" s="20">
        <v>80.876073827318464</v>
      </c>
      <c r="J9" s="20">
        <v>-3.4027138346071411</v>
      </c>
      <c r="K9" s="20">
        <v>180.59931860185549</v>
      </c>
      <c r="L9" s="20">
        <v>520.53725154937979</v>
      </c>
      <c r="M9" s="20">
        <v>774.13601923986892</v>
      </c>
      <c r="N9" s="20">
        <v>764.09426937461171</v>
      </c>
      <c r="O9" s="20">
        <v>1066.7123330190452</v>
      </c>
      <c r="P9" s="20">
        <v>1939.8894429524387</v>
      </c>
      <c r="Q9" s="20">
        <v>3077.2810347610894</v>
      </c>
      <c r="R9" s="20">
        <v>2763.6513373622283</v>
      </c>
      <c r="S9" s="20">
        <v>3348.3157894694496</v>
      </c>
      <c r="T9" s="20">
        <v>3538.9104064571147</v>
      </c>
      <c r="U9" s="20">
        <v>2981.366647329623</v>
      </c>
      <c r="V9" s="20">
        <v>3167.9018322213851</v>
      </c>
      <c r="W9" s="20">
        <v>5524.6365163352511</v>
      </c>
      <c r="X9" s="20">
        <v>5961.4617928736006</v>
      </c>
      <c r="Y9" s="20">
        <v>4093.2</v>
      </c>
      <c r="Z9" s="20">
        <v>3537.8989999999999</v>
      </c>
      <c r="AA9" s="20">
        <v>1285.7887231796858</v>
      </c>
      <c r="AB9" s="20">
        <v>565.68738612853349</v>
      </c>
      <c r="AC9" s="20">
        <v>1242.8475191524494</v>
      </c>
      <c r="AD9" s="20">
        <v>1587.4340018020598</v>
      </c>
      <c r="AE9" s="20">
        <v>1726.5411104133952</v>
      </c>
      <c r="AF9" s="20">
        <v>755.34484182274753</v>
      </c>
      <c r="AG9" s="20">
        <v>1163.6987304781799</v>
      </c>
      <c r="AH9" s="20">
        <v>3798.0629999999992</v>
      </c>
      <c r="AI9" s="20">
        <v>1846.5603697366</v>
      </c>
    </row>
    <row r="10" spans="2:35" s="7" customFormat="1" x14ac:dyDescent="0.2">
      <c r="B10" s="20" t="s">
        <v>4</v>
      </c>
      <c r="C10" s="20">
        <v>-15.795316</v>
      </c>
      <c r="D10" s="20">
        <v>-17.850801000000004</v>
      </c>
      <c r="E10" s="20">
        <v>-22.357199999999992</v>
      </c>
      <c r="F10" s="20">
        <v>-45.620596000000006</v>
      </c>
      <c r="G10" s="20">
        <v>-16.748424000000014</v>
      </c>
      <c r="H10" s="20">
        <v>-2.576693800000001</v>
      </c>
      <c r="I10" s="20">
        <v>-5.6632781999999793</v>
      </c>
      <c r="J10" s="20">
        <v>-8.5734179999999753</v>
      </c>
      <c r="K10" s="20">
        <v>-12.817319999999967</v>
      </c>
      <c r="L10" s="20">
        <v>-41.955999999999989</v>
      </c>
      <c r="M10" s="20">
        <v>-36.598999999999975</v>
      </c>
      <c r="N10" s="20">
        <v>-921.16117785418987</v>
      </c>
      <c r="O10" s="20">
        <v>-82.650435230233199</v>
      </c>
      <c r="P10" s="20">
        <v>708.641430086642</v>
      </c>
      <c r="Q10" s="20">
        <v>1104.9468455482829</v>
      </c>
      <c r="R10" s="20">
        <v>1033.8548890260677</v>
      </c>
      <c r="S10" s="20">
        <v>901.78</v>
      </c>
      <c r="T10" s="20">
        <v>937.5440000000001</v>
      </c>
      <c r="U10" s="20">
        <v>45.00200000000018</v>
      </c>
      <c r="V10" s="20">
        <v>422.40700000000015</v>
      </c>
      <c r="W10" s="20">
        <v>722.54600000000005</v>
      </c>
      <c r="X10" s="20">
        <v>1023.7870333285709</v>
      </c>
      <c r="Y10" s="20">
        <v>624.29999999999995</v>
      </c>
      <c r="Z10" s="20">
        <v>-502.63899999999967</v>
      </c>
      <c r="AA10" s="20">
        <v>-258.13665077890391</v>
      </c>
      <c r="AB10" s="20">
        <v>590.29100000000005</v>
      </c>
      <c r="AC10" s="20">
        <v>949.12099999999998</v>
      </c>
      <c r="AD10" s="23">
        <v>674.56</v>
      </c>
      <c r="AE10" s="20">
        <v>688.29599999999994</v>
      </c>
      <c r="AF10" s="20">
        <v>289.94799999999987</v>
      </c>
      <c r="AG10" s="20">
        <v>753.44772375228581</v>
      </c>
      <c r="AH10" s="20">
        <v>1871.514861886576</v>
      </c>
      <c r="AI10" s="20">
        <v>1738.5973896379485</v>
      </c>
    </row>
    <row r="11" spans="2:35" x14ac:dyDescent="0.2">
      <c r="B11" s="20" t="s">
        <v>6</v>
      </c>
    </row>
    <row r="12" spans="2:35" x14ac:dyDescent="0.2">
      <c r="U12" s="21"/>
      <c r="V12" s="21"/>
    </row>
    <row r="15" spans="2:35" x14ac:dyDescent="0.2">
      <c r="C15" s="22"/>
    </row>
  </sheetData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horizont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topLeftCell="N1" zoomScaleNormal="100" workbookViewId="0">
      <selection activeCell="AB18" sqref="AB18"/>
    </sheetView>
  </sheetViews>
  <sheetFormatPr baseColWidth="10" defaultRowHeight="12.75" x14ac:dyDescent="0.2"/>
  <cols>
    <col min="1" max="1" width="25" style="8" customWidth="1"/>
    <col min="2" max="13" width="8.7109375" style="9" customWidth="1"/>
    <col min="14" max="14" width="8.7109375" style="10" customWidth="1"/>
    <col min="15" max="25" width="8.7109375" customWidth="1"/>
  </cols>
  <sheetData>
    <row r="1" spans="1:34" ht="18" customHeight="1" x14ac:dyDescent="0.25">
      <c r="A1" s="15" t="s">
        <v>7</v>
      </c>
      <c r="B1" s="1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  <c r="Q1" s="12"/>
      <c r="R1" s="12"/>
      <c r="S1" s="12"/>
    </row>
    <row r="2" spans="1:34" ht="13.5" customHeight="1" x14ac:dyDescent="0.2">
      <c r="A2" s="17" t="s">
        <v>8</v>
      </c>
      <c r="B2" s="16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2"/>
      <c r="P2" s="12"/>
      <c r="Q2" s="12"/>
      <c r="R2" s="12"/>
      <c r="S2" s="12"/>
    </row>
    <row r="3" spans="1:34" s="3" customFormat="1" ht="33" customHeight="1" x14ac:dyDescent="0.2">
      <c r="A3" s="7"/>
      <c r="B3" s="2">
        <f>'Balance-commerciale'!C3</f>
        <v>1991</v>
      </c>
      <c r="C3" s="2">
        <f>'Balance-commerciale'!D3</f>
        <v>1992</v>
      </c>
      <c r="D3" s="2">
        <f>'Balance-commerciale'!E3</f>
        <v>1993</v>
      </c>
      <c r="E3" s="2">
        <f>'Balance-commerciale'!F3</f>
        <v>1994</v>
      </c>
      <c r="F3" s="2">
        <f>'Balance-commerciale'!G3</f>
        <v>1995</v>
      </c>
      <c r="G3" s="2">
        <f>'Balance-commerciale'!H3</f>
        <v>1996</v>
      </c>
      <c r="H3" s="2">
        <f>'Balance-commerciale'!I3</f>
        <v>1997</v>
      </c>
      <c r="I3" s="2">
        <f>'Balance-commerciale'!J3</f>
        <v>1998</v>
      </c>
      <c r="J3" s="2">
        <f>'Balance-commerciale'!K3</f>
        <v>1999</v>
      </c>
      <c r="K3" s="2">
        <f>'Balance-commerciale'!L3</f>
        <v>2000</v>
      </c>
      <c r="L3" s="2">
        <f>'Balance-commerciale'!M3</f>
        <v>2001</v>
      </c>
      <c r="M3" s="2">
        <f>'Balance-commerciale'!N3</f>
        <v>2002</v>
      </c>
      <c r="N3" s="2">
        <f>'Balance-commerciale'!O3</f>
        <v>2003</v>
      </c>
      <c r="O3" s="2">
        <f>'Balance-commerciale'!P3</f>
        <v>2004</v>
      </c>
      <c r="P3" s="2">
        <f>'Balance-commerciale'!Q3</f>
        <v>2005</v>
      </c>
      <c r="Q3" s="2">
        <f>'Balance-commerciale'!R3</f>
        <v>2006</v>
      </c>
      <c r="R3" s="2">
        <f>'Balance-commerciale'!S3</f>
        <v>2007</v>
      </c>
      <c r="S3" s="2">
        <f>'Balance-commerciale'!T3</f>
        <v>2008</v>
      </c>
      <c r="T3" s="2">
        <f>'Balance-commerciale'!U3</f>
        <v>2009</v>
      </c>
      <c r="U3" s="2">
        <f>'Balance-commerciale'!V3</f>
        <v>2010</v>
      </c>
      <c r="V3" s="2">
        <f>'Balance-commerciale'!W3</f>
        <v>2011</v>
      </c>
      <c r="W3" s="2">
        <f>'Balance-commerciale'!X3</f>
        <v>2012</v>
      </c>
      <c r="X3" s="2">
        <f>'Balance-commerciale'!Y3</f>
        <v>2013</v>
      </c>
      <c r="Y3" s="2">
        <f>'Balance-commerciale'!Z3</f>
        <v>2014</v>
      </c>
      <c r="Z3" s="2">
        <f>'Balance-commerciale'!AA3</f>
        <v>2015</v>
      </c>
      <c r="AA3" s="2">
        <f>'Balance-commerciale'!AB3</f>
        <v>2016</v>
      </c>
      <c r="AB3" s="2">
        <f>'Balance-commerciale'!AC3</f>
        <v>2017</v>
      </c>
      <c r="AC3" s="2">
        <f>'Balance-commerciale'!AD3</f>
        <v>2018</v>
      </c>
      <c r="AD3" s="2">
        <f>'Balance-commerciale'!AE3</f>
        <v>2019</v>
      </c>
      <c r="AE3" s="3">
        <v>2020</v>
      </c>
      <c r="AF3" s="3">
        <v>2021</v>
      </c>
      <c r="AG3" s="3">
        <v>2022</v>
      </c>
      <c r="AH3" s="3">
        <v>2023</v>
      </c>
    </row>
    <row r="4" spans="1:34" s="4" customFormat="1" ht="12.75" customHeight="1" x14ac:dyDescent="0.2">
      <c r="A4" s="5" t="s">
        <v>16</v>
      </c>
      <c r="B4" s="14">
        <f>IF("n.d."='Balance-commerciale'!C4,"na",'Balance-commerciale'!C4)</f>
        <v>740.3</v>
      </c>
      <c r="C4" s="14">
        <f>IF("n.d."='Balance-commerciale'!D4,"na",'Balance-commerciale'!D4)</f>
        <v>788.4</v>
      </c>
      <c r="D4" s="14">
        <f>IF("n.d."='Balance-commerciale'!E4,"na",'Balance-commerciale'!E4)</f>
        <v>724.1</v>
      </c>
      <c r="E4" s="14">
        <f>IF("n.d."='Balance-commerciale'!F4,"na",'Balance-commerciale'!F4)</f>
        <v>1255.0999999999999</v>
      </c>
      <c r="F4" s="14">
        <f>IF("n.d."='Balance-commerciale'!G4,"na",'Balance-commerciale'!G4)</f>
        <v>1339.6</v>
      </c>
      <c r="G4" s="14">
        <f>IF("n.d."='Balance-commerciale'!H4,"na",'Balance-commerciale'!H4)</f>
        <v>1940</v>
      </c>
      <c r="H4" s="14">
        <f>IF("n.d."='Balance-commerciale'!I4,"na",'Balance-commerciale'!I4)</f>
        <v>2157.4</v>
      </c>
      <c r="I4" s="14">
        <f>IF("n.d."='Balance-commerciale'!J4,"na",'Balance-commerciale'!J4)</f>
        <v>1138.8</v>
      </c>
      <c r="J4" s="14">
        <f>IF("n.d."='Balance-commerciale'!K4,"na",'Balance-commerciale'!K4)</f>
        <v>2104.6</v>
      </c>
      <c r="K4" s="14">
        <f>IF("n.d."='Balance-commerciale'!L4,"na",'Balance-commerciale'!L4)</f>
        <v>4179</v>
      </c>
      <c r="L4" s="14">
        <f>IF("n.d."='Balance-commerciale'!M4,"na",'Balance-commerciale'!M4)</f>
        <v>2700.2</v>
      </c>
      <c r="M4" s="14">
        <f>IF("n.d."='Balance-commerciale'!N4,"na",'Balance-commerciale'!N4)</f>
        <v>2349</v>
      </c>
      <c r="N4" s="14">
        <f>IF("n.d."='Balance-commerciale'!O4,"na",'Balance-commerciale'!O4)</f>
        <v>3173.1</v>
      </c>
      <c r="O4" s="14">
        <f>IF("n.d."='Balance-commerciale'!P4,"na",'Balance-commerciale'!P4)</f>
        <v>5454.9</v>
      </c>
      <c r="P4" s="14">
        <f>IF("n.d."='Balance-commerciale'!Q4,"na",'Balance-commerciale'!Q4)</f>
        <v>8283.4</v>
      </c>
      <c r="Q4" s="14">
        <f>IF("n.d."='Balance-commerciale'!R4,"na",'Balance-commerciale'!R4)</f>
        <v>9085.2999999999993</v>
      </c>
      <c r="R4" s="14">
        <f>IF("n.d."='Balance-commerciale'!S4,"na",'Balance-commerciale'!S4)</f>
        <v>8919.7000000000007</v>
      </c>
      <c r="S4" s="14">
        <f>IF("n.d."='Balance-commerciale'!T4,"na",'Balance-commerciale'!T4)</f>
        <v>12135.8</v>
      </c>
      <c r="T4" s="14">
        <f>IF("n.d."='Balance-commerciale'!U4,"na",'Balance-commerciale'!U4)</f>
        <v>5880.4</v>
      </c>
      <c r="U4" s="14">
        <f>IF("n.d."='Balance-commerciale'!V4,"na",'Balance-commerciale'!V4)</f>
        <v>8434.2000000000007</v>
      </c>
      <c r="V4" s="14">
        <f>IF("n.d."='Balance-commerciale'!W4,"na",'Balance-commerciale'!W4)</f>
        <v>13328.3</v>
      </c>
      <c r="W4" s="14">
        <f>IF("n.d."='Balance-commerciale'!X4,"na",'Balance-commerciale'!X4)</f>
        <v>11751.8</v>
      </c>
      <c r="X4" s="14">
        <f>IF("n.d."='Balance-commerciale'!Y4,"na",'Balance-commerciale'!Y4)</f>
        <v>9182.7000000000007</v>
      </c>
      <c r="Y4" s="14">
        <f>IF("n.d."='Balance-commerciale'!Z4,"na",'Balance-commerciale'!Z4)</f>
        <v>6606.9524555110511</v>
      </c>
      <c r="Z4" s="14">
        <f>IF("n.d."='Balance-commerciale'!AA4,"na",'Balance-commerciale'!AA4)</f>
        <v>948.4391316910278</v>
      </c>
      <c r="AA4" s="14">
        <f>IF("n.d."='Balance-commerciale'!AB4,"na",'Balance-commerciale'!AB4)</f>
        <v>517.29999999999995</v>
      </c>
      <c r="AB4" s="14">
        <f>IF("n.d."='Balance-commerciale'!AC4,"na",'Balance-commerciale'!AC4)</f>
        <v>4855.6000000000004</v>
      </c>
      <c r="AC4" s="14">
        <f>IF("n.d."='Balance-commerciale'!AD4,"na",'Balance-commerciale'!AD4)</f>
        <v>6593.9501630342329</v>
      </c>
      <c r="AD4" s="14">
        <f>IF("n.d."='Balance-commerciale'!AE4,"na",'Balance-commerciale'!AE4)</f>
        <v>6892.8181417453598</v>
      </c>
      <c r="AE4" s="14">
        <f>IF("n.d."='Balance-commerciale'!AF4,"na",'Balance-commerciale'!AF4)</f>
        <v>2875.9419520668571</v>
      </c>
      <c r="AF4" s="14">
        <f>IF("n.d."='Balance-commerciale'!AG4,"na",'Balance-commerciale'!AG4)</f>
        <v>6131.4769105432897</v>
      </c>
      <c r="AG4" s="14">
        <f>IF("n.d."='Balance-commerciale'!AH4,"na",'Balance-commerciale'!AH4)</f>
        <v>13630.511049435709</v>
      </c>
      <c r="AH4" s="14">
        <f>IF("n.d."='Balance-commerciale'!AI4,"na",'Balance-commerciale'!AI4)</f>
        <v>8155.6856543582744</v>
      </c>
    </row>
    <row r="5" spans="1:34" s="4" customFormat="1" ht="12.75" customHeight="1" x14ac:dyDescent="0.2">
      <c r="A5" s="5" t="s">
        <v>9</v>
      </c>
      <c r="B5" s="14">
        <f>IF("n.d."='Balance-commerciale'!C5,"na",'Balance-commerciale'!C5)</f>
        <v>336.43642183978864</v>
      </c>
      <c r="C5" s="14">
        <f>IF("n.d."='Balance-commerciale'!D5,"na",'Balance-commerciale'!D5)</f>
        <v>254.81578678319912</v>
      </c>
      <c r="D5" s="14">
        <f>IF("n.d."='Balance-commerciale'!E5,"na",'Balance-commerciale'!E5)</f>
        <v>306.07420913935584</v>
      </c>
      <c r="E5" s="14">
        <f>IF("n.d."='Balance-commerciale'!F5,"na",'Balance-commerciale'!F5)</f>
        <v>531.79492793654254</v>
      </c>
      <c r="F5" s="14">
        <f>IF("n.d."='Balance-commerciale'!G5,"na",'Balance-commerciale'!G5)</f>
        <v>419.11520509605919</v>
      </c>
      <c r="G5" s="14">
        <f>IF("n.d."='Balance-commerciale'!H5,"na",'Balance-commerciale'!H5)</f>
        <v>389.60699999999997</v>
      </c>
      <c r="H5" s="14">
        <f>IF("n.d."='Balance-commerciale'!I5,"na",'Balance-commerciale'!I5)</f>
        <v>443.94499999999982</v>
      </c>
      <c r="I5" s="14">
        <f>IF("n.d."='Balance-commerciale'!J5,"na",'Balance-commerciale'!J5)</f>
        <v>219.73869999999999</v>
      </c>
      <c r="J5" s="14">
        <f>IF("n.d."='Balance-commerciale'!K5,"na",'Balance-commerciale'!K5)</f>
        <v>253.30360000000007</v>
      </c>
      <c r="K5" s="14">
        <f>IF("n.d."='Balance-commerciale'!L5,"na",'Balance-commerciale'!L5)</f>
        <v>357.38580000000002</v>
      </c>
      <c r="L5" s="14">
        <f>IF("n.d."='Balance-commerciale'!M5,"na",'Balance-commerciale'!M5)</f>
        <v>69.059816491913352</v>
      </c>
      <c r="M5" s="14">
        <f>IF("n.d."='Balance-commerciale'!N5,"na",'Balance-commerciale'!N5)</f>
        <v>106.42529999999988</v>
      </c>
      <c r="N5" s="14">
        <f>IF("n.d."='Balance-commerciale'!O5,"na",'Balance-commerciale'!O5)</f>
        <v>156.52099999999973</v>
      </c>
      <c r="O5" s="14">
        <f>IF("n.d."='Balance-commerciale'!P5,"na",'Balance-commerciale'!P5)</f>
        <v>123.97599999999989</v>
      </c>
      <c r="P5" s="14">
        <f>IF("n.d."='Balance-commerciale'!Q5,"na",'Balance-commerciale'!Q5)</f>
        <v>198.00019999999995</v>
      </c>
      <c r="Q5" s="14">
        <f>IF("n.d."='Balance-commerciale'!R5,"na",'Balance-commerciale'!R5)</f>
        <v>350.4050000000002</v>
      </c>
      <c r="R5" s="14">
        <f>IF("n.d."='Balance-commerciale'!S5,"na",'Balance-commerciale'!S5)</f>
        <v>352.14897882961941</v>
      </c>
      <c r="S5" s="14">
        <f>IF("n.d."='Balance-commerciale'!T5,"na",'Balance-commerciale'!T5)</f>
        <v>208.68600000000015</v>
      </c>
      <c r="T5" s="14">
        <f>IF("n.d."='Balance-commerciale'!U5,"na",'Balance-commerciale'!U5)</f>
        <v>-194.51271732956025</v>
      </c>
      <c r="U5" s="14">
        <f>IF("n.d."='Balance-commerciale'!V5,"na",'Balance-commerciale'!V5)</f>
        <v>-104.0968218632147</v>
      </c>
      <c r="V5" s="14">
        <f>IF("n.d."='Balance-commerciale'!W5,"na",'Balance-commerciale'!W5)</f>
        <v>-273.48078996155391</v>
      </c>
      <c r="W5" s="14">
        <f>IF("n.d."='Balance-commerciale'!X5,"na",'Balance-commerciale'!X5)</f>
        <v>-139.93700000000035</v>
      </c>
      <c r="X5" s="14">
        <f>IF("n.d."='Balance-commerciale'!Y5,"na",'Balance-commerciale'!Y5)</f>
        <v>-97.400000000000091</v>
      </c>
      <c r="Y5" s="14">
        <f>IF("n.d."='Balance-commerciale'!Z5,"na",'Balance-commerciale'!Z5)</f>
        <v>-221.9176637999999</v>
      </c>
      <c r="Z5" s="14">
        <f>IF("n.d."='Balance-commerciale'!AA5,"na",'Balance-commerciale'!AA5)</f>
        <v>-219.99999999999955</v>
      </c>
      <c r="AA5" s="14">
        <f>IF("n.d."='Balance-commerciale'!AB5,"na",'Balance-commerciale'!AB5)</f>
        <v>-136.80000000000018</v>
      </c>
      <c r="AB5" s="14">
        <f>IF("n.d."='Balance-commerciale'!AC5,"na",'Balance-commerciale'!AC5)</f>
        <v>-117.00000000000045</v>
      </c>
      <c r="AC5" s="14">
        <f>IF("n.d."='Balance-commerciale'!AD5,"na",'Balance-commerciale'!AD5)</f>
        <v>-272.30000000000018</v>
      </c>
      <c r="AD5" s="14">
        <f>IF("n.d."='Balance-commerciale'!AE5,"na",'Balance-commerciale'!AE5)</f>
        <v>-431.64628933749054</v>
      </c>
      <c r="AE5" s="14">
        <f>IF("n.d."='Balance-commerciale'!AF5,"na",'Balance-commerciale'!AF5)</f>
        <v>-391.30000000000018</v>
      </c>
      <c r="AF5" s="14">
        <f>IF("n.d."='Balance-commerciale'!AG5,"na",'Balance-commerciale'!AG5)</f>
        <v>-80.552961572789172</v>
      </c>
      <c r="AG5" s="14">
        <f>IF("n.d."='Balance-commerciale'!AH5,"na",'Balance-commerciale'!AH5)</f>
        <v>-201.06207554788307</v>
      </c>
      <c r="AH5" s="14">
        <f>IF("n.d."='Balance-commerciale'!AI5,"na",'Balance-commerciale'!AI5)</f>
        <v>-1191.4572048574328</v>
      </c>
    </row>
    <row r="6" spans="1:34" s="4" customFormat="1" ht="12.75" customHeight="1" x14ac:dyDescent="0.2">
      <c r="A6" s="5" t="s">
        <v>10</v>
      </c>
      <c r="B6" s="14">
        <f>IF("n.d."='Balance-commerciale'!C6,"na",'Balance-commerciale'!C6)</f>
        <v>-16.337178792252097</v>
      </c>
      <c r="C6" s="14">
        <f>IF("n.d."='Balance-commerciale'!D6,"na",'Balance-commerciale'!D6)</f>
        <v>-19.310889712000002</v>
      </c>
      <c r="D6" s="14">
        <f>IF("n.d."='Balance-commerciale'!E6,"na",'Balance-commerciale'!E6)</f>
        <v>-7.5832850240000127</v>
      </c>
      <c r="E6" s="14">
        <f>IF("n.d."='Balance-commerciale'!F6,"na",'Balance-commerciale'!F6)</f>
        <v>5.7047871300000139</v>
      </c>
      <c r="F6" s="14">
        <f>IF("n.d."='Balance-commerciale'!G6,"na",'Balance-commerciale'!G6)</f>
        <v>10.671160000000029</v>
      </c>
      <c r="G6" s="14">
        <f>IF("n.d."='Balance-commerciale'!H6,"na",'Balance-commerciale'!H6)</f>
        <v>3.2704850000000221</v>
      </c>
      <c r="H6" s="14">
        <f>IF("n.d."='Balance-commerciale'!I6,"na",'Balance-commerciale'!I6)</f>
        <v>12.260160000000013</v>
      </c>
      <c r="I6" s="14">
        <f>IF("n.d."='Balance-commerciale'!J6,"na",'Balance-commerciale'!J6)</f>
        <v>2.6692720000000207</v>
      </c>
      <c r="J6" s="14">
        <f>IF("n.d."='Balance-commerciale'!K6,"na",'Balance-commerciale'!K6)</f>
        <v>9.4325060852799965</v>
      </c>
      <c r="K6" s="14">
        <f>IF("n.d."='Balance-commerciale'!L6,"na",'Balance-commerciale'!L6)</f>
        <v>27.267289499987086</v>
      </c>
      <c r="L6" s="14">
        <f>IF("n.d."='Balance-commerciale'!M6,"na",'Balance-commerciale'!M6)</f>
        <v>25.590285754884547</v>
      </c>
      <c r="M6" s="14">
        <f>IF("n.d."='Balance-commerciale'!N6,"na",'Balance-commerciale'!N6)</f>
        <v>18.10829925732989</v>
      </c>
      <c r="N6" s="14">
        <f>IF("n.d."='Balance-commerciale'!O6,"na",'Balance-commerciale'!O6)</f>
        <v>6.0408770185751166</v>
      </c>
      <c r="O6" s="14">
        <f>IF("n.d."='Balance-commerciale'!P6,"na",'Balance-commerciale'!P6)</f>
        <v>-10.040210554581677</v>
      </c>
      <c r="P6" s="14">
        <f>IF("n.d."='Balance-commerciale'!Q6,"na",'Balance-commerciale'!Q6)</f>
        <v>-18.455213266408663</v>
      </c>
      <c r="Q6" s="14">
        <f>IF("n.d."='Balance-commerciale'!R6,"na",'Balance-commerciale'!R6)</f>
        <v>-13.989408193406177</v>
      </c>
      <c r="R6" s="14">
        <f>IF("n.d."='Balance-commerciale'!S6,"na",'Balance-commerciale'!S6)</f>
        <v>-34.086999999999989</v>
      </c>
      <c r="S6" s="14">
        <f>IF("n.d."='Balance-commerciale'!T6,"na",'Balance-commerciale'!T6)</f>
        <v>-67.795999999999992</v>
      </c>
      <c r="T6" s="14">
        <f>IF("n.d."='Balance-commerciale'!U6,"na",'Balance-commerciale'!U6)</f>
        <v>-71.478999999999999</v>
      </c>
      <c r="U6" s="14">
        <f>IF("n.d."='Balance-commerciale'!V6,"na",'Balance-commerciale'!V6)</f>
        <v>-82.022999999999996</v>
      </c>
      <c r="V6" s="14">
        <f>IF("n.d."='Balance-commerciale'!W6,"na",'Balance-commerciale'!W6)</f>
        <v>-57.778000000000006</v>
      </c>
      <c r="W6" s="14">
        <f>IF("n.d."='Balance-commerciale'!X6,"na",'Balance-commerciale'!X6)</f>
        <v>-61.387999999999991</v>
      </c>
      <c r="X6" s="14">
        <f>IF("n.d."='Balance-commerciale'!Y6,"na",'Balance-commerciale'!Y6)</f>
        <v>-44.4</v>
      </c>
      <c r="Y6" s="14">
        <f>IF("n.d."='Balance-commerciale'!Z6,"na",'Balance-commerciale'!Z6)</f>
        <v>-170.82099999999997</v>
      </c>
      <c r="Z6" s="14">
        <f>IF("n.d."='Balance-commerciale'!AA6,"na",'Balance-commerciale'!AA6)</f>
        <v>-188.17599999999999</v>
      </c>
      <c r="AA6" s="14">
        <f>IF("n.d."='Balance-commerciale'!AB6,"na",'Balance-commerciale'!AB6)</f>
        <v>-181.6406741064601</v>
      </c>
      <c r="AB6" s="14">
        <f>IF("n.d."='Balance-commerciale'!AC6,"na",'Balance-commerciale'!AC6)</f>
        <v>-202.56503087425398</v>
      </c>
      <c r="AC6" s="14">
        <f>IF("n.d."='Balance-commerciale'!AD6,"na",'Balance-commerciale'!AD6)</f>
        <v>-214.42428371293818</v>
      </c>
      <c r="AD6" s="14">
        <f>IF("n.d."='Balance-commerciale'!AE6,"na",'Balance-commerciale'!AE6)</f>
        <v>-272.03697486324768</v>
      </c>
      <c r="AE6" s="14">
        <f>IF("n.d."='Balance-commerciale'!AF6,"na",'Balance-commerciale'!AF6)</f>
        <v>-213.91888238012797</v>
      </c>
      <c r="AF6" s="14">
        <f>IF("n.d."='Balance-commerciale'!AG6,"na",'Balance-commerciale'!AG6)</f>
        <v>-171.12877536258225</v>
      </c>
      <c r="AG6" s="14">
        <f>IF("n.d."='Balance-commerciale'!AH6,"na",'Balance-commerciale'!AH6)</f>
        <v>-217.34806394742259</v>
      </c>
      <c r="AH6" s="14">
        <f>IF("n.d."='Balance-commerciale'!AI6,"na",'Balance-commerciale'!AI6)</f>
        <v>-209.82506248804259</v>
      </c>
    </row>
    <row r="7" spans="1:34" s="4" customFormat="1" ht="12.75" customHeight="1" x14ac:dyDescent="0.2">
      <c r="A7" s="5" t="s">
        <v>2</v>
      </c>
      <c r="B7" s="14">
        <f>IF("n.d."='Balance-commerciale'!C7,"na",'Balance-commerciale'!C7)</f>
        <v>172.9152653999999</v>
      </c>
      <c r="C7" s="14">
        <f>IF("n.d."='Balance-commerciale'!D7,"na",'Balance-commerciale'!D7)</f>
        <v>195.93361929999998</v>
      </c>
      <c r="D7" s="14">
        <f>IF("n.d."='Balance-commerciale'!E7,"na",'Balance-commerciale'!E7)</f>
        <v>175.25219190000004</v>
      </c>
      <c r="E7" s="14">
        <f>IF("n.d."='Balance-commerciale'!F7,"na",'Balance-commerciale'!F7)</f>
        <v>192.50557035043738</v>
      </c>
      <c r="F7" s="14">
        <f>IF("n.d."='Balance-commerciale'!G7,"na",'Balance-commerciale'!G7)</f>
        <v>315.67700000000008</v>
      </c>
      <c r="G7" s="14">
        <f>IF("n.d."='Balance-commerciale'!H7,"na",'Balance-commerciale'!H7)</f>
        <v>546.18000000000006</v>
      </c>
      <c r="H7" s="14">
        <f>IF("n.d."='Balance-commerciale'!I7,"na",'Balance-commerciale'!I7)</f>
        <v>591.05900000000008</v>
      </c>
      <c r="I7" s="14">
        <f>IF("n.d."='Balance-commerciale'!J7,"na",'Balance-commerciale'!J7)</f>
        <v>477.48399999999992</v>
      </c>
      <c r="J7" s="14">
        <f>IF("n.d."='Balance-commerciale'!K7,"na",'Balance-commerciale'!K7)</f>
        <v>638.74800000000005</v>
      </c>
      <c r="K7" s="14">
        <f>IF("n.d."='Balance-commerciale'!L7,"na",'Balance-commerciale'!L7)</f>
        <v>1449.9460000000001</v>
      </c>
      <c r="L7" s="14">
        <f>IF("n.d."='Balance-commerciale'!M7,"na",'Balance-commerciale'!M7)</f>
        <v>1036.6052783500004</v>
      </c>
      <c r="M7" s="14">
        <f>IF("n.d."='Balance-commerciale'!N7,"na",'Balance-commerciale'!N7)</f>
        <v>1024.9703020039997</v>
      </c>
      <c r="N7" s="14">
        <f>IF("n.d."='Balance-commerciale'!O7,"na",'Balance-commerciale'!O7)</f>
        <v>1081.8206136635238</v>
      </c>
      <c r="O7" s="14">
        <f>IF("n.d."='Balance-commerciale'!P7,"na",'Balance-commerciale'!P7)</f>
        <v>1341.3073311050571</v>
      </c>
      <c r="P7" s="14">
        <f>IF("n.d."='Balance-commerciale'!Q7,"na",'Balance-commerciale'!Q7)</f>
        <v>1685.5960731837697</v>
      </c>
      <c r="Q7" s="14">
        <f>IF("n.d."='Balance-commerciale'!R7,"na",'Balance-commerciale'!R7)</f>
        <v>2244.7018726675792</v>
      </c>
      <c r="R7" s="14">
        <f>IF("n.d."='Balance-commerciale'!S7,"na",'Balance-commerciale'!S7)</f>
        <v>865.53714945912134</v>
      </c>
      <c r="S7" s="14">
        <f>IF("n.d."='Balance-commerciale'!T7,"na",'Balance-commerciale'!T7)</f>
        <v>2206.3529056281286</v>
      </c>
      <c r="T7" s="14">
        <f>IF("n.d."='Balance-commerciale'!U7,"na",'Balance-commerciale'!U7)</f>
        <v>1005.0100000000004</v>
      </c>
      <c r="U7" s="14">
        <f>IF("n.d."='Balance-commerciale'!V7,"na",'Balance-commerciale'!V7)</f>
        <v>2261.541999999999</v>
      </c>
      <c r="V7" s="14">
        <f>IF("n.d."='Balance-commerciale'!W7,"na",'Balance-commerciale'!W7)</f>
        <v>3026.1917412611592</v>
      </c>
      <c r="W7" s="14">
        <f>IF("n.d."='Balance-commerciale'!X7,"na",'Balance-commerciale'!X7)</f>
        <v>2445.2501873521692</v>
      </c>
      <c r="X7" s="14">
        <f>IF("n.d."='Balance-commerciale'!Y7,"na",'Balance-commerciale'!Y7)</f>
        <v>1373.0896452595448</v>
      </c>
      <c r="Y7" s="14">
        <f>IF("n.d."='Balance-commerciale'!Z7,"na",'Balance-commerciale'!Z7)</f>
        <v>1712.7539999999999</v>
      </c>
      <c r="Z7" s="14">
        <f>IF("n.d."='Balance-commerciale'!AA7,"na",'Balance-commerciale'!AA7)</f>
        <v>-655.88699999999972</v>
      </c>
      <c r="AA7" s="14">
        <f>IF("n.d."='Balance-commerciale'!AB7,"na",'Balance-commerciale'!AB7)</f>
        <v>-1224.5120000000002</v>
      </c>
      <c r="AB7" s="14">
        <f>IF("n.d."='Balance-commerciale'!AC7,"na",'Balance-commerciale'!AC7)</f>
        <v>1652.1129999999998</v>
      </c>
      <c r="AC7" s="14">
        <f>IF("n.d."='Balance-commerciale'!AD7,"na",'Balance-commerciale'!AD7)</f>
        <v>2925.7000000000003</v>
      </c>
      <c r="AD7" s="14">
        <f>IF("n.d."='Balance-commerciale'!AE7,"na",'Balance-commerciale'!AE7)</f>
        <v>2849.6634485010682</v>
      </c>
      <c r="AE7" s="14">
        <f>IF("n.d."='Balance-commerciale'!AF7,"na",'Balance-commerciale'!AF7)</f>
        <v>1265.4380000000001</v>
      </c>
      <c r="AF7" s="14">
        <f>IF("n.d."='Balance-commerciale'!AG7,"na",'Balance-commerciale'!AG7)</f>
        <v>2624.1459999999997</v>
      </c>
      <c r="AG7" s="14">
        <f>IF("n.d."='Balance-commerciale'!AH7,"na",'Balance-commerciale'!AH7)</f>
        <v>4107.2289999999994</v>
      </c>
      <c r="AH7" s="14">
        <f>IF("n.d."='Balance-commerciale'!AI7,"na",'Balance-commerciale'!AI7)</f>
        <v>2547.4785608344364</v>
      </c>
    </row>
    <row r="8" spans="1:34" s="4" customFormat="1" ht="12.75" customHeight="1" x14ac:dyDescent="0.2">
      <c r="A8" s="5" t="s">
        <v>3</v>
      </c>
      <c r="B8" s="14">
        <f>IF("n.d."='Balance-commerciale'!C8,"na",'Balance-commerciale'!C8)</f>
        <v>397.3660000000001</v>
      </c>
      <c r="C8" s="14">
        <f>IF("n.d."='Balance-commerciale'!D8,"na",'Balance-commerciale'!D8)</f>
        <v>373.20100000000002</v>
      </c>
      <c r="D8" s="14">
        <f>IF("n.d."='Balance-commerciale'!E8,"na",'Balance-commerciale'!E8)</f>
        <v>467.30099100000007</v>
      </c>
      <c r="E8" s="14">
        <f>IF("n.d."='Balance-commerciale'!F8,"na",'Balance-commerciale'!F8)</f>
        <v>902.95380624999996</v>
      </c>
      <c r="F8" s="14">
        <f>IF("n.d."='Balance-commerciale'!G8,"na",'Balance-commerciale'!G8)</f>
        <v>921.888612887004</v>
      </c>
      <c r="G8" s="14">
        <f>IF("n.d."='Balance-commerciale'!H8,"na",'Balance-commerciale'!H8)</f>
        <v>1213.6698447682163</v>
      </c>
      <c r="H8" s="14">
        <f>IF("n.d."='Balance-commerciale'!I8,"na",'Balance-commerciale'!I8)</f>
        <v>1168.5920318322646</v>
      </c>
      <c r="I8" s="14">
        <f>IF("n.d."='Balance-commerciale'!J8,"na",'Balance-commerciale'!J8)</f>
        <v>439.15600254375215</v>
      </c>
      <c r="J8" s="14">
        <f>IF("n.d."='Balance-commerciale'!K8,"na",'Balance-commerciale'!K8)</f>
        <v>977.85931617108395</v>
      </c>
      <c r="K8" s="14">
        <f>IF("n.d."='Balance-commerciale'!L8,"na",'Balance-commerciale'!L8)</f>
        <v>1796.0083327508564</v>
      </c>
      <c r="L8" s="14">
        <f>IF("n.d."='Balance-commerciale'!M8,"na",'Balance-commerciale'!M8)</f>
        <v>1294.7898630513046</v>
      </c>
      <c r="M8" s="14">
        <f>IF("n.d."='Balance-commerciale'!N8,"na",'Balance-commerciale'!N8)</f>
        <v>1129.4929999999999</v>
      </c>
      <c r="N8" s="14">
        <f>IF("n.d."='Balance-commerciale'!O8,"na",'Balance-commerciale'!O8)</f>
        <v>1241.2179999999998</v>
      </c>
      <c r="O8" s="14">
        <f>IF("n.d."='Balance-commerciale'!P8,"na",'Balance-commerciale'!P8)</f>
        <v>1508.748</v>
      </c>
      <c r="P8" s="14">
        <f>IF("n.d."='Balance-commerciale'!Q8,"na",'Balance-commerciale'!Q8)</f>
        <v>2165.2618553777565</v>
      </c>
      <c r="Q8" s="14">
        <f>IF("n.d."='Balance-commerciale'!R8,"na",'Balance-commerciale'!R8)</f>
        <v>2091.8521123610963</v>
      </c>
      <c r="R8" s="14">
        <f>IF("n.d."='Balance-commerciale'!S8,"na",'Balance-commerciale'!S8)</f>
        <v>2370.1880000000001</v>
      </c>
      <c r="S8" s="14">
        <f>IF("n.d."='Balance-commerciale'!T8,"na",'Balance-commerciale'!T8)</f>
        <v>3116.5630000000001</v>
      </c>
      <c r="T8" s="14">
        <f>IF("n.d."='Balance-commerciale'!U8,"na",'Balance-commerciale'!U8)</f>
        <v>1793.7970000000005</v>
      </c>
      <c r="U8" s="14">
        <f>IF("n.d."='Balance-commerciale'!V8,"na",'Balance-commerciale'!V8)</f>
        <v>2617.7320000000004</v>
      </c>
      <c r="V8" s="14">
        <f>IF("n.d."='Balance-commerciale'!W8,"na",'Balance-commerciale'!W8)</f>
        <v>3065.2059999999992</v>
      </c>
      <c r="W8" s="14">
        <f>IF("n.d."='Balance-commerciale'!X8,"na",'Balance-commerciale'!X8)</f>
        <v>3045.6532833680931</v>
      </c>
      <c r="X8" s="14">
        <f>IF("n.d."='Balance-commerciale'!Y8,"na",'Balance-commerciale'!Y8)</f>
        <v>3233.8716594774523</v>
      </c>
      <c r="Y8" s="14">
        <f>IF("n.d."='Balance-commerciale'!Z8,"na",'Balance-commerciale'!Z8)</f>
        <v>2194.3869999999997</v>
      </c>
      <c r="Z8" s="14">
        <f>IF("n.d."='Balance-commerciale'!AA8,"na",'Balance-commerciale'!AA8)</f>
        <v>1148.163</v>
      </c>
      <c r="AA8" s="14">
        <f>IF("n.d."='Balance-commerciale'!AB8,"na",'Balance-commerciale'!AB8)</f>
        <v>982.94704837072368</v>
      </c>
      <c r="AB8" s="14">
        <f>IF("n.d."='Balance-commerciale'!AC8,"na",'Balance-commerciale'!AC8)</f>
        <v>1326.3921207557735</v>
      </c>
      <c r="AC8" s="14">
        <f>IF("n.d."='Balance-commerciale'!AD8,"na",'Balance-commerciale'!AD8)</f>
        <v>1681.0242799685475</v>
      </c>
      <c r="AD8" s="14">
        <f>IF("n.d."='Balance-commerciale'!AE8,"na",'Balance-commerciale'!AE8)</f>
        <v>2030.0769999999993</v>
      </c>
      <c r="AE8" s="14">
        <f>IF("n.d."='Balance-commerciale'!AF8,"na",'Balance-commerciale'!AF8)</f>
        <v>1052.8019999999999</v>
      </c>
      <c r="AF8" s="14">
        <f>IF("n.d."='Balance-commerciale'!AG8,"na",'Balance-commerciale'!AG8)</f>
        <v>2072.41</v>
      </c>
      <c r="AG8" s="14">
        <f>IF("n.d."='Balance-commerciale'!AH8,"na",'Balance-commerciale'!AH8)</f>
        <v>3879.8035036189949</v>
      </c>
      <c r="AH8" s="14">
        <f>IF("n.d."='Balance-commerciale'!AI8,"na",'Balance-commerciale'!AI8)</f>
        <v>3250.9847185398262</v>
      </c>
    </row>
    <row r="9" spans="1:34" s="4" customFormat="1" ht="12.75" customHeight="1" x14ac:dyDescent="0.2">
      <c r="A9" s="5" t="s">
        <v>11</v>
      </c>
      <c r="B9" s="14">
        <f>IF("n.d."='Balance-commerciale'!C9,"na",'Balance-commerciale'!C9)</f>
        <v>-8.4330999999999978</v>
      </c>
      <c r="C9" s="14">
        <f>IF("n.d."='Balance-commerciale'!D9,"na",'Balance-commerciale'!D9)</f>
        <v>-1.7120034999999998</v>
      </c>
      <c r="D9" s="14">
        <f>IF("n.d."='Balance-commerciale'!E9,"na",'Balance-commerciale'!E9)</f>
        <v>3.4191569499999996</v>
      </c>
      <c r="E9" s="14">
        <f>IF("n.d."='Balance-commerciale'!F9,"na",'Balance-commerciale'!F9)</f>
        <v>6.719412479745646</v>
      </c>
      <c r="F9" s="14">
        <f>IF("n.d."='Balance-commerciale'!G9,"na",'Balance-commerciale'!G9)</f>
        <v>-5.4328328147958942</v>
      </c>
      <c r="G9" s="14">
        <f>IF("n.d."='Balance-commerciale'!H9,"na",'Balance-commerciale'!H9)</f>
        <v>-15.468360429325358</v>
      </c>
      <c r="H9" s="14">
        <f>IF("n.d."='Balance-commerciale'!I9,"na",'Balance-commerciale'!I9)</f>
        <v>80.876073827318464</v>
      </c>
      <c r="I9" s="14">
        <f>IF("n.d."='Balance-commerciale'!J9,"na",'Balance-commerciale'!J9)</f>
        <v>-3.4027138346071411</v>
      </c>
      <c r="J9" s="14">
        <f>IF("n.d."='Balance-commerciale'!K9,"na",'Balance-commerciale'!K9)</f>
        <v>180.59931860185549</v>
      </c>
      <c r="K9" s="14">
        <f>IF("n.d."='Balance-commerciale'!L9,"na",'Balance-commerciale'!L9)</f>
        <v>520.53725154937979</v>
      </c>
      <c r="L9" s="14">
        <f>IF("n.d."='Balance-commerciale'!M9,"na",'Balance-commerciale'!M9)</f>
        <v>774.13601923986892</v>
      </c>
      <c r="M9" s="14">
        <f>IF("n.d."='Balance-commerciale'!N9,"na",'Balance-commerciale'!N9)</f>
        <v>764.09426937461171</v>
      </c>
      <c r="N9" s="14">
        <f>IF("n.d."='Balance-commerciale'!O9,"na",'Balance-commerciale'!O9)</f>
        <v>1066.7123330190452</v>
      </c>
      <c r="O9" s="14">
        <f>IF("n.d."='Balance-commerciale'!P9,"na",'Balance-commerciale'!P9)</f>
        <v>1939.8894429524387</v>
      </c>
      <c r="P9" s="14">
        <f>IF("n.d."='Balance-commerciale'!Q9,"na",'Balance-commerciale'!Q9)</f>
        <v>3077.2810347610894</v>
      </c>
      <c r="Q9" s="14">
        <f>IF("n.d."='Balance-commerciale'!R9,"na",'Balance-commerciale'!R9)</f>
        <v>2763.6513373622283</v>
      </c>
      <c r="R9" s="14">
        <f>IF("n.d."='Balance-commerciale'!S9,"na",'Balance-commerciale'!S9)</f>
        <v>3348.3157894694496</v>
      </c>
      <c r="S9" s="14">
        <f>IF("n.d."='Balance-commerciale'!T9,"na",'Balance-commerciale'!T9)</f>
        <v>3538.9104064571147</v>
      </c>
      <c r="T9" s="14">
        <f>IF("n.d."='Balance-commerciale'!U9,"na",'Balance-commerciale'!U9)</f>
        <v>2981.366647329623</v>
      </c>
      <c r="U9" s="14">
        <f>IF("n.d."='Balance-commerciale'!V9,"na",'Balance-commerciale'!V9)</f>
        <v>3167.9018322213851</v>
      </c>
      <c r="V9" s="14">
        <f>IF("n.d."='Balance-commerciale'!W9,"na",'Balance-commerciale'!W9)</f>
        <v>5524.6365163352511</v>
      </c>
      <c r="W9" s="14">
        <f>IF("n.d."='Balance-commerciale'!X9,"na",'Balance-commerciale'!X9)</f>
        <v>5961.4617928736006</v>
      </c>
      <c r="X9" s="14">
        <f>IF("n.d."='Balance-commerciale'!Y9,"na",'Balance-commerciale'!Y9)</f>
        <v>4093.2</v>
      </c>
      <c r="Y9" s="14">
        <f>IF("n.d."='Balance-commerciale'!Z9,"na",'Balance-commerciale'!Z9)</f>
        <v>3537.8989999999999</v>
      </c>
      <c r="Z9" s="14">
        <f>IF("n.d."='Balance-commerciale'!AA9,"na",'Balance-commerciale'!AA9)</f>
        <v>1285.7887231796858</v>
      </c>
      <c r="AA9" s="14">
        <f>IF("n.d."='Balance-commerciale'!AB9,"na",'Balance-commerciale'!AB9)</f>
        <v>565.68738612853349</v>
      </c>
      <c r="AB9" s="14">
        <f>IF("n.d."='Balance-commerciale'!AC9,"na",'Balance-commerciale'!AC9)</f>
        <v>1242.8475191524494</v>
      </c>
      <c r="AC9" s="14">
        <f>IF("n.d."='Balance-commerciale'!AD9,"na",'Balance-commerciale'!AD9)</f>
        <v>1587.4340018020598</v>
      </c>
      <c r="AD9" s="14">
        <f>IF("n.d."='Balance-commerciale'!AE9,"na",'Balance-commerciale'!AE9)</f>
        <v>1726.5411104133952</v>
      </c>
      <c r="AE9" s="14">
        <f>IF("n.d."='Balance-commerciale'!AF9,"na",'Balance-commerciale'!AF9)</f>
        <v>755.34484182274753</v>
      </c>
      <c r="AF9" s="14">
        <f>IF("n.d."='Balance-commerciale'!AG9,"na",'Balance-commerciale'!AG9)</f>
        <v>1163.6987304781799</v>
      </c>
      <c r="AG9" s="14">
        <f>IF("n.d."='Balance-commerciale'!AH9,"na",'Balance-commerciale'!AH9)</f>
        <v>3798.0629999999992</v>
      </c>
      <c r="AH9" s="14">
        <f>IF("n.d."='Balance-commerciale'!AI9,"na",'Balance-commerciale'!AI9)</f>
        <v>1846.5603697366</v>
      </c>
    </row>
    <row r="10" spans="1:34" s="4" customFormat="1" ht="12.75" customHeight="1" x14ac:dyDescent="0.2">
      <c r="A10" s="5" t="s">
        <v>12</v>
      </c>
      <c r="B10" s="14">
        <f>IF("n.d."='Balance-commerciale'!C10,"na",'Balance-commerciale'!C10)</f>
        <v>-15.795316</v>
      </c>
      <c r="C10" s="14">
        <f>IF("n.d."='Balance-commerciale'!D10,"na",'Balance-commerciale'!D10)</f>
        <v>-17.850801000000004</v>
      </c>
      <c r="D10" s="14">
        <f>IF("n.d."='Balance-commerciale'!E10,"na",'Balance-commerciale'!E10)</f>
        <v>-22.357199999999992</v>
      </c>
      <c r="E10" s="14">
        <f>IF("n.d."='Balance-commerciale'!F10,"na",'Balance-commerciale'!F10)</f>
        <v>-45.620596000000006</v>
      </c>
      <c r="F10" s="14">
        <f>IF("n.d."='Balance-commerciale'!G10,"na",'Balance-commerciale'!G10)</f>
        <v>-16.748424000000014</v>
      </c>
      <c r="G10" s="14">
        <f>IF("n.d."='Balance-commerciale'!H10,"na",'Balance-commerciale'!H10)</f>
        <v>-2.576693800000001</v>
      </c>
      <c r="H10" s="14">
        <f>IF("n.d."='Balance-commerciale'!I10,"na",'Balance-commerciale'!I10)</f>
        <v>-5.6632781999999793</v>
      </c>
      <c r="I10" s="14">
        <f>IF("n.d."='Balance-commerciale'!J10,"na",'Balance-commerciale'!J10)</f>
        <v>-8.5734179999999753</v>
      </c>
      <c r="J10" s="14">
        <f>IF("n.d."='Balance-commerciale'!K10,"na",'Balance-commerciale'!K10)</f>
        <v>-12.817319999999967</v>
      </c>
      <c r="K10" s="14">
        <f>IF("n.d."='Balance-commerciale'!L10,"na",'Balance-commerciale'!L10)</f>
        <v>-41.955999999999989</v>
      </c>
      <c r="L10" s="14">
        <f>IF("n.d."='Balance-commerciale'!M10,"na",'Balance-commerciale'!M10)</f>
        <v>-36.598999999999975</v>
      </c>
      <c r="M10" s="14">
        <f>IF("n.d."='Balance-commerciale'!N10,"na",'Balance-commerciale'!N10)</f>
        <v>-921.16117785418987</v>
      </c>
      <c r="N10" s="14">
        <f>IF("n.d."='Balance-commerciale'!O10,"na",'Balance-commerciale'!O10)</f>
        <v>-82.650435230233199</v>
      </c>
      <c r="O10" s="14">
        <f>IF("n.d."='Balance-commerciale'!P10,"na",'Balance-commerciale'!P10)</f>
        <v>708.641430086642</v>
      </c>
      <c r="P10" s="14">
        <f>IF("n.d."='Balance-commerciale'!Q10,"na",'Balance-commerciale'!Q10)</f>
        <v>1104.9468455482829</v>
      </c>
      <c r="Q10" s="14">
        <f>IF("n.d."='Balance-commerciale'!R10,"na",'Balance-commerciale'!R10)</f>
        <v>1033.8548890260677</v>
      </c>
      <c r="R10" s="14">
        <f>IF("n.d."='Balance-commerciale'!S10,"na",'Balance-commerciale'!S10)</f>
        <v>901.78</v>
      </c>
      <c r="S10" s="14">
        <f>IF("n.d."='Balance-commerciale'!T10,"na",'Balance-commerciale'!T10)</f>
        <v>937.5440000000001</v>
      </c>
      <c r="T10" s="14">
        <f>IF("n.d."='Balance-commerciale'!U10,"na",'Balance-commerciale'!U10)</f>
        <v>45.00200000000018</v>
      </c>
      <c r="U10" s="14">
        <f>IF("n.d."='Balance-commerciale'!V10,"na",'Balance-commerciale'!V10)</f>
        <v>422.40700000000015</v>
      </c>
      <c r="V10" s="14">
        <f>IF("n.d."='Balance-commerciale'!W10,"na",'Balance-commerciale'!W10)</f>
        <v>722.54600000000005</v>
      </c>
      <c r="W10" s="14">
        <f>IF("n.d."='Balance-commerciale'!X10,"na",'Balance-commerciale'!X10)</f>
        <v>1023.7870333285709</v>
      </c>
      <c r="X10" s="14">
        <f>IF("n.d."='Balance-commerciale'!Y10,"na",'Balance-commerciale'!Y10)</f>
        <v>624.29999999999995</v>
      </c>
      <c r="Y10" s="14">
        <f>IF("n.d."='Balance-commerciale'!Z10,"na",'Balance-commerciale'!Z10)</f>
        <v>-502.63899999999967</v>
      </c>
      <c r="Z10" s="14">
        <f>IF("n.d."='Balance-commerciale'!AA10,"na",'Balance-commerciale'!AA10)</f>
        <v>-258.13665077890391</v>
      </c>
      <c r="AA10" s="14">
        <f>IF("n.d."='Balance-commerciale'!AB10,"na",'Balance-commerciale'!AB10)</f>
        <v>590.29100000000005</v>
      </c>
      <c r="AB10" s="14">
        <f>IF("n.d."='Balance-commerciale'!AC10,"na",'Balance-commerciale'!AC10)</f>
        <v>949.12099999999998</v>
      </c>
      <c r="AC10" s="14">
        <f>IF("n.d."='Balance-commerciale'!AD10,"na",'Balance-commerciale'!AD10)</f>
        <v>674.56</v>
      </c>
      <c r="AD10" s="14">
        <f>IF("n.d."='Balance-commerciale'!AE10,"na",'Balance-commerciale'!AE10)</f>
        <v>688.29599999999994</v>
      </c>
      <c r="AE10" s="14">
        <f>IF("n.d."='Balance-commerciale'!AF10,"na",'Balance-commerciale'!AF10)</f>
        <v>289.94799999999987</v>
      </c>
      <c r="AF10" s="14">
        <f>IF("n.d."='Balance-commerciale'!AG10,"na",'Balance-commerciale'!AG10)</f>
        <v>753.44772375228581</v>
      </c>
      <c r="AG10" s="14">
        <f>IF("n.d."='Balance-commerciale'!AH10,"na",'Balance-commerciale'!AH10)</f>
        <v>1871.514861886576</v>
      </c>
      <c r="AH10" s="14">
        <f>IF("n.d."='Balance-commerciale'!AI10,"na",'Balance-commerciale'!AI10)</f>
        <v>1738.5973896379485</v>
      </c>
    </row>
    <row r="11" spans="1:34" s="7" customFormat="1" x14ac:dyDescent="0.2">
      <c r="A11" s="1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34" x14ac:dyDescent="0.2">
      <c r="A12" s="19" t="s">
        <v>13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horizontalDpi="9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Balance-commerciale</vt:lpstr>
      <vt:lpstr>Trade-balance</vt:lpstr>
      <vt:lpstr>'Balance-commerciale'!Zone_d_impression</vt:lpstr>
      <vt:lpstr>'Trade-balance'!Zone_d_impression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2008-05-19T14:55:38Z</cp:lastPrinted>
  <dcterms:created xsi:type="dcterms:W3CDTF">2005-11-09T10:20:04Z</dcterms:created>
  <dcterms:modified xsi:type="dcterms:W3CDTF">2024-11-20T15:16:45Z</dcterms:modified>
</cp:coreProperties>
</file>