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2835" yWindow="705" windowWidth="39300" windowHeight="4230"/>
  </bookViews>
  <sheets>
    <sheet name="Masse-monetaire-PIB" sheetId="1" r:id="rId1"/>
    <sheet name="Broad-money-gdp" sheetId="2" r:id="rId2"/>
  </sheets>
  <definedNames>
    <definedName name="_xlnm.Print_Area" localSheetId="1">'Broad-money-gdp'!$A$1:$R$11</definedName>
    <definedName name="_xlnm.Print_Area" localSheetId="0">'Masse-monetaire-PIB'!$B$1:$S$11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B4" i="2" l="1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D6" i="2" l="1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5" i="2"/>
  <c r="AF5" i="2"/>
  <c r="AG5" i="2"/>
  <c r="AC3" i="2" l="1"/>
  <c r="AD3" i="2"/>
  <c r="AC5" i="2"/>
  <c r="AD5" i="2"/>
  <c r="AC6" i="2"/>
  <c r="AC7" i="2"/>
  <c r="AC8" i="2"/>
  <c r="AC9" i="2"/>
  <c r="AC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<sst xmlns="http://schemas.openxmlformats.org/spreadsheetml/2006/main" count="20" uniqueCount="17">
  <si>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Masse monétaire</t>
  </si>
  <si>
    <t>Cameroun</t>
  </si>
  <si>
    <t>RCA</t>
  </si>
  <si>
    <t>Congo</t>
  </si>
  <si>
    <t>Gabon</t>
  </si>
  <si>
    <t>Tchad</t>
  </si>
  <si>
    <t>Guinée Équatoriale</t>
  </si>
  <si>
    <t>Source : BEAC</t>
  </si>
  <si>
    <t>( % du PIB )</t>
  </si>
  <si>
    <t>Broad money</t>
  </si>
  <si>
    <t>(% of GDP)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</si>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</sst>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General_)"/>
    <numFmt numFmtId="167" formatCode="0_)"/>
    <numFmt numFmtId="168" formatCode="0.00_)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6" fontId="5" fillId="0" borderId="0"/>
    <xf numFmtId="167" fontId="5" fillId="0" borderId="0"/>
    <xf numFmtId="168" fontId="5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Fill="1" applyProtection="1"/>
    <xf numFmtId="164" fontId="4" fillId="0" borderId="0" xfId="0" applyNumberFormat="1" applyFont="1" applyAlignment="1">
      <alignment vertical="center"/>
    </xf>
    <xf numFmtId="164" fontId="4" fillId="0" borderId="0" xfId="1" applyNumberFormat="1" applyFont="1" applyFill="1" applyAlignment="1" applyProtection="1">
      <alignment horizontal="right"/>
    </xf>
    <xf numFmtId="164" fontId="4" fillId="0" borderId="0" xfId="2" applyNumberFormat="1" applyFont="1" applyFill="1" applyProtection="1"/>
    <xf numFmtId="164" fontId="4" fillId="0" borderId="0" xfId="3" applyNumberFormat="1" applyFont="1" applyFill="1" applyProtection="1"/>
    <xf numFmtId="164" fontId="4" fillId="0" borderId="0" xfId="0" applyNumberFormat="1" applyFont="1" applyAlignment="1">
      <alignment horizontal="right"/>
    </xf>
    <xf numFmtId="2" fontId="4" fillId="0" borderId="0" xfId="0" applyNumberFormat="1" applyFont="1"/>
  </cellXfs>
  <cellStyles count="4">
    <cellStyle name="Normal" xfId="0" builtinId="0"/>
    <cellStyle name="Normal 7" xfId="1"/>
    <cellStyle name="Normal_GUINEE" xfId="2"/>
    <cellStyle name="Normal_TCHA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0"/>
  <sheetViews>
    <sheetView tabSelected="1" zoomScaleNormal="100" workbookViewId="0">
      <selection activeCell="E30" sqref="E30"/>
    </sheetView>
  </sheetViews>
  <sheetFormatPr baseColWidth="10" defaultColWidth="11.42578125" defaultRowHeight="12.75" x14ac:dyDescent="0.2"/>
  <cols>
    <col min="1" max="1" width="11.42578125" style="7"/>
    <col min="2" max="2" width="18.5703125" style="5" customWidth="1"/>
    <col min="3" max="15" width="8.7109375" style="6" customWidth="1"/>
    <col min="16" max="26" width="8.7109375" style="7" customWidth="1"/>
    <col min="27" max="16384" width="11.42578125" style="7"/>
  </cols>
  <sheetData>
    <row r="1" spans="2:35" s="10" customFormat="1" ht="18" customHeight="1" x14ac:dyDescent="0.25">
      <c r="B1" s="15" t="s">
        <v>0</v>
      </c>
      <c r="C1" s="1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  <c r="Q1" s="9"/>
      <c r="R1" s="9"/>
      <c r="S1" s="9"/>
      <c r="T1" s="9"/>
    </row>
    <row r="2" spans="2:35" s="10" customFormat="1" ht="13.5" customHeight="1" x14ac:dyDescent="0.2">
      <c r="B2" s="17" t="s">
        <v>8</v>
      </c>
      <c r="C2" s="1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9"/>
      <c r="Q2" s="9"/>
      <c r="R2" s="9"/>
      <c r="S2" s="9"/>
      <c r="T2" s="9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4" customFormat="1" x14ac:dyDescent="0.2">
      <c r="B4" s="13" t="s">
        <v>16</v>
      </c>
      <c r="C4" s="12">
        <v>16.77562161860499</v>
      </c>
      <c r="D4" s="12">
        <v>16.081233565855044</v>
      </c>
      <c r="E4" s="12">
        <v>14.373715874267944</v>
      </c>
      <c r="F4" s="12">
        <v>12.828692531186858</v>
      </c>
      <c r="G4" s="12">
        <v>12.078345194614027</v>
      </c>
      <c r="H4" s="12">
        <v>11.925999667462458</v>
      </c>
      <c r="I4" s="12">
        <v>12.530826540796852</v>
      </c>
      <c r="J4" s="12">
        <v>12.732010368882882</v>
      </c>
      <c r="K4" s="12">
        <v>12.750433023493807</v>
      </c>
      <c r="L4" s="12">
        <v>13.01259914095643</v>
      </c>
      <c r="M4" s="12">
        <v>12.658613387901005</v>
      </c>
      <c r="N4" s="12">
        <v>13.753675917782168</v>
      </c>
      <c r="O4" s="12">
        <v>13.428850256878059</v>
      </c>
      <c r="P4" s="12">
        <v>13.073916607978548</v>
      </c>
      <c r="Q4" s="12">
        <v>12.942219937569815</v>
      </c>
      <c r="R4" s="12">
        <v>13.761412237575637</v>
      </c>
      <c r="S4" s="12">
        <v>14.504271531406992</v>
      </c>
      <c r="T4" s="12">
        <v>14.54388336803375</v>
      </c>
      <c r="U4" s="12">
        <v>16.796222417599381</v>
      </c>
      <c r="V4" s="12">
        <v>17.471957767208906</v>
      </c>
      <c r="W4" s="12">
        <v>18.589125910015859</v>
      </c>
      <c r="X4" s="12">
        <v>19.462396013102815</v>
      </c>
      <c r="Y4" s="12">
        <v>20.461746314468201</v>
      </c>
      <c r="Z4" s="12">
        <v>21.158129931988011</v>
      </c>
      <c r="AA4" s="12">
        <v>22.957401189755444</v>
      </c>
      <c r="AB4" s="12">
        <v>22.442884138330239</v>
      </c>
      <c r="AC4" s="12">
        <v>21.253771857281116</v>
      </c>
      <c r="AD4" s="12">
        <v>21.778666259546871</v>
      </c>
      <c r="AE4" s="12">
        <v>22.514797241654264</v>
      </c>
      <c r="AF4" s="12">
        <v>26.732918833463494</v>
      </c>
      <c r="AG4" s="12">
        <v>27.144669076388915</v>
      </c>
      <c r="AH4" s="12">
        <v>27.125206493665228</v>
      </c>
      <c r="AI4" s="22">
        <v>29.561755028099025</v>
      </c>
    </row>
    <row r="5" spans="2:35" s="4" customFormat="1" x14ac:dyDescent="0.2">
      <c r="B5" s="13" t="s">
        <v>1</v>
      </c>
      <c r="C5" s="12">
        <v>18.372327170879561</v>
      </c>
      <c r="D5" s="12">
        <v>17.557125095261878</v>
      </c>
      <c r="E5" s="12">
        <v>13.384198611977945</v>
      </c>
      <c r="F5" s="12">
        <v>14.983492964465784</v>
      </c>
      <c r="G5" s="12">
        <v>12.942908359224745</v>
      </c>
      <c r="H5" s="12">
        <v>10.623938775033968</v>
      </c>
      <c r="I5" s="12">
        <v>11.867948389417565</v>
      </c>
      <c r="J5" s="12">
        <v>11.668684546697088</v>
      </c>
      <c r="K5" s="12">
        <v>12.792276835117192</v>
      </c>
      <c r="L5" s="12">
        <v>13.944418977105713</v>
      </c>
      <c r="M5" s="12">
        <v>14.866947135113017</v>
      </c>
      <c r="N5" s="12">
        <v>16.469697372615748</v>
      </c>
      <c r="O5" s="12">
        <v>15.872716576793803</v>
      </c>
      <c r="P5" s="12">
        <v>15.51460561343802</v>
      </c>
      <c r="Q5" s="12">
        <v>15.873331155469476</v>
      </c>
      <c r="R5" s="12">
        <v>16.191070423773741</v>
      </c>
      <c r="S5" s="12">
        <v>17.613588073957764</v>
      </c>
      <c r="T5" s="12">
        <v>18.178843337470958</v>
      </c>
      <c r="U5" s="12">
        <v>18.719449280392482</v>
      </c>
      <c r="V5" s="12">
        <v>20.276097908542123</v>
      </c>
      <c r="W5" s="12">
        <v>20.811190445389592</v>
      </c>
      <c r="X5" s="12">
        <v>19.783038224021951</v>
      </c>
      <c r="Y5" s="12">
        <v>20.522882949537586</v>
      </c>
      <c r="Z5" s="12">
        <v>21.099113776259397</v>
      </c>
      <c r="AA5" s="12">
        <v>21.645344052692792</v>
      </c>
      <c r="AB5" s="12">
        <v>21.564898209095475</v>
      </c>
      <c r="AC5" s="12">
        <v>21.638851549217318</v>
      </c>
      <c r="AD5" s="12">
        <v>23.462798862895156</v>
      </c>
      <c r="AE5" s="12">
        <v>23.699271025242005</v>
      </c>
      <c r="AF5" s="12">
        <v>26.466132845584283</v>
      </c>
      <c r="AG5" s="12">
        <v>30.457778432282513</v>
      </c>
      <c r="AH5" s="12">
        <v>32.315760735099765</v>
      </c>
      <c r="AI5" s="22">
        <v>31.323911894676719</v>
      </c>
    </row>
    <row r="6" spans="2:35" s="4" customFormat="1" x14ac:dyDescent="0.2">
      <c r="B6" s="13" t="s">
        <v>2</v>
      </c>
      <c r="C6" s="12">
        <v>10.867529216347362</v>
      </c>
      <c r="D6" s="12">
        <v>11.625440451256846</v>
      </c>
      <c r="E6" s="12">
        <v>13.658339389235827</v>
      </c>
      <c r="F6" s="12">
        <v>15.158261015118796</v>
      </c>
      <c r="G6" s="12">
        <v>12.544587651210929</v>
      </c>
      <c r="H6" s="12">
        <v>16.789783518857408</v>
      </c>
      <c r="I6" s="12">
        <v>15.143487453243143</v>
      </c>
      <c r="J6" s="12">
        <v>11.556164057146946</v>
      </c>
      <c r="K6" s="12">
        <v>12.459951685745514</v>
      </c>
      <c r="L6" s="12">
        <v>12.56274674848234</v>
      </c>
      <c r="M6" s="12">
        <v>10.588422105007538</v>
      </c>
      <c r="N6" s="12">
        <v>13.317044488887866</v>
      </c>
      <c r="O6" s="12">
        <v>13.985205133532968</v>
      </c>
      <c r="P6" s="12">
        <v>15.302844981116786</v>
      </c>
      <c r="Q6" s="12">
        <v>17.232726345593861</v>
      </c>
      <c r="R6" s="12">
        <v>15.296320021892043</v>
      </c>
      <c r="S6" s="12">
        <v>14.084473553122612</v>
      </c>
      <c r="T6" s="12">
        <v>15.164142842550499</v>
      </c>
      <c r="U6" s="12">
        <v>16.056654694757452</v>
      </c>
      <c r="V6" s="12">
        <v>16.899638821628447</v>
      </c>
      <c r="W6" s="12">
        <v>17.953412488225144</v>
      </c>
      <c r="X6" s="12">
        <v>16.352947694257235</v>
      </c>
      <c r="Y6" s="12">
        <v>25.595065676865513</v>
      </c>
      <c r="Z6" s="12">
        <v>26.26015816977117</v>
      </c>
      <c r="AA6" s="12">
        <v>25.641762194154943</v>
      </c>
      <c r="AB6" s="12">
        <v>25.305751088517329</v>
      </c>
      <c r="AC6" s="12">
        <v>25.547151058235357</v>
      </c>
      <c r="AD6" s="12">
        <v>28.741726685770097</v>
      </c>
      <c r="AE6" s="12">
        <v>30.057539544832405</v>
      </c>
      <c r="AF6" s="12">
        <v>31.65334684647879</v>
      </c>
      <c r="AG6" s="12">
        <v>35.308832217022996</v>
      </c>
      <c r="AH6" s="12">
        <v>34.458217740177197</v>
      </c>
      <c r="AI6" s="22">
        <v>34.73315993427201</v>
      </c>
    </row>
    <row r="7" spans="2:35" s="4" customFormat="1" x14ac:dyDescent="0.2">
      <c r="B7" s="13" t="s">
        <v>3</v>
      </c>
      <c r="C7" s="12">
        <v>20.179968701095461</v>
      </c>
      <c r="D7" s="12">
        <v>16.856662789194779</v>
      </c>
      <c r="E7" s="12">
        <v>16.225444096133753</v>
      </c>
      <c r="F7" s="12">
        <v>16.006834170854273</v>
      </c>
      <c r="G7" s="12">
        <v>15.040249433106577</v>
      </c>
      <c r="H7" s="12">
        <v>14.282512601783637</v>
      </c>
      <c r="I7" s="12">
        <v>15.038424662585737</v>
      </c>
      <c r="J7" s="12">
        <v>15.058885200069891</v>
      </c>
      <c r="K7" s="12">
        <v>14.549989650175945</v>
      </c>
      <c r="L7" s="12">
        <v>14.581461286804798</v>
      </c>
      <c r="M7" s="12">
        <v>12.596348191182935</v>
      </c>
      <c r="N7" s="12">
        <v>13.857807971875147</v>
      </c>
      <c r="O7" s="12">
        <v>13.782530605466341</v>
      </c>
      <c r="P7" s="12">
        <v>13.254145009876291</v>
      </c>
      <c r="Q7" s="12">
        <v>12.824914460356581</v>
      </c>
      <c r="R7" s="12">
        <v>15.828163803338679</v>
      </c>
      <c r="S7" s="12">
        <v>17.000787664718064</v>
      </c>
      <c r="T7" s="12">
        <v>18.803418967916048</v>
      </c>
      <c r="U7" s="12">
        <v>22.493502380214384</v>
      </c>
      <c r="V7" s="12">
        <v>21.076105319070201</v>
      </c>
      <c r="W7" s="12">
        <v>25.77313453131282</v>
      </c>
      <c r="X7" s="12">
        <v>25.509994876693032</v>
      </c>
      <c r="Y7" s="12">
        <v>25.773153766313271</v>
      </c>
      <c r="Z7" s="12">
        <v>27.775544490348231</v>
      </c>
      <c r="AA7" s="12">
        <v>29.660144797386895</v>
      </c>
      <c r="AB7" s="12">
        <v>28.635688015771304</v>
      </c>
      <c r="AC7" s="12">
        <v>23.822134978343602</v>
      </c>
      <c r="AD7" s="12">
        <v>21.031553529624976</v>
      </c>
      <c r="AE7" s="12">
        <v>24.189989743671582</v>
      </c>
      <c r="AF7" s="12">
        <v>35.791360700313831</v>
      </c>
      <c r="AG7" s="12">
        <v>27.960227133444022</v>
      </c>
      <c r="AH7" s="12">
        <v>24.64988982531036</v>
      </c>
      <c r="AI7" s="22">
        <v>30.831622849657109</v>
      </c>
    </row>
    <row r="8" spans="2:35" s="4" customFormat="1" ht="12.75" customHeight="1" x14ac:dyDescent="0.2">
      <c r="B8" s="13" t="s">
        <v>4</v>
      </c>
      <c r="C8" s="12">
        <v>15.5608253114848</v>
      </c>
      <c r="D8" s="12">
        <v>14.190562934144291</v>
      </c>
      <c r="E8" s="12">
        <v>13.889136132139496</v>
      </c>
      <c r="F8" s="12">
        <v>12.474966436988705</v>
      </c>
      <c r="G8" s="12">
        <v>13.141543996960674</v>
      </c>
      <c r="H8" s="12">
        <v>12.450483450080476</v>
      </c>
      <c r="I8" s="12">
        <v>13.616595382734326</v>
      </c>
      <c r="J8" s="12">
        <v>15.711555823458969</v>
      </c>
      <c r="K8" s="12">
        <v>14.244984777132455</v>
      </c>
      <c r="L8" s="12">
        <v>13.214248224321018</v>
      </c>
      <c r="M8" s="12">
        <v>15.509564902903653</v>
      </c>
      <c r="N8" s="12">
        <v>15.941640547187646</v>
      </c>
      <c r="O8" s="12">
        <v>15.133175441658137</v>
      </c>
      <c r="P8" s="12">
        <v>15.496868021403193</v>
      </c>
      <c r="Q8" s="12">
        <v>16.638009525168698</v>
      </c>
      <c r="R8" s="12">
        <v>18.154117565127383</v>
      </c>
      <c r="S8" s="12">
        <v>17.848602941730025</v>
      </c>
      <c r="T8" s="12">
        <v>16.502536977548612</v>
      </c>
      <c r="U8" s="12">
        <v>21.26641906867432</v>
      </c>
      <c r="V8" s="12">
        <v>19.0203660957241</v>
      </c>
      <c r="W8" s="12">
        <v>20.557969481539587</v>
      </c>
      <c r="X8" s="12">
        <v>23.168793735691789</v>
      </c>
      <c r="Y8" s="12">
        <v>23.283915406544008</v>
      </c>
      <c r="Z8" s="12">
        <v>23.552348969826863</v>
      </c>
      <c r="AA8" s="12">
        <v>27.77373126622933</v>
      </c>
      <c r="AB8" s="12">
        <v>26.223774965114437</v>
      </c>
      <c r="AC8" s="12">
        <v>23.63566655923572</v>
      </c>
      <c r="AD8" s="12">
        <v>26.118840330805003</v>
      </c>
      <c r="AE8" s="12">
        <v>24.613276854880805</v>
      </c>
      <c r="AF8" s="12">
        <v>29.846763599779795</v>
      </c>
      <c r="AG8" s="12">
        <v>26.607931144450252</v>
      </c>
      <c r="AH8" s="12">
        <v>24.858306788265555</v>
      </c>
      <c r="AI8" s="22">
        <v>28.439379574225736</v>
      </c>
    </row>
    <row r="9" spans="2:35" s="4" customFormat="1" ht="12.75" customHeight="1" x14ac:dyDescent="0.2">
      <c r="B9" s="13" t="s">
        <v>6</v>
      </c>
      <c r="C9" s="12">
        <v>2.2115091536821105</v>
      </c>
      <c r="D9" s="12">
        <v>2.4139555366629009</v>
      </c>
      <c r="E9" s="12">
        <v>1.8606902921984965</v>
      </c>
      <c r="F9" s="12">
        <v>3.9364465502334944</v>
      </c>
      <c r="G9" s="12">
        <v>5.2815300841527817</v>
      </c>
      <c r="H9" s="12">
        <v>4.9093478194217299</v>
      </c>
      <c r="I9" s="12">
        <v>3.7159907963256571</v>
      </c>
      <c r="J9" s="12">
        <v>4.2859149153987097</v>
      </c>
      <c r="K9" s="12">
        <v>4.9830434448747463</v>
      </c>
      <c r="L9" s="12">
        <v>4.2826063408305943</v>
      </c>
      <c r="M9" s="12">
        <v>3.4577931951474725</v>
      </c>
      <c r="N9" s="12">
        <v>4.8112240598974436</v>
      </c>
      <c r="O9" s="12">
        <v>6.715022772490185</v>
      </c>
      <c r="P9" s="12">
        <v>6.467645827904815</v>
      </c>
      <c r="Q9" s="12">
        <v>6.3741638284374691</v>
      </c>
      <c r="R9" s="12">
        <v>6.0634409845420105</v>
      </c>
      <c r="S9" s="12">
        <v>7.3053433199486344</v>
      </c>
      <c r="T9" s="12">
        <v>7.1651532738157169</v>
      </c>
      <c r="U9" s="12">
        <v>10.245452077242142</v>
      </c>
      <c r="V9" s="12">
        <v>12.810807003613819</v>
      </c>
      <c r="W9" s="12">
        <v>11.66451878697478</v>
      </c>
      <c r="X9" s="12">
        <v>16.393612472743609</v>
      </c>
      <c r="Y9" s="12">
        <v>18.647195329596446</v>
      </c>
      <c r="Z9" s="12">
        <v>16.25773700733798</v>
      </c>
      <c r="AA9" s="12">
        <v>20.324136294921754</v>
      </c>
      <c r="AB9" s="12">
        <v>19.979626545330571</v>
      </c>
      <c r="AC9" s="12">
        <v>18.435416065285501</v>
      </c>
      <c r="AD9" s="12">
        <v>16.580125526039012</v>
      </c>
      <c r="AE9" s="12">
        <v>15.936310201492043</v>
      </c>
      <c r="AF9" s="12">
        <v>20.403099730410116</v>
      </c>
      <c r="AG9" s="12">
        <v>14.407803320149673</v>
      </c>
      <c r="AH9" s="12">
        <v>14.230262731134719</v>
      </c>
      <c r="AI9" s="22">
        <v>18.698105840811099</v>
      </c>
    </row>
    <row r="10" spans="2:35" s="4" customFormat="1" x14ac:dyDescent="0.2">
      <c r="B10" s="13" t="s">
        <v>5</v>
      </c>
      <c r="C10" s="12">
        <v>8.8885662599561286</v>
      </c>
      <c r="D10" s="12">
        <v>7.9634244204551878</v>
      </c>
      <c r="E10" s="12">
        <v>6.7993741648826322</v>
      </c>
      <c r="F10" s="12">
        <v>5.8086898366679955</v>
      </c>
      <c r="G10" s="12">
        <v>8.1155967536331453</v>
      </c>
      <c r="H10" s="12">
        <v>9.1046290948343511</v>
      </c>
      <c r="I10" s="12">
        <v>7.8295543243739552</v>
      </c>
      <c r="J10" s="12">
        <v>6.3805164800065981</v>
      </c>
      <c r="K10" s="12">
        <v>6.6530500459365083</v>
      </c>
      <c r="L10" s="12">
        <v>7.6131831751451493</v>
      </c>
      <c r="M10" s="12">
        <v>7.5001350369082784</v>
      </c>
      <c r="N10" s="12">
        <v>8.4842843172662015</v>
      </c>
      <c r="O10" s="12">
        <v>7.747541071195112</v>
      </c>
      <c r="P10" s="12">
        <v>7.5303171600450334</v>
      </c>
      <c r="Q10" s="12">
        <v>7.0529869357389101</v>
      </c>
      <c r="R10" s="12">
        <v>9.6811507629508693</v>
      </c>
      <c r="S10" s="12">
        <v>9.6043806578590036</v>
      </c>
      <c r="T10" s="12">
        <v>10.686174332659311</v>
      </c>
      <c r="U10" s="12">
        <v>10.294370804942593</v>
      </c>
      <c r="V10" s="12">
        <v>10.642699949585515</v>
      </c>
      <c r="W10" s="12">
        <v>11.683870261839534</v>
      </c>
      <c r="X10" s="12">
        <v>10.890758691383287</v>
      </c>
      <c r="Y10" s="12">
        <v>11.37428768016256</v>
      </c>
      <c r="Z10" s="12">
        <v>14.818147840232005</v>
      </c>
      <c r="AA10" s="12">
        <v>14.740600116372537</v>
      </c>
      <c r="AB10" s="12">
        <v>14.958574833727701</v>
      </c>
      <c r="AC10" s="12">
        <v>14.963829858909907</v>
      </c>
      <c r="AD10" s="12">
        <v>14.752958918300527</v>
      </c>
      <c r="AE10" s="12">
        <v>17.907763900399207</v>
      </c>
      <c r="AF10" s="12">
        <v>20.015241441686285</v>
      </c>
      <c r="AG10" s="12">
        <v>22.446613629167462</v>
      </c>
      <c r="AH10" s="12">
        <v>24.715586542491337</v>
      </c>
      <c r="AI10" s="22">
        <v>26.736881234389976</v>
      </c>
    </row>
    <row r="12" spans="2:35" x14ac:dyDescent="0.2">
      <c r="B12" s="14" t="s">
        <v>7</v>
      </c>
    </row>
    <row r="14" spans="2:35" x14ac:dyDescent="0.2">
      <c r="Z14" s="21"/>
      <c r="AA14" s="21"/>
      <c r="AB14" s="21"/>
      <c r="AC14" s="21"/>
      <c r="AD14" s="22"/>
      <c r="AE14" s="22"/>
    </row>
    <row r="15" spans="2:35" x14ac:dyDescent="0.2">
      <c r="Z15" s="21"/>
      <c r="AA15" s="21"/>
      <c r="AB15" s="21"/>
      <c r="AC15" s="21"/>
      <c r="AD15" s="22"/>
      <c r="AE15" s="22"/>
    </row>
    <row r="16" spans="2:35" x14ac:dyDescent="0.2">
      <c r="Z16" s="23"/>
      <c r="AA16" s="23"/>
      <c r="AB16" s="23"/>
      <c r="AC16" s="23"/>
      <c r="AD16" s="22"/>
      <c r="AE16" s="22"/>
    </row>
    <row r="17" spans="26:31" x14ac:dyDescent="0.2">
      <c r="Z17" s="21"/>
      <c r="AA17" s="21"/>
      <c r="AB17" s="21"/>
      <c r="AC17" s="21"/>
      <c r="AD17" s="22"/>
      <c r="AE17" s="22"/>
    </row>
    <row r="18" spans="26:31" x14ac:dyDescent="0.2">
      <c r="Z18" s="24"/>
      <c r="AA18" s="24"/>
      <c r="AB18" s="24"/>
      <c r="AC18" s="24"/>
      <c r="AD18" s="22"/>
      <c r="AE18" s="22"/>
    </row>
    <row r="19" spans="26:31" x14ac:dyDescent="0.2">
      <c r="Z19" s="25"/>
      <c r="AA19" s="25"/>
      <c r="AB19" s="25"/>
      <c r="AC19" s="25"/>
      <c r="AD19" s="22"/>
      <c r="AE19" s="22"/>
    </row>
    <row r="22" spans="26:31" x14ac:dyDescent="0.2">
      <c r="Z22" s="26"/>
      <c r="AA22" s="26"/>
      <c r="AB22" s="26"/>
      <c r="AC22" s="26"/>
      <c r="AD22" s="22"/>
      <c r="AE22" s="22"/>
    </row>
    <row r="23" spans="26:31" x14ac:dyDescent="0.2">
      <c r="Z23" s="26"/>
      <c r="AA23" s="26"/>
      <c r="AB23" s="26"/>
      <c r="AC23" s="26"/>
      <c r="AD23" s="22"/>
      <c r="AE23" s="22"/>
    </row>
    <row r="24" spans="26:31" x14ac:dyDescent="0.2">
      <c r="Z24" s="26"/>
      <c r="AA24" s="26"/>
      <c r="AB24" s="26"/>
      <c r="AC24" s="26"/>
      <c r="AD24" s="22"/>
      <c r="AE24" s="22"/>
    </row>
    <row r="25" spans="26:31" x14ac:dyDescent="0.2">
      <c r="Z25" s="26"/>
      <c r="AA25" s="26"/>
      <c r="AB25" s="26"/>
      <c r="AC25" s="26"/>
      <c r="AD25" s="22"/>
      <c r="AE25" s="22"/>
    </row>
    <row r="26" spans="26:31" x14ac:dyDescent="0.2">
      <c r="Z26" s="26"/>
      <c r="AA26" s="26"/>
      <c r="AB26" s="26"/>
      <c r="AC26" s="26"/>
      <c r="AD26" s="22"/>
      <c r="AE26" s="22"/>
    </row>
    <row r="27" spans="26:31" x14ac:dyDescent="0.2">
      <c r="Z27" s="26"/>
      <c r="AA27" s="26"/>
      <c r="AB27" s="26"/>
      <c r="AC27" s="26"/>
      <c r="AD27" s="22"/>
      <c r="AE27" s="22"/>
    </row>
    <row r="28" spans="26:31" x14ac:dyDescent="0.2">
      <c r="Z28" s="26"/>
      <c r="AA28" s="26"/>
      <c r="AB28" s="26"/>
      <c r="AC28" s="26"/>
      <c r="AD28" s="22"/>
      <c r="AE28" s="22"/>
    </row>
    <row r="38" spans="26:31" x14ac:dyDescent="0.2">
      <c r="Z38" s="27"/>
      <c r="AA38" s="27"/>
      <c r="AB38" s="27"/>
      <c r="AC38" s="27"/>
      <c r="AD38" s="27"/>
      <c r="AE38" s="27"/>
    </row>
    <row r="39" spans="26:31" x14ac:dyDescent="0.2">
      <c r="Z39" s="27"/>
      <c r="AA39" s="27"/>
      <c r="AB39" s="27"/>
      <c r="AC39" s="27"/>
      <c r="AD39" s="27"/>
      <c r="AE39" s="27"/>
    </row>
    <row r="40" spans="26:31" x14ac:dyDescent="0.2">
      <c r="Z40" s="27"/>
      <c r="AA40" s="27"/>
      <c r="AB40" s="27"/>
      <c r="AC40" s="27"/>
      <c r="AD40" s="27"/>
      <c r="AE40" s="27"/>
    </row>
    <row r="41" spans="26:31" x14ac:dyDescent="0.2">
      <c r="Z41" s="27"/>
      <c r="AA41" s="27"/>
      <c r="AB41" s="27"/>
      <c r="AC41" s="27"/>
      <c r="AD41" s="27"/>
      <c r="AE41" s="27"/>
    </row>
    <row r="42" spans="26:31" x14ac:dyDescent="0.2">
      <c r="Z42" s="27"/>
      <c r="AA42" s="27"/>
      <c r="AB42" s="27"/>
      <c r="AC42" s="27"/>
      <c r="AD42" s="27"/>
      <c r="AE42" s="27"/>
    </row>
    <row r="43" spans="26:31" x14ac:dyDescent="0.2">
      <c r="Z43" s="27"/>
      <c r="AA43" s="27"/>
      <c r="AB43" s="27"/>
      <c r="AC43" s="27"/>
      <c r="AD43" s="27"/>
      <c r="AE43" s="27"/>
    </row>
    <row r="45" spans="26:31" x14ac:dyDescent="0.2">
      <c r="Z45" s="27"/>
      <c r="AA45" s="27"/>
      <c r="AB45" s="27"/>
      <c r="AC45" s="27"/>
      <c r="AD45" s="27"/>
      <c r="AE45" s="27"/>
    </row>
    <row r="46" spans="26:31" x14ac:dyDescent="0.2">
      <c r="Z46" s="27"/>
      <c r="AA46" s="27"/>
      <c r="AB46" s="27"/>
      <c r="AC46" s="27"/>
      <c r="AD46" s="27"/>
      <c r="AE46" s="27"/>
    </row>
    <row r="47" spans="26:31" x14ac:dyDescent="0.2">
      <c r="Z47" s="27"/>
      <c r="AA47" s="27"/>
      <c r="AB47" s="27"/>
      <c r="AC47" s="27"/>
      <c r="AD47" s="27"/>
      <c r="AE47" s="27"/>
    </row>
    <row r="48" spans="26:31" x14ac:dyDescent="0.2">
      <c r="Z48" s="27"/>
      <c r="AA48" s="27"/>
      <c r="AB48" s="27"/>
      <c r="AC48" s="27"/>
      <c r="AD48" s="27"/>
      <c r="AE48" s="27"/>
    </row>
    <row r="49" spans="26:31" x14ac:dyDescent="0.2">
      <c r="Z49" s="27"/>
      <c r="AA49" s="27"/>
      <c r="AB49" s="27"/>
      <c r="AC49" s="27"/>
      <c r="AD49" s="27"/>
      <c r="AE49" s="27"/>
    </row>
    <row r="50" spans="26:31" x14ac:dyDescent="0.2">
      <c r="Z50" s="27"/>
      <c r="AA50" s="27"/>
      <c r="AB50" s="27"/>
      <c r="AC50" s="27"/>
      <c r="AD50" s="27"/>
      <c r="AE50" s="27"/>
    </row>
  </sheetData>
  <phoneticPr fontId="1" type="noConversion"/>
  <printOptions horizontalCentered="1"/>
  <pageMargins left="0.66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zoomScaleNormal="100" workbookViewId="0">
      <selection activeCell="AI13" sqref="AI13"/>
    </sheetView>
  </sheetViews>
  <sheetFormatPr baseColWidth="10" defaultColWidth="11.42578125" defaultRowHeight="12.75" x14ac:dyDescent="0.2"/>
  <cols>
    <col min="1" max="1" width="23.85546875" style="17" customWidth="1"/>
    <col min="2" max="14" width="8.7109375" style="6" customWidth="1"/>
    <col min="15" max="25" width="8.7109375" style="7" customWidth="1"/>
    <col min="26" max="16384" width="11.42578125" style="7"/>
  </cols>
  <sheetData>
    <row r="1" spans="1:34" s="10" customFormat="1" ht="18" customHeight="1" x14ac:dyDescent="0.25">
      <c r="A1" s="15" t="s">
        <v>9</v>
      </c>
      <c r="B1" s="1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9"/>
      <c r="R1" s="9"/>
      <c r="S1" s="9"/>
    </row>
    <row r="2" spans="1:34" s="10" customFormat="1" ht="13.5" customHeight="1" x14ac:dyDescent="0.2">
      <c r="A2" s="17" t="s">
        <v>10</v>
      </c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9"/>
      <c r="P2" s="9"/>
      <c r="Q2" s="9"/>
      <c r="R2" s="9"/>
      <c r="S2" s="9"/>
    </row>
    <row r="3" spans="1:34" s="3" customFormat="1" ht="33" customHeight="1" x14ac:dyDescent="0.2">
      <c r="A3" s="18"/>
      <c r="B3" s="2">
        <f>'Masse-monetaire-PIB'!C3</f>
        <v>1991</v>
      </c>
      <c r="C3" s="2">
        <f>'Masse-monetaire-PIB'!D3</f>
        <v>1992</v>
      </c>
      <c r="D3" s="2">
        <f>'Masse-monetaire-PIB'!E3</f>
        <v>1993</v>
      </c>
      <c r="E3" s="2">
        <f>'Masse-monetaire-PIB'!F3</f>
        <v>1994</v>
      </c>
      <c r="F3" s="2">
        <f>'Masse-monetaire-PIB'!G3</f>
        <v>1995</v>
      </c>
      <c r="G3" s="2">
        <f>'Masse-monetaire-PIB'!H3</f>
        <v>1996</v>
      </c>
      <c r="H3" s="2">
        <f>'Masse-monetaire-PIB'!I3</f>
        <v>1997</v>
      </c>
      <c r="I3" s="2">
        <f>'Masse-monetaire-PIB'!J3</f>
        <v>1998</v>
      </c>
      <c r="J3" s="2">
        <f>'Masse-monetaire-PIB'!K3</f>
        <v>1999</v>
      </c>
      <c r="K3" s="2">
        <f>'Masse-monetaire-PIB'!L3</f>
        <v>2000</v>
      </c>
      <c r="L3" s="2">
        <f>'Masse-monetaire-PIB'!M3</f>
        <v>2001</v>
      </c>
      <c r="M3" s="2">
        <f>'Masse-monetaire-PIB'!N3</f>
        <v>2002</v>
      </c>
      <c r="N3" s="2">
        <f>'Masse-monetaire-PIB'!O3</f>
        <v>2003</v>
      </c>
      <c r="O3" s="2">
        <f>'Masse-monetaire-PIB'!P3</f>
        <v>2004</v>
      </c>
      <c r="P3" s="2">
        <f>'Masse-monetaire-PIB'!Q3</f>
        <v>2005</v>
      </c>
      <c r="Q3" s="2">
        <f>'Masse-monetaire-PIB'!R3</f>
        <v>2006</v>
      </c>
      <c r="R3" s="2">
        <f>'Masse-monetaire-PIB'!S3</f>
        <v>2007</v>
      </c>
      <c r="S3" s="2">
        <f>'Masse-monetaire-PIB'!T3</f>
        <v>2008</v>
      </c>
      <c r="T3" s="2">
        <f>'Masse-monetaire-PIB'!U3</f>
        <v>2009</v>
      </c>
      <c r="U3" s="2">
        <f>'Masse-monetaire-PIB'!V3</f>
        <v>2010</v>
      </c>
      <c r="V3" s="2">
        <f>'Masse-monetaire-PIB'!W3</f>
        <v>2011</v>
      </c>
      <c r="W3" s="2">
        <f>'Masse-monetaire-PIB'!X3</f>
        <v>2012</v>
      </c>
      <c r="X3" s="2">
        <f>'Masse-monetaire-PIB'!Y3</f>
        <v>2013</v>
      </c>
      <c r="Y3" s="2">
        <f>'Masse-monetaire-PIB'!Z3</f>
        <v>2014</v>
      </c>
      <c r="Z3" s="2">
        <f>'Masse-monetaire-PIB'!AA3</f>
        <v>2015</v>
      </c>
      <c r="AA3" s="2">
        <f>'Masse-monetaire-PIB'!AB3</f>
        <v>2016</v>
      </c>
      <c r="AB3" s="2">
        <f>'Masse-monetaire-PIB'!AC3</f>
        <v>2017</v>
      </c>
      <c r="AC3" s="2">
        <f>'Masse-monetaire-PIB'!AD3</f>
        <v>2018</v>
      </c>
      <c r="AD3" s="2">
        <f>'Masse-monetaire-PIB'!AE3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4" customFormat="1" x14ac:dyDescent="0.2">
      <c r="A4" s="19" t="s">
        <v>16</v>
      </c>
      <c r="B4" s="12">
        <f>IF("n.d."='Masse-monetaire-PIB'!C4,"na",'Masse-monetaire-PIB'!C4)</f>
        <v>16.77562161860499</v>
      </c>
      <c r="C4" s="12">
        <f>IF("n.d."='Masse-monetaire-PIB'!D4,"na",'Masse-monetaire-PIB'!D4)</f>
        <v>16.081233565855044</v>
      </c>
      <c r="D4" s="12">
        <f>IF("n.d."='Masse-monetaire-PIB'!E4,"na",'Masse-monetaire-PIB'!E4)</f>
        <v>14.373715874267944</v>
      </c>
      <c r="E4" s="12">
        <f>IF("n.d."='Masse-monetaire-PIB'!F4,"na",'Masse-monetaire-PIB'!F4)</f>
        <v>12.828692531186858</v>
      </c>
      <c r="F4" s="12">
        <f>IF("n.d."='Masse-monetaire-PIB'!G4,"na",'Masse-monetaire-PIB'!G4)</f>
        <v>12.078345194614027</v>
      </c>
      <c r="G4" s="12">
        <f>IF("n.d."='Masse-monetaire-PIB'!H4,"na",'Masse-monetaire-PIB'!H4)</f>
        <v>11.925999667462458</v>
      </c>
      <c r="H4" s="12">
        <f>IF("n.d."='Masse-monetaire-PIB'!I4,"na",'Masse-monetaire-PIB'!I4)</f>
        <v>12.530826540796852</v>
      </c>
      <c r="I4" s="12">
        <f>IF("n.d."='Masse-monetaire-PIB'!J4,"na",'Masse-monetaire-PIB'!J4)</f>
        <v>12.732010368882882</v>
      </c>
      <c r="J4" s="12">
        <f>IF("n.d."='Masse-monetaire-PIB'!K4,"na",'Masse-monetaire-PIB'!K4)</f>
        <v>12.750433023493807</v>
      </c>
      <c r="K4" s="12">
        <f>IF("n.d."='Masse-monetaire-PIB'!L4,"na",'Masse-monetaire-PIB'!L4)</f>
        <v>13.01259914095643</v>
      </c>
      <c r="L4" s="12">
        <f>IF("n.d."='Masse-monetaire-PIB'!M4,"na",'Masse-monetaire-PIB'!M4)</f>
        <v>12.658613387901005</v>
      </c>
      <c r="M4" s="12">
        <f>IF("n.d."='Masse-monetaire-PIB'!N4,"na",'Masse-monetaire-PIB'!N4)</f>
        <v>13.753675917782168</v>
      </c>
      <c r="N4" s="12">
        <f>IF("n.d."='Masse-monetaire-PIB'!O4,"na",'Masse-monetaire-PIB'!O4)</f>
        <v>13.428850256878059</v>
      </c>
      <c r="O4" s="12">
        <f>IF("n.d."='Masse-monetaire-PIB'!P4,"na",'Masse-monetaire-PIB'!P4)</f>
        <v>13.073916607978548</v>
      </c>
      <c r="P4" s="12">
        <f>IF("n.d."='Masse-monetaire-PIB'!Q4,"na",'Masse-monetaire-PIB'!Q4)</f>
        <v>12.942219937569815</v>
      </c>
      <c r="Q4" s="12">
        <f>IF("n.d."='Masse-monetaire-PIB'!R4,"na",'Masse-monetaire-PIB'!R4)</f>
        <v>13.761412237575637</v>
      </c>
      <c r="R4" s="12">
        <f>IF("n.d."='Masse-monetaire-PIB'!S4,"na",'Masse-monetaire-PIB'!S4)</f>
        <v>14.504271531406992</v>
      </c>
      <c r="S4" s="12">
        <f>IF("n.d."='Masse-monetaire-PIB'!T4,"na",'Masse-monetaire-PIB'!T4)</f>
        <v>14.54388336803375</v>
      </c>
      <c r="T4" s="12">
        <f>IF("n.d."='Masse-monetaire-PIB'!U4,"na",'Masse-monetaire-PIB'!U4)</f>
        <v>16.796222417599381</v>
      </c>
      <c r="U4" s="12">
        <f>IF("n.d."='Masse-monetaire-PIB'!V4,"na",'Masse-monetaire-PIB'!V4)</f>
        <v>17.471957767208906</v>
      </c>
      <c r="V4" s="12">
        <f>IF("n.d."='Masse-monetaire-PIB'!W4,"na",'Masse-monetaire-PIB'!W4)</f>
        <v>18.589125910015859</v>
      </c>
      <c r="W4" s="12">
        <f>IF("n.d."='Masse-monetaire-PIB'!X4,"na",'Masse-monetaire-PIB'!X4)</f>
        <v>19.462396013102815</v>
      </c>
      <c r="X4" s="12">
        <f>IF("n.d."='Masse-monetaire-PIB'!Y4,"na",'Masse-monetaire-PIB'!Y4)</f>
        <v>20.461746314468201</v>
      </c>
      <c r="Y4" s="12">
        <f>IF("n.d."='Masse-monetaire-PIB'!Z4,"na",'Masse-monetaire-PIB'!Z4)</f>
        <v>21.158129931988011</v>
      </c>
      <c r="Z4" s="12">
        <f>IF("n.d."='Masse-monetaire-PIB'!AA4,"na",'Masse-monetaire-PIB'!AA4)</f>
        <v>22.957401189755444</v>
      </c>
      <c r="AA4" s="12">
        <f>IF("n.d."='Masse-monetaire-PIB'!AB4,"na",'Masse-monetaire-PIB'!AB4)</f>
        <v>22.442884138330239</v>
      </c>
      <c r="AB4" s="12">
        <f>IF("n.d."='Masse-monetaire-PIB'!AC4,"na",'Masse-monetaire-PIB'!AC4)</f>
        <v>21.253771857281116</v>
      </c>
      <c r="AC4" s="12">
        <f>IF("n.d."='Masse-monetaire-PIB'!AD4,"na",'Masse-monetaire-PIB'!AD4)</f>
        <v>21.778666259546871</v>
      </c>
      <c r="AD4" s="12">
        <f>IF("n.d."='Masse-monetaire-PIB'!AE4,"na",'Masse-monetaire-PIB'!AE4)</f>
        <v>22.514797241654264</v>
      </c>
      <c r="AE4" s="12">
        <f>IF("n.d."='Masse-monetaire-PIB'!AF4,"na",'Masse-monetaire-PIB'!AF4)</f>
        <v>26.732918833463494</v>
      </c>
      <c r="AF4" s="12">
        <f>IF("n.d."='Masse-monetaire-PIB'!AG4,"na",'Masse-monetaire-PIB'!AG4)</f>
        <v>27.144669076388915</v>
      </c>
      <c r="AG4" s="12">
        <f>IF("n.d."='Masse-monetaire-PIB'!AH4,"na",'Masse-monetaire-PIB'!AH4)</f>
        <v>27.125206493665228</v>
      </c>
      <c r="AH4" s="12">
        <f>IF("n.d."='Masse-monetaire-PIB'!AI4,"na",'Masse-monetaire-PIB'!AI4)</f>
        <v>29.561755028099025</v>
      </c>
    </row>
    <row r="5" spans="1:34" s="4" customFormat="1" x14ac:dyDescent="0.2">
      <c r="A5" s="19" t="s">
        <v>11</v>
      </c>
      <c r="B5" s="12">
        <f>IF("n.d."='Masse-monetaire-PIB'!C5,"na",'Masse-monetaire-PIB'!C5)</f>
        <v>18.372327170879561</v>
      </c>
      <c r="C5" s="12">
        <f>IF("n.d."='Masse-monetaire-PIB'!D5,"na",'Masse-monetaire-PIB'!D5)</f>
        <v>17.557125095261878</v>
      </c>
      <c r="D5" s="12">
        <f>IF("n.d."='Masse-monetaire-PIB'!E5,"na",'Masse-monetaire-PIB'!E5)</f>
        <v>13.384198611977945</v>
      </c>
      <c r="E5" s="12">
        <f>IF("n.d."='Masse-monetaire-PIB'!F5,"na",'Masse-monetaire-PIB'!F5)</f>
        <v>14.983492964465784</v>
      </c>
      <c r="F5" s="12">
        <f>IF("n.d."='Masse-monetaire-PIB'!G5,"na",'Masse-monetaire-PIB'!G5)</f>
        <v>12.942908359224745</v>
      </c>
      <c r="G5" s="12">
        <f>IF("n.d."='Masse-monetaire-PIB'!H5,"na",'Masse-monetaire-PIB'!H5)</f>
        <v>10.623938775033968</v>
      </c>
      <c r="H5" s="12">
        <f>IF("n.d."='Masse-monetaire-PIB'!I5,"na",'Masse-monetaire-PIB'!I5)</f>
        <v>11.867948389417565</v>
      </c>
      <c r="I5" s="12">
        <f>IF("n.d."='Masse-monetaire-PIB'!J5,"na",'Masse-monetaire-PIB'!J5)</f>
        <v>11.668684546697088</v>
      </c>
      <c r="J5" s="12">
        <f>IF("n.d."='Masse-monetaire-PIB'!K5,"na",'Masse-monetaire-PIB'!K5)</f>
        <v>12.792276835117192</v>
      </c>
      <c r="K5" s="12">
        <f>IF("n.d."='Masse-monetaire-PIB'!L5,"na",'Masse-monetaire-PIB'!L5)</f>
        <v>13.944418977105713</v>
      </c>
      <c r="L5" s="12">
        <f>IF("n.d."='Masse-monetaire-PIB'!M5,"na",'Masse-monetaire-PIB'!M5)</f>
        <v>14.866947135113017</v>
      </c>
      <c r="M5" s="12">
        <f>IF("n.d."='Masse-monetaire-PIB'!N5,"na",'Masse-monetaire-PIB'!N5)</f>
        <v>16.469697372615748</v>
      </c>
      <c r="N5" s="12">
        <f>IF("n.d."='Masse-monetaire-PIB'!O5,"na",'Masse-monetaire-PIB'!O5)</f>
        <v>15.872716576793803</v>
      </c>
      <c r="O5" s="12">
        <f>IF("n.d."='Masse-monetaire-PIB'!P5,"na",'Masse-monetaire-PIB'!P5)</f>
        <v>15.51460561343802</v>
      </c>
      <c r="P5" s="12">
        <f>IF("n.d."='Masse-monetaire-PIB'!Q5,"na",'Masse-monetaire-PIB'!Q5)</f>
        <v>15.873331155469476</v>
      </c>
      <c r="Q5" s="12">
        <f>IF("n.d."='Masse-monetaire-PIB'!R5,"na",'Masse-monetaire-PIB'!R5)</f>
        <v>16.191070423773741</v>
      </c>
      <c r="R5" s="12">
        <f>IF("n.d."='Masse-monetaire-PIB'!S5,"na",'Masse-monetaire-PIB'!S5)</f>
        <v>17.613588073957764</v>
      </c>
      <c r="S5" s="12">
        <f>IF("n.d."='Masse-monetaire-PIB'!T5,"na",'Masse-monetaire-PIB'!T5)</f>
        <v>18.178843337470958</v>
      </c>
      <c r="T5" s="12">
        <f>IF("n.d."='Masse-monetaire-PIB'!U5,"na",'Masse-monetaire-PIB'!U5)</f>
        <v>18.719449280392482</v>
      </c>
      <c r="U5" s="12">
        <f>IF("n.d."='Masse-monetaire-PIB'!V5,"na",'Masse-monetaire-PIB'!V5)</f>
        <v>20.276097908542123</v>
      </c>
      <c r="V5" s="12">
        <f>IF("n.d."='Masse-monetaire-PIB'!W5,"na",'Masse-monetaire-PIB'!W5)</f>
        <v>20.811190445389592</v>
      </c>
      <c r="W5" s="12">
        <f>IF("n.d."='Masse-monetaire-PIB'!X5,"na",'Masse-monetaire-PIB'!X5)</f>
        <v>19.783038224021951</v>
      </c>
      <c r="X5" s="12">
        <f>IF("n.d."='Masse-monetaire-PIB'!Y5,"na",'Masse-monetaire-PIB'!Y5)</f>
        <v>20.522882949537586</v>
      </c>
      <c r="Y5" s="12">
        <f>IF("n.d."='Masse-monetaire-PIB'!Z5,"na",'Masse-monetaire-PIB'!Z5)</f>
        <v>21.099113776259397</v>
      </c>
      <c r="Z5" s="12">
        <f>IF("n.d."='Masse-monetaire-PIB'!AA5,"na",'Masse-monetaire-PIB'!AA5)</f>
        <v>21.645344052692792</v>
      </c>
      <c r="AA5" s="12">
        <f>IF("n.d."='Masse-monetaire-PIB'!AB5,"na",'Masse-monetaire-PIB'!AB5)</f>
        <v>21.564898209095475</v>
      </c>
      <c r="AB5" s="12">
        <f>IF("n.d."='Masse-monetaire-PIB'!AC5,"na",'Masse-monetaire-PIB'!AC5)</f>
        <v>21.638851549217318</v>
      </c>
      <c r="AC5" s="12">
        <f>IF("n.d."='Masse-monetaire-PIB'!AD5,"na",'Masse-monetaire-PIB'!AD5)</f>
        <v>23.462798862895156</v>
      </c>
      <c r="AD5" s="12">
        <f>IF("n.d."='Masse-monetaire-PIB'!AE5,"na",'Masse-monetaire-PIB'!AE5)</f>
        <v>23.699271025242005</v>
      </c>
      <c r="AE5" s="12">
        <f>IF("n.d."='Masse-monetaire-PIB'!AF5,"na",'Masse-monetaire-PIB'!AF5)</f>
        <v>26.466132845584283</v>
      </c>
      <c r="AF5" s="12">
        <f>IF("n.d."='Masse-monetaire-PIB'!AG5,"na",'Masse-monetaire-PIB'!AG5)</f>
        <v>30.457778432282513</v>
      </c>
      <c r="AG5" s="12">
        <f>IF("n.d."='Masse-monetaire-PIB'!AH5,"na",'Masse-monetaire-PIB'!AH5)</f>
        <v>32.315760735099765</v>
      </c>
      <c r="AH5" s="12">
        <f>IF("n.d."='Masse-monetaire-PIB'!AI5,"na",'Masse-monetaire-PIB'!AI5)</f>
        <v>31.323911894676719</v>
      </c>
    </row>
    <row r="6" spans="1:34" s="4" customFormat="1" x14ac:dyDescent="0.2">
      <c r="A6" s="19" t="s">
        <v>12</v>
      </c>
      <c r="B6" s="12">
        <f>IF("n.d."='Masse-monetaire-PIB'!C6,"na",'Masse-monetaire-PIB'!C6)</f>
        <v>10.867529216347362</v>
      </c>
      <c r="C6" s="12">
        <f>IF("n.d."='Masse-monetaire-PIB'!D6,"na",'Masse-monetaire-PIB'!D6)</f>
        <v>11.625440451256846</v>
      </c>
      <c r="D6" s="12">
        <f>IF("n.d."='Masse-monetaire-PIB'!E6,"na",'Masse-monetaire-PIB'!E6)</f>
        <v>13.658339389235827</v>
      </c>
      <c r="E6" s="12">
        <f>IF("n.d."='Masse-monetaire-PIB'!F6,"na",'Masse-monetaire-PIB'!F6)</f>
        <v>15.158261015118796</v>
      </c>
      <c r="F6" s="12">
        <f>IF("n.d."='Masse-monetaire-PIB'!G6,"na",'Masse-monetaire-PIB'!G6)</f>
        <v>12.544587651210929</v>
      </c>
      <c r="G6" s="12">
        <f>IF("n.d."='Masse-monetaire-PIB'!H6,"na",'Masse-monetaire-PIB'!H6)</f>
        <v>16.789783518857408</v>
      </c>
      <c r="H6" s="12">
        <f>IF("n.d."='Masse-monetaire-PIB'!I6,"na",'Masse-monetaire-PIB'!I6)</f>
        <v>15.143487453243143</v>
      </c>
      <c r="I6" s="12">
        <f>IF("n.d."='Masse-monetaire-PIB'!J6,"na",'Masse-monetaire-PIB'!J6)</f>
        <v>11.556164057146946</v>
      </c>
      <c r="J6" s="12">
        <f>IF("n.d."='Masse-monetaire-PIB'!K6,"na",'Masse-monetaire-PIB'!K6)</f>
        <v>12.459951685745514</v>
      </c>
      <c r="K6" s="12">
        <f>IF("n.d."='Masse-monetaire-PIB'!L6,"na",'Masse-monetaire-PIB'!L6)</f>
        <v>12.56274674848234</v>
      </c>
      <c r="L6" s="12">
        <f>IF("n.d."='Masse-monetaire-PIB'!M6,"na",'Masse-monetaire-PIB'!M6)</f>
        <v>10.588422105007538</v>
      </c>
      <c r="M6" s="12">
        <f>IF("n.d."='Masse-monetaire-PIB'!N6,"na",'Masse-monetaire-PIB'!N6)</f>
        <v>13.317044488887866</v>
      </c>
      <c r="N6" s="12">
        <f>IF("n.d."='Masse-monetaire-PIB'!O6,"na",'Masse-monetaire-PIB'!O6)</f>
        <v>13.985205133532968</v>
      </c>
      <c r="O6" s="12">
        <f>IF("n.d."='Masse-monetaire-PIB'!P6,"na",'Masse-monetaire-PIB'!P6)</f>
        <v>15.302844981116786</v>
      </c>
      <c r="P6" s="12">
        <f>IF("n.d."='Masse-monetaire-PIB'!Q6,"na",'Masse-monetaire-PIB'!Q6)</f>
        <v>17.232726345593861</v>
      </c>
      <c r="Q6" s="12">
        <f>IF("n.d."='Masse-monetaire-PIB'!R6,"na",'Masse-monetaire-PIB'!R6)</f>
        <v>15.296320021892043</v>
      </c>
      <c r="R6" s="12">
        <f>IF("n.d."='Masse-monetaire-PIB'!S6,"na",'Masse-monetaire-PIB'!S6)</f>
        <v>14.084473553122612</v>
      </c>
      <c r="S6" s="12">
        <f>IF("n.d."='Masse-monetaire-PIB'!T6,"na",'Masse-monetaire-PIB'!T6)</f>
        <v>15.164142842550499</v>
      </c>
      <c r="T6" s="12">
        <f>IF("n.d."='Masse-monetaire-PIB'!U6,"na",'Masse-monetaire-PIB'!U6)</f>
        <v>16.056654694757452</v>
      </c>
      <c r="U6" s="12">
        <f>IF("n.d."='Masse-monetaire-PIB'!V6,"na",'Masse-monetaire-PIB'!V6)</f>
        <v>16.899638821628447</v>
      </c>
      <c r="V6" s="12">
        <f>IF("n.d."='Masse-monetaire-PIB'!W6,"na",'Masse-monetaire-PIB'!W6)</f>
        <v>17.953412488225144</v>
      </c>
      <c r="W6" s="12">
        <f>IF("n.d."='Masse-monetaire-PIB'!X6,"na",'Masse-monetaire-PIB'!X6)</f>
        <v>16.352947694257235</v>
      </c>
      <c r="X6" s="12">
        <f>IF("n.d."='Masse-monetaire-PIB'!Y6,"na",'Masse-monetaire-PIB'!Y6)</f>
        <v>25.595065676865513</v>
      </c>
      <c r="Y6" s="12">
        <f>IF("n.d."='Masse-monetaire-PIB'!Z6,"na",'Masse-monetaire-PIB'!Z6)</f>
        <v>26.26015816977117</v>
      </c>
      <c r="Z6" s="12">
        <f>IF("n.d."='Masse-monetaire-PIB'!AA6,"na",'Masse-monetaire-PIB'!AA6)</f>
        <v>25.641762194154943</v>
      </c>
      <c r="AA6" s="12">
        <f>IF("n.d."='Masse-monetaire-PIB'!AB6,"na",'Masse-monetaire-PIB'!AB6)</f>
        <v>25.305751088517329</v>
      </c>
      <c r="AB6" s="12">
        <f>IF("n.d."='Masse-monetaire-PIB'!AC6,"na",'Masse-monetaire-PIB'!AC6)</f>
        <v>25.547151058235357</v>
      </c>
      <c r="AC6" s="12">
        <f>IF("n.d."='Masse-monetaire-PIB'!AD6,"na",'Masse-monetaire-PIB'!AD6)</f>
        <v>28.741726685770097</v>
      </c>
      <c r="AD6" s="12">
        <f>IF("n.d."='Masse-monetaire-PIB'!AE6,"na",'Masse-monetaire-PIB'!AE6)</f>
        <v>30.057539544832405</v>
      </c>
      <c r="AE6" s="12">
        <f>IF("n.d."='Masse-monetaire-PIB'!AF6,"na",'Masse-monetaire-PIB'!AF6)</f>
        <v>31.65334684647879</v>
      </c>
      <c r="AF6" s="12">
        <f>IF("n.d."='Masse-monetaire-PIB'!AG6,"na",'Masse-monetaire-PIB'!AG6)</f>
        <v>35.308832217022996</v>
      </c>
      <c r="AG6" s="12">
        <f>IF("n.d."='Masse-monetaire-PIB'!AH6,"na",'Masse-monetaire-PIB'!AH6)</f>
        <v>34.458217740177197</v>
      </c>
      <c r="AH6" s="12">
        <f>IF("n.d."='Masse-monetaire-PIB'!AI6,"na",'Masse-monetaire-PIB'!AI6)</f>
        <v>34.73315993427201</v>
      </c>
    </row>
    <row r="7" spans="1:34" s="4" customFormat="1" x14ac:dyDescent="0.2">
      <c r="A7" s="19" t="s">
        <v>3</v>
      </c>
      <c r="B7" s="12">
        <f>IF("n.d."='Masse-monetaire-PIB'!C7,"na",'Masse-monetaire-PIB'!C7)</f>
        <v>20.179968701095461</v>
      </c>
      <c r="C7" s="12">
        <f>IF("n.d."='Masse-monetaire-PIB'!D7,"na",'Masse-monetaire-PIB'!D7)</f>
        <v>16.856662789194779</v>
      </c>
      <c r="D7" s="12">
        <f>IF("n.d."='Masse-monetaire-PIB'!E7,"na",'Masse-monetaire-PIB'!E7)</f>
        <v>16.225444096133753</v>
      </c>
      <c r="E7" s="12">
        <f>IF("n.d."='Masse-monetaire-PIB'!F7,"na",'Masse-monetaire-PIB'!F7)</f>
        <v>16.006834170854273</v>
      </c>
      <c r="F7" s="12">
        <f>IF("n.d."='Masse-monetaire-PIB'!G7,"na",'Masse-monetaire-PIB'!G7)</f>
        <v>15.040249433106577</v>
      </c>
      <c r="G7" s="12">
        <f>IF("n.d."='Masse-monetaire-PIB'!H7,"na",'Masse-monetaire-PIB'!H7)</f>
        <v>14.282512601783637</v>
      </c>
      <c r="H7" s="12">
        <f>IF("n.d."='Masse-monetaire-PIB'!I7,"na",'Masse-monetaire-PIB'!I7)</f>
        <v>15.038424662585737</v>
      </c>
      <c r="I7" s="12">
        <f>IF("n.d."='Masse-monetaire-PIB'!J7,"na",'Masse-monetaire-PIB'!J7)</f>
        <v>15.058885200069891</v>
      </c>
      <c r="J7" s="12">
        <f>IF("n.d."='Masse-monetaire-PIB'!K7,"na",'Masse-monetaire-PIB'!K7)</f>
        <v>14.549989650175945</v>
      </c>
      <c r="K7" s="12">
        <f>IF("n.d."='Masse-monetaire-PIB'!L7,"na",'Masse-monetaire-PIB'!L7)</f>
        <v>14.581461286804798</v>
      </c>
      <c r="L7" s="12">
        <f>IF("n.d."='Masse-monetaire-PIB'!M7,"na",'Masse-monetaire-PIB'!M7)</f>
        <v>12.596348191182935</v>
      </c>
      <c r="M7" s="12">
        <f>IF("n.d."='Masse-monetaire-PIB'!N7,"na",'Masse-monetaire-PIB'!N7)</f>
        <v>13.857807971875147</v>
      </c>
      <c r="N7" s="12">
        <f>IF("n.d."='Masse-monetaire-PIB'!O7,"na",'Masse-monetaire-PIB'!O7)</f>
        <v>13.782530605466341</v>
      </c>
      <c r="O7" s="12">
        <f>IF("n.d."='Masse-monetaire-PIB'!P7,"na",'Masse-monetaire-PIB'!P7)</f>
        <v>13.254145009876291</v>
      </c>
      <c r="P7" s="12">
        <f>IF("n.d."='Masse-monetaire-PIB'!Q7,"na",'Masse-monetaire-PIB'!Q7)</f>
        <v>12.824914460356581</v>
      </c>
      <c r="Q7" s="12">
        <f>IF("n.d."='Masse-monetaire-PIB'!R7,"na",'Masse-monetaire-PIB'!R7)</f>
        <v>15.828163803338679</v>
      </c>
      <c r="R7" s="12">
        <f>IF("n.d."='Masse-monetaire-PIB'!S7,"na",'Masse-monetaire-PIB'!S7)</f>
        <v>17.000787664718064</v>
      </c>
      <c r="S7" s="12">
        <f>IF("n.d."='Masse-monetaire-PIB'!T7,"na",'Masse-monetaire-PIB'!T7)</f>
        <v>18.803418967916048</v>
      </c>
      <c r="T7" s="12">
        <f>IF("n.d."='Masse-monetaire-PIB'!U7,"na",'Masse-monetaire-PIB'!U7)</f>
        <v>22.493502380214384</v>
      </c>
      <c r="U7" s="12">
        <f>IF("n.d."='Masse-monetaire-PIB'!V7,"na",'Masse-monetaire-PIB'!V7)</f>
        <v>21.076105319070201</v>
      </c>
      <c r="V7" s="12">
        <f>IF("n.d."='Masse-monetaire-PIB'!W7,"na",'Masse-monetaire-PIB'!W7)</f>
        <v>25.77313453131282</v>
      </c>
      <c r="W7" s="12">
        <f>IF("n.d."='Masse-monetaire-PIB'!X7,"na",'Masse-monetaire-PIB'!X7)</f>
        <v>25.509994876693032</v>
      </c>
      <c r="X7" s="12">
        <f>IF("n.d."='Masse-monetaire-PIB'!Y7,"na",'Masse-monetaire-PIB'!Y7)</f>
        <v>25.773153766313271</v>
      </c>
      <c r="Y7" s="12">
        <f>IF("n.d."='Masse-monetaire-PIB'!Z7,"na",'Masse-monetaire-PIB'!Z7)</f>
        <v>27.775544490348231</v>
      </c>
      <c r="Z7" s="12">
        <f>IF("n.d."='Masse-monetaire-PIB'!AA7,"na",'Masse-monetaire-PIB'!AA7)</f>
        <v>29.660144797386895</v>
      </c>
      <c r="AA7" s="12">
        <f>IF("n.d."='Masse-monetaire-PIB'!AB7,"na",'Masse-monetaire-PIB'!AB7)</f>
        <v>28.635688015771304</v>
      </c>
      <c r="AB7" s="12">
        <f>IF("n.d."='Masse-monetaire-PIB'!AC7,"na",'Masse-monetaire-PIB'!AC7)</f>
        <v>23.822134978343602</v>
      </c>
      <c r="AC7" s="12">
        <f>IF("n.d."='Masse-monetaire-PIB'!AD7,"na",'Masse-monetaire-PIB'!AD7)</f>
        <v>21.031553529624976</v>
      </c>
      <c r="AD7" s="12">
        <f>IF("n.d."='Masse-monetaire-PIB'!AE7,"na",'Masse-monetaire-PIB'!AE7)</f>
        <v>24.189989743671582</v>
      </c>
      <c r="AE7" s="12">
        <f>IF("n.d."='Masse-monetaire-PIB'!AF7,"na",'Masse-monetaire-PIB'!AF7)</f>
        <v>35.791360700313831</v>
      </c>
      <c r="AF7" s="12">
        <f>IF("n.d."='Masse-monetaire-PIB'!AG7,"na",'Masse-monetaire-PIB'!AG7)</f>
        <v>27.960227133444022</v>
      </c>
      <c r="AG7" s="12">
        <f>IF("n.d."='Masse-monetaire-PIB'!AH7,"na",'Masse-monetaire-PIB'!AH7)</f>
        <v>24.64988982531036</v>
      </c>
      <c r="AH7" s="12">
        <f>IF("n.d."='Masse-monetaire-PIB'!AI7,"na",'Masse-monetaire-PIB'!AI7)</f>
        <v>30.831622849657109</v>
      </c>
    </row>
    <row r="8" spans="1:34" s="4" customFormat="1" ht="12.75" customHeight="1" x14ac:dyDescent="0.2">
      <c r="A8" s="19" t="s">
        <v>4</v>
      </c>
      <c r="B8" s="12">
        <f>IF("n.d."='Masse-monetaire-PIB'!C8,"na",'Masse-monetaire-PIB'!C8)</f>
        <v>15.5608253114848</v>
      </c>
      <c r="C8" s="12">
        <f>IF("n.d."='Masse-monetaire-PIB'!D8,"na",'Masse-monetaire-PIB'!D8)</f>
        <v>14.190562934144291</v>
      </c>
      <c r="D8" s="12">
        <f>IF("n.d."='Masse-monetaire-PIB'!E8,"na",'Masse-monetaire-PIB'!E8)</f>
        <v>13.889136132139496</v>
      </c>
      <c r="E8" s="12">
        <f>IF("n.d."='Masse-monetaire-PIB'!F8,"na",'Masse-monetaire-PIB'!F8)</f>
        <v>12.474966436988705</v>
      </c>
      <c r="F8" s="12">
        <f>IF("n.d."='Masse-monetaire-PIB'!G8,"na",'Masse-monetaire-PIB'!G8)</f>
        <v>13.141543996960674</v>
      </c>
      <c r="G8" s="12">
        <f>IF("n.d."='Masse-monetaire-PIB'!H8,"na",'Masse-monetaire-PIB'!H8)</f>
        <v>12.450483450080476</v>
      </c>
      <c r="H8" s="12">
        <f>IF("n.d."='Masse-monetaire-PIB'!I8,"na",'Masse-monetaire-PIB'!I8)</f>
        <v>13.616595382734326</v>
      </c>
      <c r="I8" s="12">
        <f>IF("n.d."='Masse-monetaire-PIB'!J8,"na",'Masse-monetaire-PIB'!J8)</f>
        <v>15.711555823458969</v>
      </c>
      <c r="J8" s="12">
        <f>IF("n.d."='Masse-monetaire-PIB'!K8,"na",'Masse-monetaire-PIB'!K8)</f>
        <v>14.244984777132455</v>
      </c>
      <c r="K8" s="12">
        <f>IF("n.d."='Masse-monetaire-PIB'!L8,"na",'Masse-monetaire-PIB'!L8)</f>
        <v>13.214248224321018</v>
      </c>
      <c r="L8" s="12">
        <f>IF("n.d."='Masse-monetaire-PIB'!M8,"na",'Masse-monetaire-PIB'!M8)</f>
        <v>15.509564902903653</v>
      </c>
      <c r="M8" s="12">
        <f>IF("n.d."='Masse-monetaire-PIB'!N8,"na",'Masse-monetaire-PIB'!N8)</f>
        <v>15.941640547187646</v>
      </c>
      <c r="N8" s="12">
        <f>IF("n.d."='Masse-monetaire-PIB'!O8,"na",'Masse-monetaire-PIB'!O8)</f>
        <v>15.133175441658137</v>
      </c>
      <c r="O8" s="12">
        <f>IF("n.d."='Masse-monetaire-PIB'!P8,"na",'Masse-monetaire-PIB'!P8)</f>
        <v>15.496868021403193</v>
      </c>
      <c r="P8" s="12">
        <f>IF("n.d."='Masse-monetaire-PIB'!Q8,"na",'Masse-monetaire-PIB'!Q8)</f>
        <v>16.638009525168698</v>
      </c>
      <c r="Q8" s="12">
        <f>IF("n.d."='Masse-monetaire-PIB'!R8,"na",'Masse-monetaire-PIB'!R8)</f>
        <v>18.154117565127383</v>
      </c>
      <c r="R8" s="12">
        <f>IF("n.d."='Masse-monetaire-PIB'!S8,"na",'Masse-monetaire-PIB'!S8)</f>
        <v>17.848602941730025</v>
      </c>
      <c r="S8" s="12">
        <f>IF("n.d."='Masse-monetaire-PIB'!T8,"na",'Masse-monetaire-PIB'!T8)</f>
        <v>16.502536977548612</v>
      </c>
      <c r="T8" s="12">
        <f>IF("n.d."='Masse-monetaire-PIB'!U8,"na",'Masse-monetaire-PIB'!U8)</f>
        <v>21.26641906867432</v>
      </c>
      <c r="U8" s="12">
        <f>IF("n.d."='Masse-monetaire-PIB'!V8,"na",'Masse-monetaire-PIB'!V8)</f>
        <v>19.0203660957241</v>
      </c>
      <c r="V8" s="12">
        <f>IF("n.d."='Masse-monetaire-PIB'!W8,"na",'Masse-monetaire-PIB'!W8)</f>
        <v>20.557969481539587</v>
      </c>
      <c r="W8" s="12">
        <f>IF("n.d."='Masse-monetaire-PIB'!X8,"na",'Masse-monetaire-PIB'!X8)</f>
        <v>23.168793735691789</v>
      </c>
      <c r="X8" s="12">
        <f>IF("n.d."='Masse-monetaire-PIB'!Y8,"na",'Masse-monetaire-PIB'!Y8)</f>
        <v>23.283915406544008</v>
      </c>
      <c r="Y8" s="12">
        <f>IF("n.d."='Masse-monetaire-PIB'!Z8,"na",'Masse-monetaire-PIB'!Z8)</f>
        <v>23.552348969826863</v>
      </c>
      <c r="Z8" s="12">
        <f>IF("n.d."='Masse-monetaire-PIB'!AA8,"na",'Masse-monetaire-PIB'!AA8)</f>
        <v>27.77373126622933</v>
      </c>
      <c r="AA8" s="12">
        <f>IF("n.d."='Masse-monetaire-PIB'!AB8,"na",'Masse-monetaire-PIB'!AB8)</f>
        <v>26.223774965114437</v>
      </c>
      <c r="AB8" s="12">
        <f>IF("n.d."='Masse-monetaire-PIB'!AC8,"na",'Masse-monetaire-PIB'!AC8)</f>
        <v>23.63566655923572</v>
      </c>
      <c r="AC8" s="12">
        <f>IF("n.d."='Masse-monetaire-PIB'!AD8,"na",'Masse-monetaire-PIB'!AD8)</f>
        <v>26.118840330805003</v>
      </c>
      <c r="AD8" s="12">
        <f>IF("n.d."='Masse-monetaire-PIB'!AE8,"na",'Masse-monetaire-PIB'!AE8)</f>
        <v>24.613276854880805</v>
      </c>
      <c r="AE8" s="12">
        <f>IF("n.d."='Masse-monetaire-PIB'!AF8,"na",'Masse-monetaire-PIB'!AF8)</f>
        <v>29.846763599779795</v>
      </c>
      <c r="AF8" s="12">
        <f>IF("n.d."='Masse-monetaire-PIB'!AG8,"na",'Masse-monetaire-PIB'!AG8)</f>
        <v>26.607931144450252</v>
      </c>
      <c r="AG8" s="12">
        <f>IF("n.d."='Masse-monetaire-PIB'!AH8,"na",'Masse-monetaire-PIB'!AH8)</f>
        <v>24.858306788265555</v>
      </c>
      <c r="AH8" s="12">
        <f>IF("n.d."='Masse-monetaire-PIB'!AI8,"na",'Masse-monetaire-PIB'!AI8)</f>
        <v>28.439379574225736</v>
      </c>
    </row>
    <row r="9" spans="1:34" s="4" customFormat="1" ht="12.75" customHeight="1" x14ac:dyDescent="0.2">
      <c r="A9" s="19" t="s">
        <v>13</v>
      </c>
      <c r="B9" s="12">
        <f>IF("n.d."='Masse-monetaire-PIB'!C9,"na",'Masse-monetaire-PIB'!C9)</f>
        <v>2.2115091536821105</v>
      </c>
      <c r="C9" s="12">
        <f>IF("n.d."='Masse-monetaire-PIB'!D9,"na",'Masse-monetaire-PIB'!D9)</f>
        <v>2.4139555366629009</v>
      </c>
      <c r="D9" s="12">
        <f>IF("n.d."='Masse-monetaire-PIB'!E9,"na",'Masse-monetaire-PIB'!E9)</f>
        <v>1.8606902921984965</v>
      </c>
      <c r="E9" s="12">
        <f>IF("n.d."='Masse-monetaire-PIB'!F9,"na",'Masse-monetaire-PIB'!F9)</f>
        <v>3.9364465502334944</v>
      </c>
      <c r="F9" s="12">
        <f>IF("n.d."='Masse-monetaire-PIB'!G9,"na",'Masse-monetaire-PIB'!G9)</f>
        <v>5.2815300841527817</v>
      </c>
      <c r="G9" s="12">
        <f>IF("n.d."='Masse-monetaire-PIB'!H9,"na",'Masse-monetaire-PIB'!H9)</f>
        <v>4.9093478194217299</v>
      </c>
      <c r="H9" s="12">
        <f>IF("n.d."='Masse-monetaire-PIB'!I9,"na",'Masse-monetaire-PIB'!I9)</f>
        <v>3.7159907963256571</v>
      </c>
      <c r="I9" s="12">
        <f>IF("n.d."='Masse-monetaire-PIB'!J9,"na",'Masse-monetaire-PIB'!J9)</f>
        <v>4.2859149153987097</v>
      </c>
      <c r="J9" s="12">
        <f>IF("n.d."='Masse-monetaire-PIB'!K9,"na",'Masse-monetaire-PIB'!K9)</f>
        <v>4.9830434448747463</v>
      </c>
      <c r="K9" s="12">
        <f>IF("n.d."='Masse-monetaire-PIB'!L9,"na",'Masse-monetaire-PIB'!L9)</f>
        <v>4.2826063408305943</v>
      </c>
      <c r="L9" s="12">
        <f>IF("n.d."='Masse-monetaire-PIB'!M9,"na",'Masse-monetaire-PIB'!M9)</f>
        <v>3.4577931951474725</v>
      </c>
      <c r="M9" s="12">
        <f>IF("n.d."='Masse-monetaire-PIB'!N9,"na",'Masse-monetaire-PIB'!N9)</f>
        <v>4.8112240598974436</v>
      </c>
      <c r="N9" s="12">
        <f>IF("n.d."='Masse-monetaire-PIB'!O9,"na",'Masse-monetaire-PIB'!O9)</f>
        <v>6.715022772490185</v>
      </c>
      <c r="O9" s="12">
        <f>IF("n.d."='Masse-monetaire-PIB'!P9,"na",'Masse-monetaire-PIB'!P9)</f>
        <v>6.467645827904815</v>
      </c>
      <c r="P9" s="12">
        <f>IF("n.d."='Masse-monetaire-PIB'!Q9,"na",'Masse-monetaire-PIB'!Q9)</f>
        <v>6.3741638284374691</v>
      </c>
      <c r="Q9" s="12">
        <f>IF("n.d."='Masse-monetaire-PIB'!R9,"na",'Masse-monetaire-PIB'!R9)</f>
        <v>6.0634409845420105</v>
      </c>
      <c r="R9" s="12">
        <f>IF("n.d."='Masse-monetaire-PIB'!S9,"na",'Masse-monetaire-PIB'!S9)</f>
        <v>7.3053433199486344</v>
      </c>
      <c r="S9" s="12">
        <f>IF("n.d."='Masse-monetaire-PIB'!T9,"na",'Masse-monetaire-PIB'!T9)</f>
        <v>7.1651532738157169</v>
      </c>
      <c r="T9" s="12">
        <f>IF("n.d."='Masse-monetaire-PIB'!U9,"na",'Masse-monetaire-PIB'!U9)</f>
        <v>10.245452077242142</v>
      </c>
      <c r="U9" s="12">
        <f>IF("n.d."='Masse-monetaire-PIB'!V9,"na",'Masse-monetaire-PIB'!V9)</f>
        <v>12.810807003613819</v>
      </c>
      <c r="V9" s="12">
        <f>IF("n.d."='Masse-monetaire-PIB'!W9,"na",'Masse-monetaire-PIB'!W9)</f>
        <v>11.66451878697478</v>
      </c>
      <c r="W9" s="12">
        <f>IF("n.d."='Masse-monetaire-PIB'!X9,"na",'Masse-monetaire-PIB'!X9)</f>
        <v>16.393612472743609</v>
      </c>
      <c r="X9" s="12">
        <f>IF("n.d."='Masse-monetaire-PIB'!Y9,"na",'Masse-monetaire-PIB'!Y9)</f>
        <v>18.647195329596446</v>
      </c>
      <c r="Y9" s="12">
        <f>IF("n.d."='Masse-monetaire-PIB'!Z9,"na",'Masse-monetaire-PIB'!Z9)</f>
        <v>16.25773700733798</v>
      </c>
      <c r="Z9" s="12">
        <f>IF("n.d."='Masse-monetaire-PIB'!AA9,"na",'Masse-monetaire-PIB'!AA9)</f>
        <v>20.324136294921754</v>
      </c>
      <c r="AA9" s="12">
        <f>IF("n.d."='Masse-monetaire-PIB'!AB9,"na",'Masse-monetaire-PIB'!AB9)</f>
        <v>19.979626545330571</v>
      </c>
      <c r="AB9" s="12">
        <f>IF("n.d."='Masse-monetaire-PIB'!AC9,"na",'Masse-monetaire-PIB'!AC9)</f>
        <v>18.435416065285501</v>
      </c>
      <c r="AC9" s="12">
        <f>IF("n.d."='Masse-monetaire-PIB'!AD9,"na",'Masse-monetaire-PIB'!AD9)</f>
        <v>16.580125526039012</v>
      </c>
      <c r="AD9" s="12">
        <f>IF("n.d."='Masse-monetaire-PIB'!AE9,"na",'Masse-monetaire-PIB'!AE9)</f>
        <v>15.936310201492043</v>
      </c>
      <c r="AE9" s="12">
        <f>IF("n.d."='Masse-monetaire-PIB'!AF9,"na",'Masse-monetaire-PIB'!AF9)</f>
        <v>20.403099730410116</v>
      </c>
      <c r="AF9" s="12">
        <f>IF("n.d."='Masse-monetaire-PIB'!AG9,"na",'Masse-monetaire-PIB'!AG9)</f>
        <v>14.407803320149673</v>
      </c>
      <c r="AG9" s="12">
        <f>IF("n.d."='Masse-monetaire-PIB'!AH9,"na",'Masse-monetaire-PIB'!AH9)</f>
        <v>14.230262731134719</v>
      </c>
      <c r="AH9" s="12">
        <f>IF("n.d."='Masse-monetaire-PIB'!AI9,"na",'Masse-monetaire-PIB'!AI9)</f>
        <v>18.698105840811099</v>
      </c>
    </row>
    <row r="10" spans="1:34" s="4" customFormat="1" x14ac:dyDescent="0.2">
      <c r="A10" s="19" t="s">
        <v>14</v>
      </c>
      <c r="B10" s="12">
        <f>IF("n.d."='Masse-monetaire-PIB'!C10,"na",'Masse-monetaire-PIB'!C10)</f>
        <v>8.8885662599561286</v>
      </c>
      <c r="C10" s="12">
        <f>IF("n.d."='Masse-monetaire-PIB'!D10,"na",'Masse-monetaire-PIB'!D10)</f>
        <v>7.9634244204551878</v>
      </c>
      <c r="D10" s="12">
        <f>IF("n.d."='Masse-monetaire-PIB'!E10,"na",'Masse-monetaire-PIB'!E10)</f>
        <v>6.7993741648826322</v>
      </c>
      <c r="E10" s="12">
        <f>IF("n.d."='Masse-monetaire-PIB'!F10,"na",'Masse-monetaire-PIB'!F10)</f>
        <v>5.8086898366679955</v>
      </c>
      <c r="F10" s="12">
        <f>IF("n.d."='Masse-monetaire-PIB'!G10,"na",'Masse-monetaire-PIB'!G10)</f>
        <v>8.1155967536331453</v>
      </c>
      <c r="G10" s="12">
        <f>IF("n.d."='Masse-monetaire-PIB'!H10,"na",'Masse-monetaire-PIB'!H10)</f>
        <v>9.1046290948343511</v>
      </c>
      <c r="H10" s="12">
        <f>IF("n.d."='Masse-monetaire-PIB'!I10,"na",'Masse-monetaire-PIB'!I10)</f>
        <v>7.8295543243739552</v>
      </c>
      <c r="I10" s="12">
        <f>IF("n.d."='Masse-monetaire-PIB'!J10,"na",'Masse-monetaire-PIB'!J10)</f>
        <v>6.3805164800065981</v>
      </c>
      <c r="J10" s="12">
        <f>IF("n.d."='Masse-monetaire-PIB'!K10,"na",'Masse-monetaire-PIB'!K10)</f>
        <v>6.6530500459365083</v>
      </c>
      <c r="K10" s="12">
        <f>IF("n.d."='Masse-monetaire-PIB'!L10,"na",'Masse-monetaire-PIB'!L10)</f>
        <v>7.6131831751451493</v>
      </c>
      <c r="L10" s="12">
        <f>IF("n.d."='Masse-monetaire-PIB'!M10,"na",'Masse-monetaire-PIB'!M10)</f>
        <v>7.5001350369082784</v>
      </c>
      <c r="M10" s="12">
        <f>IF("n.d."='Masse-monetaire-PIB'!N10,"na",'Masse-monetaire-PIB'!N10)</f>
        <v>8.4842843172662015</v>
      </c>
      <c r="N10" s="12">
        <f>IF("n.d."='Masse-monetaire-PIB'!O10,"na",'Masse-monetaire-PIB'!O10)</f>
        <v>7.747541071195112</v>
      </c>
      <c r="O10" s="12">
        <f>IF("n.d."='Masse-monetaire-PIB'!P10,"na",'Masse-monetaire-PIB'!P10)</f>
        <v>7.5303171600450334</v>
      </c>
      <c r="P10" s="12">
        <f>IF("n.d."='Masse-monetaire-PIB'!Q10,"na",'Masse-monetaire-PIB'!Q10)</f>
        <v>7.0529869357389101</v>
      </c>
      <c r="Q10" s="12">
        <f>IF("n.d."='Masse-monetaire-PIB'!R10,"na",'Masse-monetaire-PIB'!R10)</f>
        <v>9.6811507629508693</v>
      </c>
      <c r="R10" s="12">
        <f>IF("n.d."='Masse-monetaire-PIB'!S10,"na",'Masse-monetaire-PIB'!S10)</f>
        <v>9.6043806578590036</v>
      </c>
      <c r="S10" s="12">
        <f>IF("n.d."='Masse-monetaire-PIB'!T10,"na",'Masse-monetaire-PIB'!T10)</f>
        <v>10.686174332659311</v>
      </c>
      <c r="T10" s="12">
        <f>IF("n.d."='Masse-monetaire-PIB'!U10,"na",'Masse-monetaire-PIB'!U10)</f>
        <v>10.294370804942593</v>
      </c>
      <c r="U10" s="12">
        <f>IF("n.d."='Masse-monetaire-PIB'!V10,"na",'Masse-monetaire-PIB'!V10)</f>
        <v>10.642699949585515</v>
      </c>
      <c r="V10" s="12">
        <f>IF("n.d."='Masse-monetaire-PIB'!W10,"na",'Masse-monetaire-PIB'!W10)</f>
        <v>11.683870261839534</v>
      </c>
      <c r="W10" s="12">
        <f>IF("n.d."='Masse-monetaire-PIB'!X10,"na",'Masse-monetaire-PIB'!X10)</f>
        <v>10.890758691383287</v>
      </c>
      <c r="X10" s="12">
        <f>IF("n.d."='Masse-monetaire-PIB'!Y10,"na",'Masse-monetaire-PIB'!Y10)</f>
        <v>11.37428768016256</v>
      </c>
      <c r="Y10" s="12">
        <f>IF("n.d."='Masse-monetaire-PIB'!Z10,"na",'Masse-monetaire-PIB'!Z10)</f>
        <v>14.818147840232005</v>
      </c>
      <c r="Z10" s="12">
        <f>IF("n.d."='Masse-monetaire-PIB'!AA10,"na",'Masse-monetaire-PIB'!AA10)</f>
        <v>14.740600116372537</v>
      </c>
      <c r="AA10" s="12">
        <f>IF("n.d."='Masse-monetaire-PIB'!AB10,"na",'Masse-monetaire-PIB'!AB10)</f>
        <v>14.958574833727701</v>
      </c>
      <c r="AB10" s="12">
        <f>IF("n.d."='Masse-monetaire-PIB'!AC10,"na",'Masse-monetaire-PIB'!AC10)</f>
        <v>14.963829858909907</v>
      </c>
      <c r="AC10" s="12">
        <f>IF("n.d."='Masse-monetaire-PIB'!AD10,"na",'Masse-monetaire-PIB'!AD10)</f>
        <v>14.752958918300527</v>
      </c>
      <c r="AD10" s="12">
        <f>IF("n.d."='Masse-monetaire-PIB'!AE10,"na",'Masse-monetaire-PIB'!AE10)</f>
        <v>17.907763900399207</v>
      </c>
      <c r="AE10" s="12">
        <f>IF("n.d."='Masse-monetaire-PIB'!AF10,"na",'Masse-monetaire-PIB'!AF10)</f>
        <v>20.015241441686285</v>
      </c>
      <c r="AF10" s="12">
        <f>IF("n.d."='Masse-monetaire-PIB'!AG10,"na",'Masse-monetaire-PIB'!AG10)</f>
        <v>22.446613629167462</v>
      </c>
      <c r="AG10" s="12">
        <f>IF("n.d."='Masse-monetaire-PIB'!AH10,"na",'Masse-monetaire-PIB'!AH10)</f>
        <v>24.715586542491337</v>
      </c>
      <c r="AH10" s="12">
        <f>IF("n.d."='Masse-monetaire-PIB'!AI10,"na",'Masse-monetaire-PIB'!AI10)</f>
        <v>26.736881234389976</v>
      </c>
    </row>
    <row r="12" spans="1:34" x14ac:dyDescent="0.2">
      <c r="A12" s="20" t="s">
        <v>15</v>
      </c>
    </row>
  </sheetData>
  <printOptions horizontalCentered="1"/>
  <pageMargins left="0.66" right="0.78740157480314965" top="0.98425196850393704" bottom="0.98425196850393704" header="0.51181102362204722" footer="0.51181102362204722"/>
  <pageSetup paperSize="9" scale="85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Masse-monetaire-PIB</vt:lpstr>
      <vt:lpstr>Broad-money-gdp</vt:lpstr>
      <vt:lpstr>'Broad-money-gdp'!Zone_d_impression</vt:lpstr>
      <vt:lpstr>'Masse-monetaire-PIB'!Zone_d_impression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2008-04-08T12:53:10Z</cp:lastPrinted>
  <dcterms:created xsi:type="dcterms:W3CDTF">2005-11-10T10:48:11Z</dcterms:created>
  <dcterms:modified xsi:type="dcterms:W3CDTF">2024-11-26T09:52:26Z</dcterms:modified>
</cp:coreProperties>
</file>