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always" defaultThemeVersion="124226"/>
  <mc:AlternateContent xmlns:mc="http://schemas.openxmlformats.org/markup-compatibility/2006">
    <mc:Choice Requires="x15">
      <x15ac:absPath xmlns:x15ac="http://schemas.microsoft.com/office/spreadsheetml/2010/11/ac" url="\\adbdf\partages\UA1466_DATA\9. BASE DE DONNEES\1.TABLEAUX_DE_BORD\Site DGEI\Séries 2023\UEMOA\"/>
    </mc:Choice>
  </mc:AlternateContent>
  <bookViews>
    <workbookView xWindow="1245" yWindow="1395" windowWidth="36645" windowHeight="8160"/>
  </bookViews>
  <sheets>
    <sheet name="Balance-commerciale" sheetId="1" r:id="rId1"/>
    <sheet name="Trade-balance" sheetId="2" r:id="rId2"/>
  </sheets>
  <definedNames>
    <definedName name="_xlnm.Print_Area" localSheetId="0">'Balance-commerciale'!$B$1:$R$12</definedName>
    <definedName name="_xlnm.Print_Area" localSheetId="1">'Trade-balance'!$A$1:$Q$12</definedName>
  </definedNames>
  <calcPr calcId="162913"/>
</workbook>
</file>

<file path=xl/calcChain.xml><?xml version="1.0" encoding="utf-8"?>
<calcChain xmlns="http://schemas.openxmlformats.org/spreadsheetml/2006/main">
  <c r="AH4" i="2" l="1"/>
  <c r="AH5" i="2"/>
  <c r="AH6" i="2"/>
  <c r="AH7" i="2"/>
  <c r="AH8" i="2"/>
  <c r="AH9" i="2"/>
  <c r="AH10" i="2"/>
  <c r="AH11" i="2"/>
  <c r="AH12" i="2"/>
  <c r="AG4" i="2" l="1"/>
  <c r="AF4" i="2"/>
  <c r="AE4" i="2"/>
  <c r="AD4" i="2"/>
  <c r="AC4" i="2"/>
  <c r="AB4" i="2"/>
  <c r="AA4" i="2"/>
  <c r="Z4" i="2"/>
  <c r="Y4" i="2"/>
  <c r="X4" i="2"/>
  <c r="W4" i="2"/>
  <c r="V4" i="2"/>
  <c r="U4" i="2"/>
  <c r="T4" i="2"/>
  <c r="S4" i="2"/>
  <c r="R4" i="2"/>
  <c r="Q4" i="2"/>
  <c r="P4" i="2"/>
  <c r="O4" i="2"/>
  <c r="N4" i="2"/>
  <c r="M4" i="2"/>
  <c r="L4" i="2"/>
  <c r="K4" i="2"/>
  <c r="J4" i="2"/>
  <c r="I4" i="2"/>
  <c r="H4" i="2"/>
  <c r="G4" i="2"/>
  <c r="F4" i="2"/>
  <c r="E4" i="2"/>
  <c r="D4" i="2"/>
  <c r="C4" i="2"/>
  <c r="B4" i="2"/>
  <c r="AD6" i="2"/>
  <c r="AE6" i="2"/>
  <c r="AF6" i="2"/>
  <c r="AG6" i="2"/>
  <c r="AD7" i="2"/>
  <c r="AE7" i="2"/>
  <c r="AF7" i="2"/>
  <c r="AG7" i="2"/>
  <c r="AD8" i="2"/>
  <c r="AE8" i="2"/>
  <c r="AF8" i="2"/>
  <c r="AG8" i="2"/>
  <c r="AD9" i="2"/>
  <c r="AE9" i="2"/>
  <c r="AF9" i="2"/>
  <c r="AG9" i="2"/>
  <c r="AD10" i="2"/>
  <c r="AE10" i="2"/>
  <c r="AF10" i="2"/>
  <c r="AG10" i="2"/>
  <c r="AD11" i="2"/>
  <c r="AE11" i="2"/>
  <c r="AF11" i="2"/>
  <c r="AG11" i="2"/>
  <c r="AD12" i="2"/>
  <c r="AE12" i="2"/>
  <c r="AF12" i="2"/>
  <c r="AG12" i="2"/>
  <c r="AE5" i="2"/>
  <c r="AF5" i="2"/>
  <c r="AG5" i="2"/>
  <c r="AC3" i="2" l="1"/>
  <c r="AD3" i="2"/>
  <c r="AC5" i="2"/>
  <c r="AD5" i="2"/>
  <c r="AC6" i="2"/>
  <c r="AC7" i="2"/>
  <c r="AC8" i="2"/>
  <c r="AC9" i="2"/>
  <c r="AC10" i="2"/>
  <c r="AC11" i="2"/>
  <c r="AC12" i="2"/>
  <c r="AB3" i="2" l="1"/>
  <c r="AB5" i="2"/>
  <c r="AB6" i="2"/>
  <c r="AB7" i="2"/>
  <c r="AB8" i="2"/>
  <c r="AB9" i="2"/>
  <c r="AB10" i="2"/>
  <c r="AB11" i="2"/>
  <c r="AB12" i="2"/>
  <c r="AA12" i="2"/>
  <c r="Z12" i="2"/>
  <c r="Y12" i="2"/>
  <c r="X12" i="2"/>
  <c r="AA11" i="2"/>
  <c r="Z11" i="2"/>
  <c r="Y11" i="2"/>
  <c r="X11" i="2"/>
  <c r="W11" i="2"/>
  <c r="AA10" i="2"/>
  <c r="Z10" i="2"/>
  <c r="Y10" i="2"/>
  <c r="X10" i="2"/>
  <c r="W10" i="2"/>
  <c r="AA9" i="2"/>
  <c r="Z9" i="2"/>
  <c r="Y9" i="2"/>
  <c r="X9" i="2"/>
  <c r="W9" i="2"/>
  <c r="AA8" i="2"/>
  <c r="Z8" i="2"/>
  <c r="Y8" i="2"/>
  <c r="X8" i="2"/>
  <c r="W8" i="2"/>
  <c r="AA7" i="2"/>
  <c r="Z7" i="2"/>
  <c r="Y7" i="2"/>
  <c r="X7" i="2"/>
  <c r="W7" i="2"/>
  <c r="AA6" i="2"/>
  <c r="Z6" i="2"/>
  <c r="Y6" i="2"/>
  <c r="X6" i="2"/>
  <c r="W6" i="2"/>
  <c r="AA5" i="2"/>
  <c r="Z5" i="2"/>
  <c r="Y5" i="2"/>
  <c r="X5" i="2"/>
  <c r="W5" i="2"/>
  <c r="AA3" i="2"/>
  <c r="Z3" i="2"/>
  <c r="Y3" i="2"/>
  <c r="X3" i="2"/>
  <c r="W3" i="2"/>
  <c r="V3" i="2"/>
  <c r="U3" i="2"/>
  <c r="T3" i="2"/>
  <c r="S3" i="2"/>
  <c r="R3" i="2"/>
  <c r="Q3" i="2"/>
  <c r="P3" i="2"/>
  <c r="O3" i="2"/>
  <c r="N3" i="2"/>
  <c r="M3" i="2"/>
  <c r="L3" i="2"/>
  <c r="K3" i="2"/>
  <c r="J3" i="2"/>
  <c r="I3" i="2"/>
  <c r="H3" i="2"/>
  <c r="G3" i="2"/>
  <c r="F3" i="2"/>
  <c r="E3" i="2"/>
  <c r="D3" i="2"/>
  <c r="C3" i="2"/>
  <c r="B3" i="2"/>
  <c r="U12" i="2" l="1"/>
  <c r="T12" i="2"/>
  <c r="S12" i="2"/>
  <c r="R12" i="2"/>
  <c r="Q12" i="2"/>
  <c r="P12" i="2"/>
  <c r="O12" i="2"/>
  <c r="N12" i="2"/>
  <c r="M12" i="2"/>
  <c r="L12" i="2"/>
  <c r="K12" i="2"/>
  <c r="J12" i="2"/>
  <c r="I12" i="2"/>
  <c r="H12" i="2"/>
  <c r="G12" i="2"/>
  <c r="F12" i="2"/>
  <c r="E12" i="2"/>
  <c r="D12" i="2"/>
  <c r="C12" i="2"/>
  <c r="B12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B11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B10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C9" i="2"/>
  <c r="B9" i="2"/>
  <c r="V8" i="2"/>
  <c r="U8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C8" i="2"/>
  <c r="B8" i="2"/>
  <c r="V7" i="2"/>
  <c r="U7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C7" i="2"/>
  <c r="B7" i="2"/>
  <c r="V6" i="2"/>
  <c r="U6" i="2"/>
  <c r="T6" i="2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D6" i="2"/>
  <c r="C6" i="2"/>
  <c r="B6" i="2"/>
  <c r="V5" i="2"/>
  <c r="U5" i="2"/>
  <c r="T5" i="2"/>
  <c r="S5" i="2"/>
  <c r="R5" i="2"/>
  <c r="Q5" i="2"/>
  <c r="P5" i="2"/>
  <c r="O5" i="2"/>
  <c r="N5" i="2"/>
  <c r="M5" i="2"/>
  <c r="L5" i="2"/>
  <c r="K5" i="2"/>
  <c r="J5" i="2"/>
  <c r="I5" i="2"/>
  <c r="H5" i="2"/>
  <c r="G5" i="2"/>
  <c r="F5" i="2"/>
  <c r="E5" i="2"/>
  <c r="D5" i="2"/>
  <c r="C5" i="2"/>
  <c r="B5" i="2"/>
</calcChain>
</file>

<file path=xl/sharedStrings.xml><?xml version="1.0" encoding="utf-8"?>
<sst xmlns="http://schemas.openxmlformats.org/spreadsheetml/2006/main" count="29" uniqueCount="19">
  <si>
    <t>Balance Commerciale</t>
  </si>
  <si>
    <t>Bénin</t>
  </si>
  <si>
    <t>Burkina Faso</t>
  </si>
  <si>
    <t>Mali</t>
  </si>
  <si>
    <t>Niger</t>
  </si>
  <si>
    <t>Sénégal</t>
  </si>
  <si>
    <t>Togo</t>
  </si>
  <si>
    <t>( en milliards de FCFA )</t>
  </si>
  <si>
    <t>Côte d'Ivoire</t>
  </si>
  <si>
    <t>Source : BCEAO</t>
  </si>
  <si>
    <t xml:space="preserve">Trade balance </t>
  </si>
  <si>
    <t>(billions of CFA Francs)</t>
  </si>
  <si>
    <t>Benin</t>
  </si>
  <si>
    <t>Guinea–Bissau</t>
  </si>
  <si>
    <t>Senegal</t>
  </si>
  <si>
    <t>Source: Central Bank of West African States</t>
  </si>
  <si>
    <t>Guinée–Bissau</t>
  </si>
  <si>
    <t>n.d.</t>
  </si>
  <si>
    <t>UEMOA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</si>
</sst>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#,##0.0"/>
  </numFmts>
  <fonts count="6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164" fontId="4" fillId="0" borderId="0" xfId="1" applyNumberFormat="1" applyFont="1" applyFill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right"/>
    </xf>
    <xf numFmtId="165" fontId="5" fillId="0" borderId="0" xfId="0" applyNumberFormat="1" applyFont="1" applyFill="1" applyBorder="1" applyAlignment="1">
      <alignment horizontal="right"/>
    </xf>
    <xf numFmtId="0" fontId="3" fillId="0" borderId="0" xfId="0" applyFont="1" applyAlignment="1"/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64" fontId="4" fillId="0" borderId="0" xfId="0" applyNumberFormat="1" applyFont="1" applyAlignment="1">
      <alignment vertical="center"/>
    </xf>
    <xf numFmtId="0" fontId="2" fillId="0" borderId="0" xfId="0" applyFont="1" applyAlignment="1">
      <alignment horizontal="left"/>
    </xf>
    <xf numFmtId="0" fontId="0" fillId="0" borderId="0" xfId="0" applyAlignment="1"/>
    <xf numFmtId="0" fontId="5" fillId="0" borderId="0" xfId="0" applyFont="1" applyAlignment="1">
      <alignment horizontal="left"/>
    </xf>
    <xf numFmtId="165" fontId="5" fillId="0" borderId="0" xfId="0" applyNumberFormat="1" applyFont="1" applyAlignment="1"/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I14"/>
  <sheetViews>
    <sheetView tabSelected="1" zoomScaleNormal="100" workbookViewId="0">
      <selection activeCell="D22" sqref="D22"/>
    </sheetView>
  </sheetViews>
  <sheetFormatPr baseColWidth="10" defaultColWidth="11.42578125" defaultRowHeight="12.75" x14ac:dyDescent="0.2"/>
  <cols>
    <col min="1" max="1" width="11.42578125" style="7"/>
    <col min="2" max="2" width="20.7109375" style="9" customWidth="1"/>
    <col min="3" max="14" width="8.7109375" style="4" customWidth="1"/>
    <col min="15" max="15" width="8.7109375" style="10" customWidth="1"/>
    <col min="16" max="26" width="8.7109375" style="7" customWidth="1"/>
    <col min="27" max="29" width="11.42578125" style="7" customWidth="1"/>
    <col min="30" max="16384" width="11.42578125" style="7"/>
  </cols>
  <sheetData>
    <row r="1" spans="2:35" ht="18" customHeight="1" x14ac:dyDescent="0.25">
      <c r="B1" s="20" t="s">
        <v>0</v>
      </c>
      <c r="C1" s="21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13"/>
      <c r="P1" s="13"/>
      <c r="Q1" s="13"/>
      <c r="R1" s="13"/>
      <c r="S1" s="13"/>
      <c r="T1" s="13"/>
    </row>
    <row r="2" spans="2:35" ht="18" customHeight="1" x14ac:dyDescent="0.2">
      <c r="B2" s="22" t="s">
        <v>7</v>
      </c>
      <c r="C2" s="21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8"/>
      <c r="P2" s="8"/>
      <c r="Q2" s="8"/>
      <c r="R2" s="8"/>
      <c r="S2" s="8"/>
      <c r="T2" s="8"/>
    </row>
    <row r="3" spans="2:35" s="3" customFormat="1" ht="37.5" customHeight="1" x14ac:dyDescent="0.2">
      <c r="B3" s="1"/>
      <c r="C3" s="2">
        <v>1991</v>
      </c>
      <c r="D3" s="2">
        <v>1992</v>
      </c>
      <c r="E3" s="2">
        <v>1993</v>
      </c>
      <c r="F3" s="2">
        <v>1994</v>
      </c>
      <c r="G3" s="2">
        <v>1995</v>
      </c>
      <c r="H3" s="2">
        <v>1996</v>
      </c>
      <c r="I3" s="2">
        <v>1997</v>
      </c>
      <c r="J3" s="2">
        <v>1998</v>
      </c>
      <c r="K3" s="2">
        <v>1999</v>
      </c>
      <c r="L3" s="2">
        <v>2000</v>
      </c>
      <c r="M3" s="2">
        <v>2001</v>
      </c>
      <c r="N3" s="2">
        <v>2002</v>
      </c>
      <c r="O3" s="2">
        <v>2003</v>
      </c>
      <c r="P3" s="2">
        <v>2004</v>
      </c>
      <c r="Q3" s="2">
        <v>2005</v>
      </c>
      <c r="R3" s="2">
        <v>2006</v>
      </c>
      <c r="S3" s="2">
        <v>2007</v>
      </c>
      <c r="T3" s="2">
        <v>2008</v>
      </c>
      <c r="U3" s="2">
        <v>2009</v>
      </c>
      <c r="V3" s="2">
        <v>2010</v>
      </c>
      <c r="W3" s="2">
        <v>2011</v>
      </c>
      <c r="X3" s="2">
        <v>2012</v>
      </c>
      <c r="Y3" s="2">
        <v>2013</v>
      </c>
      <c r="Z3" s="2">
        <v>2014</v>
      </c>
      <c r="AA3" s="3">
        <v>2015</v>
      </c>
      <c r="AB3" s="3">
        <v>2016</v>
      </c>
      <c r="AC3" s="3">
        <v>2017</v>
      </c>
      <c r="AD3" s="3">
        <v>2018</v>
      </c>
      <c r="AE3" s="3">
        <v>2019</v>
      </c>
      <c r="AF3" s="3">
        <v>2020</v>
      </c>
      <c r="AG3" s="3">
        <v>2021</v>
      </c>
      <c r="AH3" s="3">
        <v>2022</v>
      </c>
      <c r="AI3" s="3">
        <v>2023</v>
      </c>
    </row>
    <row r="4" spans="2:35" s="8" customFormat="1" ht="18.75" customHeight="1" x14ac:dyDescent="0.2">
      <c r="B4" s="5" t="s">
        <v>18</v>
      </c>
      <c r="C4" s="11">
        <v>-23.5</v>
      </c>
      <c r="D4" s="11">
        <v>-27</v>
      </c>
      <c r="E4" s="11">
        <v>-83.9</v>
      </c>
      <c r="F4" s="11">
        <v>330.8</v>
      </c>
      <c r="G4" s="11">
        <v>256.5</v>
      </c>
      <c r="H4" s="11">
        <v>449.4</v>
      </c>
      <c r="I4" s="11">
        <v>550.70000000000005</v>
      </c>
      <c r="J4" s="11">
        <v>416.9</v>
      </c>
      <c r="K4" s="11">
        <v>515.1</v>
      </c>
      <c r="L4" s="11">
        <v>310.7</v>
      </c>
      <c r="M4" s="11">
        <v>301.8</v>
      </c>
      <c r="N4" s="11">
        <v>1159.5999999999999</v>
      </c>
      <c r="O4" s="11">
        <v>436.6</v>
      </c>
      <c r="P4" s="11">
        <v>198.7</v>
      </c>
      <c r="Q4" s="11">
        <v>-355</v>
      </c>
      <c r="R4" s="11">
        <v>91.8</v>
      </c>
      <c r="S4" s="11">
        <v>-994.9</v>
      </c>
      <c r="T4" s="11">
        <v>-1424.3</v>
      </c>
      <c r="U4" s="11">
        <v>-134.69999999999999</v>
      </c>
      <c r="V4" s="11">
        <v>-495.5</v>
      </c>
      <c r="W4" s="11">
        <v>411</v>
      </c>
      <c r="X4" s="11">
        <v>-1060.3</v>
      </c>
      <c r="Y4" s="11">
        <v>-1402.7991774449699</v>
      </c>
      <c r="Z4" s="11">
        <v>-1029.71591381395</v>
      </c>
      <c r="AA4" s="11">
        <v>-1232.31933759662</v>
      </c>
      <c r="AB4" s="11">
        <v>-1035.8246592695</v>
      </c>
      <c r="AC4" s="11">
        <v>-1296.6194524043101</v>
      </c>
      <c r="AD4" s="11">
        <v>-1886.1720249381599</v>
      </c>
      <c r="AE4" s="11">
        <v>-1458.3</v>
      </c>
      <c r="AF4" s="23">
        <v>-334.17279000000002</v>
      </c>
      <c r="AG4" s="23">
        <v>-1111.443</v>
      </c>
      <c r="AH4" s="23">
        <v>-3502.0880961653002</v>
      </c>
      <c r="AI4" s="23">
        <v>-2310.43075986231</v>
      </c>
    </row>
    <row r="5" spans="2:35" s="8" customFormat="1" ht="18.75" customHeight="1" x14ac:dyDescent="0.2">
      <c r="B5" s="5" t="s">
        <v>1</v>
      </c>
      <c r="C5" s="11">
        <v>-43.3</v>
      </c>
      <c r="D5" s="11">
        <v>-73.900000000000006</v>
      </c>
      <c r="E5" s="11">
        <v>-50.3</v>
      </c>
      <c r="F5" s="11">
        <v>-33.5</v>
      </c>
      <c r="G5" s="11">
        <v>-104.2</v>
      </c>
      <c r="H5" s="11">
        <v>-16.399999999999999</v>
      </c>
      <c r="I5" s="11">
        <v>-89.2</v>
      </c>
      <c r="J5" s="11">
        <v>-93.4</v>
      </c>
      <c r="K5" s="11">
        <v>-131.6</v>
      </c>
      <c r="L5" s="11">
        <v>-88</v>
      </c>
      <c r="M5" s="11">
        <v>-131.5</v>
      </c>
      <c r="N5" s="11">
        <v>-161</v>
      </c>
      <c r="O5" s="11">
        <v>-161.5</v>
      </c>
      <c r="P5" s="11">
        <v>-144.5</v>
      </c>
      <c r="Q5" s="11">
        <v>-151.6</v>
      </c>
      <c r="R5" s="11">
        <v>-162.19999999999999</v>
      </c>
      <c r="S5" s="11">
        <v>-266</v>
      </c>
      <c r="T5" s="11">
        <v>-272</v>
      </c>
      <c r="U5" s="11">
        <v>-242.2</v>
      </c>
      <c r="V5" s="11">
        <v>-244.5</v>
      </c>
      <c r="W5" s="11">
        <v>-259.3</v>
      </c>
      <c r="X5" s="11">
        <v>-262.39999999999998</v>
      </c>
      <c r="Y5" s="11">
        <v>-302.26865280999999</v>
      </c>
      <c r="Z5" s="11">
        <v>-351.25138079999999</v>
      </c>
      <c r="AA5" s="11">
        <v>-298.51143000000002</v>
      </c>
      <c r="AB5" s="11">
        <v>-396.81310000000002</v>
      </c>
      <c r="AC5" s="11">
        <v>-494.56670000000003</v>
      </c>
      <c r="AD5" s="11">
        <v>-308.5806</v>
      </c>
      <c r="AE5" s="11">
        <v>-260.39999999999998</v>
      </c>
      <c r="AF5" s="23">
        <v>-89.723200000000006</v>
      </c>
      <c r="AG5" s="23">
        <v>-195.4348</v>
      </c>
      <c r="AH5" s="23">
        <v>-407.98820000000001</v>
      </c>
      <c r="AI5" s="23">
        <v>-463.54242719270297</v>
      </c>
    </row>
    <row r="6" spans="2:35" s="8" customFormat="1" x14ac:dyDescent="0.2">
      <c r="B6" s="5" t="s">
        <v>2</v>
      </c>
      <c r="C6" s="11">
        <v>-90.5</v>
      </c>
      <c r="D6" s="11">
        <v>-58.7</v>
      </c>
      <c r="E6" s="11">
        <v>-68.8</v>
      </c>
      <c r="F6" s="11">
        <v>-71.5</v>
      </c>
      <c r="G6" s="11">
        <v>-104.7</v>
      </c>
      <c r="H6" s="11">
        <v>-168.8</v>
      </c>
      <c r="I6" s="11">
        <v>-164.1</v>
      </c>
      <c r="J6" s="11">
        <v>-183.8</v>
      </c>
      <c r="K6" s="11">
        <v>-201.2</v>
      </c>
      <c r="L6" s="11">
        <v>-222.2</v>
      </c>
      <c r="M6" s="11">
        <v>-209.5</v>
      </c>
      <c r="N6" s="11">
        <v>-210.9</v>
      </c>
      <c r="O6" s="11">
        <v>-212</v>
      </c>
      <c r="P6" s="11">
        <v>-244.7</v>
      </c>
      <c r="Q6" s="11">
        <v>-293.39999999999998</v>
      </c>
      <c r="R6" s="11">
        <v>-254.5</v>
      </c>
      <c r="S6" s="11">
        <v>-286.60000000000002</v>
      </c>
      <c r="T6" s="11">
        <v>-401.4</v>
      </c>
      <c r="U6" s="11">
        <v>-227.6</v>
      </c>
      <c r="V6" s="11">
        <v>-65.599999999999994</v>
      </c>
      <c r="W6" s="11">
        <v>14.2</v>
      </c>
      <c r="X6" s="11">
        <v>63.5</v>
      </c>
      <c r="Y6" s="11">
        <v>-328.83551450391002</v>
      </c>
      <c r="Z6" s="11">
        <v>-128.63841715628001</v>
      </c>
      <c r="AA6" s="11">
        <v>-142.72569999999999</v>
      </c>
      <c r="AB6" s="11">
        <v>-0.37805737222015501</v>
      </c>
      <c r="AC6" s="11">
        <v>-3.1046129292699298</v>
      </c>
      <c r="AD6" s="11">
        <v>161.12052488609999</v>
      </c>
      <c r="AE6" s="11">
        <v>214.3</v>
      </c>
      <c r="AF6" s="23">
        <v>618.13199999999995</v>
      </c>
      <c r="AG6" s="23">
        <v>698.18200000000002</v>
      </c>
      <c r="AH6" s="23">
        <v>362.98</v>
      </c>
      <c r="AI6" s="23">
        <v>379.38050484828199</v>
      </c>
    </row>
    <row r="7" spans="2:35" s="8" customFormat="1" x14ac:dyDescent="0.2">
      <c r="B7" s="5" t="s">
        <v>8</v>
      </c>
      <c r="C7" s="12">
        <v>308.5</v>
      </c>
      <c r="D7" s="12">
        <v>291.89999999999998</v>
      </c>
      <c r="E7" s="12">
        <v>211.9</v>
      </c>
      <c r="F7" s="12">
        <v>679.4</v>
      </c>
      <c r="G7" s="12">
        <v>681</v>
      </c>
      <c r="H7" s="12">
        <v>933</v>
      </c>
      <c r="I7" s="12">
        <v>1046.4000000000001</v>
      </c>
      <c r="J7" s="12">
        <v>1014.7</v>
      </c>
      <c r="K7" s="12">
        <v>1167</v>
      </c>
      <c r="L7" s="12">
        <v>1058.2</v>
      </c>
      <c r="M7" s="12">
        <v>1120.2</v>
      </c>
      <c r="N7" s="12">
        <v>1964.9</v>
      </c>
      <c r="O7" s="12">
        <v>1485.8</v>
      </c>
      <c r="P7" s="12">
        <v>1388.3</v>
      </c>
      <c r="Q7" s="12">
        <v>1290.3</v>
      </c>
      <c r="R7" s="12">
        <v>1625.7</v>
      </c>
      <c r="S7" s="12">
        <v>1229</v>
      </c>
      <c r="T7" s="12">
        <v>1487.4</v>
      </c>
      <c r="U7" s="12">
        <v>2002.5</v>
      </c>
      <c r="V7" s="12">
        <v>1793.7</v>
      </c>
      <c r="W7" s="12">
        <v>2816.3</v>
      </c>
      <c r="X7" s="12">
        <v>1360.4</v>
      </c>
      <c r="Y7" s="12">
        <v>1479.22109372096</v>
      </c>
      <c r="Z7" s="12">
        <v>1914.8325970598501</v>
      </c>
      <c r="AA7" s="11">
        <v>1874.0299199999999</v>
      </c>
      <c r="AB7" s="11">
        <v>1817.8409999999999</v>
      </c>
      <c r="AC7" s="11">
        <v>1959.29</v>
      </c>
      <c r="AD7" s="11">
        <v>1363.682</v>
      </c>
      <c r="AE7" s="11">
        <v>1846.4</v>
      </c>
      <c r="AF7" s="23">
        <v>1716.5</v>
      </c>
      <c r="AG7" s="23">
        <v>1693.1</v>
      </c>
      <c r="AH7" s="23">
        <v>622.73509999999999</v>
      </c>
      <c r="AI7" s="23">
        <v>1191.9382977903001</v>
      </c>
    </row>
    <row r="8" spans="2:35" s="8" customFormat="1" x14ac:dyDescent="0.2">
      <c r="B8" s="5" t="s">
        <v>16</v>
      </c>
      <c r="C8" s="11" t="s">
        <v>17</v>
      </c>
      <c r="D8" s="11" t="s">
        <v>17</v>
      </c>
      <c r="E8" s="11" t="s">
        <v>17</v>
      </c>
      <c r="F8" s="11" t="s">
        <v>17</v>
      </c>
      <c r="G8" s="11" t="s">
        <v>17</v>
      </c>
      <c r="H8" s="11">
        <v>16.2</v>
      </c>
      <c r="I8" s="11">
        <v>23.2</v>
      </c>
      <c r="J8" s="11">
        <v>15.1</v>
      </c>
      <c r="K8" s="11">
        <v>17.399999999999999</v>
      </c>
      <c r="L8" s="11">
        <v>29.3</v>
      </c>
      <c r="M8" s="11">
        <v>18.600000000000001</v>
      </c>
      <c r="N8" s="11">
        <v>22.8</v>
      </c>
      <c r="O8" s="11">
        <v>22.7</v>
      </c>
      <c r="P8" s="11">
        <v>35.5</v>
      </c>
      <c r="Q8" s="11">
        <v>27</v>
      </c>
      <c r="R8" s="11">
        <v>30.2</v>
      </c>
      <c r="S8" s="11">
        <v>35.9</v>
      </c>
      <c r="T8" s="11">
        <v>43.9</v>
      </c>
      <c r="U8" s="11">
        <v>46.3</v>
      </c>
      <c r="V8" s="11">
        <v>60.1</v>
      </c>
      <c r="W8" s="11">
        <v>29.1</v>
      </c>
      <c r="X8" s="11">
        <v>26.5</v>
      </c>
      <c r="Y8" s="11">
        <v>17.111799999999999</v>
      </c>
      <c r="Z8" s="11">
        <v>42.884929999999997</v>
      </c>
      <c r="AA8" s="11">
        <v>26.40137</v>
      </c>
      <c r="AB8" s="11">
        <v>25.9</v>
      </c>
      <c r="AC8" s="11">
        <v>28.3</v>
      </c>
      <c r="AD8" s="11">
        <v>30.726050000000001</v>
      </c>
      <c r="AE8" s="11">
        <v>-50.7</v>
      </c>
      <c r="AF8" s="23">
        <v>-53.806699999999999</v>
      </c>
      <c r="AG8" s="23">
        <v>-27.7302</v>
      </c>
      <c r="AH8" s="23">
        <v>-118.11150000000001</v>
      </c>
      <c r="AI8" s="23">
        <v>-110.480032182741</v>
      </c>
    </row>
    <row r="9" spans="2:35" s="8" customFormat="1" x14ac:dyDescent="0.2">
      <c r="B9" s="5" t="s">
        <v>3</v>
      </c>
      <c r="C9" s="11">
        <v>-80.2</v>
      </c>
      <c r="D9" s="11">
        <v>-43</v>
      </c>
      <c r="E9" s="11">
        <v>-34.1</v>
      </c>
      <c r="F9" s="11">
        <v>-63.5</v>
      </c>
      <c r="G9" s="11">
        <v>-57.4</v>
      </c>
      <c r="H9" s="11">
        <v>-60.7</v>
      </c>
      <c r="I9" s="11">
        <v>9.1999999999999993</v>
      </c>
      <c r="J9" s="11">
        <v>-1.2</v>
      </c>
      <c r="K9" s="11">
        <v>-21.2</v>
      </c>
      <c r="L9" s="11">
        <v>-33.4</v>
      </c>
      <c r="M9" s="11">
        <v>-7</v>
      </c>
      <c r="N9" s="11">
        <v>113.4</v>
      </c>
      <c r="O9" s="11">
        <v>-35.1</v>
      </c>
      <c r="P9" s="11">
        <v>-61.5</v>
      </c>
      <c r="Q9" s="11">
        <v>-76.2</v>
      </c>
      <c r="R9" s="11">
        <v>39.200000000000003</v>
      </c>
      <c r="S9" s="11">
        <v>-138.9</v>
      </c>
      <c r="T9" s="11">
        <v>-284.7</v>
      </c>
      <c r="U9" s="11">
        <v>-100.4</v>
      </c>
      <c r="V9" s="11">
        <v>-329.2</v>
      </c>
      <c r="W9" s="11">
        <v>-157.1</v>
      </c>
      <c r="X9" s="11">
        <v>26.3</v>
      </c>
      <c r="Y9" s="11">
        <v>-122.74052112462</v>
      </c>
      <c r="Z9" s="11">
        <v>-251.2945296913</v>
      </c>
      <c r="AA9" s="11">
        <v>-281.297992013</v>
      </c>
      <c r="AB9" s="11">
        <v>-342.08719000000002</v>
      </c>
      <c r="AC9" s="11">
        <v>-409.55799999999999</v>
      </c>
      <c r="AD9" s="11">
        <v>-212.601</v>
      </c>
      <c r="AE9" s="11">
        <v>-373.6</v>
      </c>
      <c r="AF9" s="23">
        <v>290.10599999999999</v>
      </c>
      <c r="AG9" s="23">
        <v>-169.24</v>
      </c>
      <c r="AH9" s="23">
        <v>-1.853</v>
      </c>
      <c r="AI9" s="23">
        <v>341.76978795499502</v>
      </c>
    </row>
    <row r="10" spans="2:35" s="8" customFormat="1" x14ac:dyDescent="0.2">
      <c r="B10" s="5" t="s">
        <v>4</v>
      </c>
      <c r="C10" s="11">
        <v>-19.5</v>
      </c>
      <c r="D10" s="11">
        <v>-13.1</v>
      </c>
      <c r="E10" s="11">
        <v>-3.6</v>
      </c>
      <c r="F10" s="11">
        <v>-21</v>
      </c>
      <c r="G10" s="11">
        <v>-5.5</v>
      </c>
      <c r="H10" s="11">
        <v>90.2</v>
      </c>
      <c r="I10" s="11">
        <v>-16.5</v>
      </c>
      <c r="J10" s="11">
        <v>-41.3</v>
      </c>
      <c r="K10" s="11">
        <v>-29.9</v>
      </c>
      <c r="L10" s="11">
        <v>-28.9</v>
      </c>
      <c r="M10" s="11">
        <v>-43.1</v>
      </c>
      <c r="N10" s="11">
        <v>-63.9</v>
      </c>
      <c r="O10" s="11">
        <v>-79.400000000000006</v>
      </c>
      <c r="P10" s="11">
        <v>-80.8</v>
      </c>
      <c r="Q10" s="11">
        <v>-154</v>
      </c>
      <c r="R10" s="11">
        <v>-125.7</v>
      </c>
      <c r="S10" s="11">
        <v>-120.5</v>
      </c>
      <c r="T10" s="11">
        <v>-195.9</v>
      </c>
      <c r="U10" s="11">
        <v>-376.5</v>
      </c>
      <c r="V10" s="11">
        <v>-402.5</v>
      </c>
      <c r="W10" s="11">
        <v>-435.1</v>
      </c>
      <c r="X10" s="11">
        <v>-218.6</v>
      </c>
      <c r="Y10" s="11">
        <v>-212.276366120354</v>
      </c>
      <c r="Z10" s="11">
        <v>-367.9</v>
      </c>
      <c r="AA10" s="11">
        <v>-525.40623558361699</v>
      </c>
      <c r="AB10" s="11">
        <v>-405.47789096000002</v>
      </c>
      <c r="AC10" s="11">
        <v>-434.16523947504999</v>
      </c>
      <c r="AD10" s="11">
        <v>-599.49699999999996</v>
      </c>
      <c r="AE10" s="11">
        <v>-703.2</v>
      </c>
      <c r="AF10" s="23">
        <v>-777.53219999999999</v>
      </c>
      <c r="AG10" s="23">
        <v>-893.28200000000004</v>
      </c>
      <c r="AH10" s="23">
        <v>-1011.3338961653</v>
      </c>
      <c r="AI10" s="23">
        <v>-945.15058596507902</v>
      </c>
    </row>
    <row r="11" spans="2:35" s="8" customFormat="1" x14ac:dyDescent="0.2">
      <c r="B11" s="5" t="s">
        <v>5</v>
      </c>
      <c r="C11" s="11">
        <v>-81.7</v>
      </c>
      <c r="D11" s="11">
        <v>-96.4</v>
      </c>
      <c r="E11" s="11">
        <v>-107.5</v>
      </c>
      <c r="F11" s="11">
        <v>-128.30000000000001</v>
      </c>
      <c r="G11" s="11">
        <v>-136.9</v>
      </c>
      <c r="H11" s="11">
        <v>-141.19999999999999</v>
      </c>
      <c r="I11" s="11">
        <v>-158.4</v>
      </c>
      <c r="J11" s="11">
        <v>-184.7</v>
      </c>
      <c r="K11" s="11">
        <v>-212.9</v>
      </c>
      <c r="L11" s="11">
        <v>-296.7</v>
      </c>
      <c r="M11" s="11">
        <v>-311.8</v>
      </c>
      <c r="N11" s="11">
        <v>-374.5</v>
      </c>
      <c r="O11" s="11">
        <v>-469.9</v>
      </c>
      <c r="P11" s="11">
        <v>-521.1</v>
      </c>
      <c r="Q11" s="11">
        <v>-691.3</v>
      </c>
      <c r="R11" s="11">
        <v>-836.5</v>
      </c>
      <c r="S11" s="11">
        <v>-1193.3</v>
      </c>
      <c r="T11" s="11">
        <v>-1522.5</v>
      </c>
      <c r="U11" s="11">
        <v>-957.7</v>
      </c>
      <c r="V11" s="11">
        <v>-955.4</v>
      </c>
      <c r="W11" s="11">
        <v>-1183.5999999999999</v>
      </c>
      <c r="X11" s="11">
        <v>-1558.9</v>
      </c>
      <c r="Y11" s="11">
        <v>-1471.01200050223</v>
      </c>
      <c r="Z11" s="11">
        <v>-1383.2</v>
      </c>
      <c r="AA11" s="11">
        <v>-1274.4090000000001</v>
      </c>
      <c r="AB11" s="11">
        <v>-1164.7</v>
      </c>
      <c r="AC11" s="11">
        <v>-1569.0062</v>
      </c>
      <c r="AD11" s="11">
        <v>-1886.4</v>
      </c>
      <c r="AE11" s="11">
        <v>-1687.7</v>
      </c>
      <c r="AF11" s="23">
        <v>-1609.67418</v>
      </c>
      <c r="AG11" s="23">
        <v>-1662.5</v>
      </c>
      <c r="AH11" s="23">
        <v>-2404.1783</v>
      </c>
      <c r="AI11" s="23">
        <v>-2154.6317377956598</v>
      </c>
    </row>
    <row r="12" spans="2:35" s="8" customFormat="1" x14ac:dyDescent="0.2">
      <c r="B12" s="5" t="s">
        <v>6</v>
      </c>
      <c r="C12" s="11">
        <v>-16.8</v>
      </c>
      <c r="D12" s="11">
        <v>-33.799999999999997</v>
      </c>
      <c r="E12" s="11">
        <v>-31.5</v>
      </c>
      <c r="F12" s="11">
        <v>-20.6</v>
      </c>
      <c r="G12" s="11">
        <v>2.5</v>
      </c>
      <c r="H12" s="11">
        <v>-65</v>
      </c>
      <c r="I12" s="11">
        <v>-63</v>
      </c>
      <c r="J12" s="11">
        <v>-78.5</v>
      </c>
      <c r="K12" s="11">
        <v>-60.3</v>
      </c>
      <c r="L12" s="11">
        <v>-87.4</v>
      </c>
      <c r="M12" s="11">
        <v>-116.4</v>
      </c>
      <c r="N12" s="11">
        <v>-105.6</v>
      </c>
      <c r="O12" s="11">
        <v>-91.1</v>
      </c>
      <c r="P12" s="11">
        <v>-133.30000000000001</v>
      </c>
      <c r="Q12" s="11">
        <v>-270.2</v>
      </c>
      <c r="R12" s="11">
        <v>-166.6</v>
      </c>
      <c r="S12" s="11">
        <v>-189.4</v>
      </c>
      <c r="T12" s="11">
        <v>-203.6</v>
      </c>
      <c r="U12" s="11">
        <v>-194.6</v>
      </c>
      <c r="V12" s="11">
        <v>-222</v>
      </c>
      <c r="W12" s="11">
        <v>-383.5</v>
      </c>
      <c r="X12" s="11">
        <v>-432.4</v>
      </c>
      <c r="Y12" s="11">
        <v>-430.04681610481998</v>
      </c>
      <c r="Z12" s="11">
        <v>-438.4</v>
      </c>
      <c r="AA12" s="11">
        <v>-610.80020000000002</v>
      </c>
      <c r="AB12" s="11">
        <v>-571.67262093728198</v>
      </c>
      <c r="AC12" s="11">
        <v>-373.81</v>
      </c>
      <c r="AD12" s="11">
        <v>-434.62200000000001</v>
      </c>
      <c r="AE12" s="11">
        <v>-443.5</v>
      </c>
      <c r="AF12" s="23">
        <v>-428.17451999999997</v>
      </c>
      <c r="AG12" s="23">
        <v>-554.53800000000001</v>
      </c>
      <c r="AH12" s="23">
        <v>-544.3383</v>
      </c>
      <c r="AI12" s="23">
        <v>-549.71456731970795</v>
      </c>
    </row>
    <row r="14" spans="2:35" x14ac:dyDescent="0.2">
      <c r="B14" s="14" t="s">
        <v>9</v>
      </c>
    </row>
  </sheetData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82" orientation="landscape" horizontalDpi="96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4"/>
  <sheetViews>
    <sheetView topLeftCell="M1" zoomScaleNormal="100" workbookViewId="0">
      <selection activeCell="Z17" sqref="Z17"/>
    </sheetView>
  </sheetViews>
  <sheetFormatPr baseColWidth="10" defaultColWidth="11.42578125" defaultRowHeight="12.75" x14ac:dyDescent="0.2"/>
  <cols>
    <col min="1" max="1" width="20.7109375" style="16" customWidth="1"/>
    <col min="2" max="13" width="8.7109375" style="4" customWidth="1"/>
    <col min="14" max="14" width="8.7109375" style="10" customWidth="1"/>
    <col min="15" max="25" width="8.7109375" style="7" customWidth="1"/>
    <col min="26" max="16384" width="11.42578125" style="7"/>
  </cols>
  <sheetData>
    <row r="1" spans="1:34" ht="18" customHeight="1" x14ac:dyDescent="0.25">
      <c r="A1" s="20" t="s">
        <v>10</v>
      </c>
      <c r="B1" s="1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13"/>
      <c r="O1" s="13"/>
      <c r="P1" s="13"/>
      <c r="Q1" s="13"/>
      <c r="R1" s="13"/>
      <c r="S1" s="13"/>
    </row>
    <row r="2" spans="1:34" ht="18" customHeight="1" x14ac:dyDescent="0.2">
      <c r="A2" s="17" t="s">
        <v>11</v>
      </c>
      <c r="B2" s="17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8"/>
      <c r="O2" s="8"/>
      <c r="P2" s="8"/>
      <c r="Q2" s="8"/>
      <c r="R2" s="8"/>
      <c r="S2" s="8"/>
    </row>
    <row r="3" spans="1:34" s="3" customFormat="1" ht="37.5" customHeight="1" x14ac:dyDescent="0.2">
      <c r="A3" s="1"/>
      <c r="B3" s="2">
        <f>'Balance-commerciale'!C3</f>
        <v>1991</v>
      </c>
      <c r="C3" s="2">
        <f>'Balance-commerciale'!D3</f>
        <v>1992</v>
      </c>
      <c r="D3" s="2">
        <f>'Balance-commerciale'!E3</f>
        <v>1993</v>
      </c>
      <c r="E3" s="2">
        <f>'Balance-commerciale'!F3</f>
        <v>1994</v>
      </c>
      <c r="F3" s="2">
        <f>'Balance-commerciale'!G3</f>
        <v>1995</v>
      </c>
      <c r="G3" s="2">
        <f>'Balance-commerciale'!H3</f>
        <v>1996</v>
      </c>
      <c r="H3" s="2">
        <f>'Balance-commerciale'!I3</f>
        <v>1997</v>
      </c>
      <c r="I3" s="2">
        <f>'Balance-commerciale'!J3</f>
        <v>1998</v>
      </c>
      <c r="J3" s="2">
        <f>'Balance-commerciale'!K3</f>
        <v>1999</v>
      </c>
      <c r="K3" s="2">
        <f>'Balance-commerciale'!L3</f>
        <v>2000</v>
      </c>
      <c r="L3" s="2">
        <f>'Balance-commerciale'!M3</f>
        <v>2001</v>
      </c>
      <c r="M3" s="2">
        <f>'Balance-commerciale'!N3</f>
        <v>2002</v>
      </c>
      <c r="N3" s="2">
        <f>'Balance-commerciale'!O3</f>
        <v>2003</v>
      </c>
      <c r="O3" s="2">
        <f>'Balance-commerciale'!P3</f>
        <v>2004</v>
      </c>
      <c r="P3" s="2">
        <f>'Balance-commerciale'!Q3</f>
        <v>2005</v>
      </c>
      <c r="Q3" s="2">
        <f>'Balance-commerciale'!R3</f>
        <v>2006</v>
      </c>
      <c r="R3" s="2">
        <f>'Balance-commerciale'!S3</f>
        <v>2007</v>
      </c>
      <c r="S3" s="2">
        <f>'Balance-commerciale'!T3</f>
        <v>2008</v>
      </c>
      <c r="T3" s="2">
        <f>'Balance-commerciale'!U3</f>
        <v>2009</v>
      </c>
      <c r="U3" s="2">
        <f>'Balance-commerciale'!V3</f>
        <v>2010</v>
      </c>
      <c r="V3" s="2">
        <f>'Balance-commerciale'!W3</f>
        <v>2011</v>
      </c>
      <c r="W3" s="2">
        <f>'Balance-commerciale'!X3</f>
        <v>2012</v>
      </c>
      <c r="X3" s="2">
        <f>'Balance-commerciale'!Y3</f>
        <v>2013</v>
      </c>
      <c r="Y3" s="2">
        <f>'Balance-commerciale'!Z3</f>
        <v>2014</v>
      </c>
      <c r="Z3" s="2">
        <f>'Balance-commerciale'!AA3</f>
        <v>2015</v>
      </c>
      <c r="AA3" s="2">
        <f>'Balance-commerciale'!AB3</f>
        <v>2016</v>
      </c>
      <c r="AB3" s="2">
        <f>'Balance-commerciale'!AC3</f>
        <v>2017</v>
      </c>
      <c r="AC3" s="2">
        <f>'Balance-commerciale'!AD3</f>
        <v>2018</v>
      </c>
      <c r="AD3" s="2">
        <f>'Balance-commerciale'!AE3</f>
        <v>2019</v>
      </c>
      <c r="AE3" s="3">
        <v>2020</v>
      </c>
      <c r="AF3" s="3">
        <v>2021</v>
      </c>
      <c r="AG3" s="3">
        <v>2022</v>
      </c>
      <c r="AH3" s="3">
        <v>2023</v>
      </c>
    </row>
    <row r="4" spans="1:34" s="8" customFormat="1" ht="18.75" customHeight="1" x14ac:dyDescent="0.2">
      <c r="A4" s="19" t="s">
        <v>18</v>
      </c>
      <c r="B4" s="11">
        <f>IF("n.d."='Balance-commerciale'!C4,"na",'Balance-commerciale'!C4)</f>
        <v>-23.5</v>
      </c>
      <c r="C4" s="11">
        <f>IF("n.d."='Balance-commerciale'!D4,"na",'Balance-commerciale'!D4)</f>
        <v>-27</v>
      </c>
      <c r="D4" s="11">
        <f>IF("n.d."='Balance-commerciale'!E4,"na",'Balance-commerciale'!E4)</f>
        <v>-83.9</v>
      </c>
      <c r="E4" s="11">
        <f>IF("n.d."='Balance-commerciale'!F4,"na",'Balance-commerciale'!F4)</f>
        <v>330.8</v>
      </c>
      <c r="F4" s="11">
        <f>IF("n.d."='Balance-commerciale'!G4,"na",'Balance-commerciale'!G4)</f>
        <v>256.5</v>
      </c>
      <c r="G4" s="11">
        <f>IF("n.d."='Balance-commerciale'!H4,"na",'Balance-commerciale'!H4)</f>
        <v>449.4</v>
      </c>
      <c r="H4" s="11">
        <f>IF("n.d."='Balance-commerciale'!I4,"na",'Balance-commerciale'!I4)</f>
        <v>550.70000000000005</v>
      </c>
      <c r="I4" s="11">
        <f>IF("n.d."='Balance-commerciale'!J4,"na",'Balance-commerciale'!J4)</f>
        <v>416.9</v>
      </c>
      <c r="J4" s="11">
        <f>IF("n.d."='Balance-commerciale'!K4,"na",'Balance-commerciale'!K4)</f>
        <v>515.1</v>
      </c>
      <c r="K4" s="11">
        <f>IF("n.d."='Balance-commerciale'!L4,"na",'Balance-commerciale'!L4)</f>
        <v>310.7</v>
      </c>
      <c r="L4" s="11">
        <f>IF("n.d."='Balance-commerciale'!M4,"na",'Balance-commerciale'!M4)</f>
        <v>301.8</v>
      </c>
      <c r="M4" s="11">
        <f>IF("n.d."='Balance-commerciale'!N4,"na",'Balance-commerciale'!N4)</f>
        <v>1159.5999999999999</v>
      </c>
      <c r="N4" s="11">
        <f>IF("n.d."='Balance-commerciale'!O4,"na",'Balance-commerciale'!O4)</f>
        <v>436.6</v>
      </c>
      <c r="O4" s="11">
        <f>IF("n.d."='Balance-commerciale'!P4,"na",'Balance-commerciale'!P4)</f>
        <v>198.7</v>
      </c>
      <c r="P4" s="11">
        <f>IF("n.d."='Balance-commerciale'!Q4,"na",'Balance-commerciale'!Q4)</f>
        <v>-355</v>
      </c>
      <c r="Q4" s="11">
        <f>IF("n.d."='Balance-commerciale'!R4,"na",'Balance-commerciale'!R4)</f>
        <v>91.8</v>
      </c>
      <c r="R4" s="11">
        <f>IF("n.d."='Balance-commerciale'!S4,"na",'Balance-commerciale'!S4)</f>
        <v>-994.9</v>
      </c>
      <c r="S4" s="11">
        <f>IF("n.d."='Balance-commerciale'!T4,"na",'Balance-commerciale'!T4)</f>
        <v>-1424.3</v>
      </c>
      <c r="T4" s="11">
        <f>IF("n.d."='Balance-commerciale'!U4,"na",'Balance-commerciale'!U4)</f>
        <v>-134.69999999999999</v>
      </c>
      <c r="U4" s="11">
        <f>IF("n.d."='Balance-commerciale'!V4,"na",'Balance-commerciale'!V4)</f>
        <v>-495.5</v>
      </c>
      <c r="V4" s="11">
        <f>IF("n.d."='Balance-commerciale'!W4,"na",'Balance-commerciale'!W4)</f>
        <v>411</v>
      </c>
      <c r="W4" s="11">
        <f>IF("n.d."='Balance-commerciale'!X4,"na",'Balance-commerciale'!X4)</f>
        <v>-1060.3</v>
      </c>
      <c r="X4" s="11">
        <f>IF("n.d."='Balance-commerciale'!Y4,"na",'Balance-commerciale'!Y4)</f>
        <v>-1402.7991774449699</v>
      </c>
      <c r="Y4" s="11">
        <f>IF("n.d."='Balance-commerciale'!Z4,"na",'Balance-commerciale'!Z4)</f>
        <v>-1029.71591381395</v>
      </c>
      <c r="Z4" s="11">
        <f>IF("n.d."='Balance-commerciale'!AA4,"na",'Balance-commerciale'!AA4)</f>
        <v>-1232.31933759662</v>
      </c>
      <c r="AA4" s="11">
        <f>IF("n.d."='Balance-commerciale'!AB4,"na",'Balance-commerciale'!AB4)</f>
        <v>-1035.8246592695</v>
      </c>
      <c r="AB4" s="11">
        <f>IF("n.d."='Balance-commerciale'!AC4,"na",'Balance-commerciale'!AC4)</f>
        <v>-1296.6194524043101</v>
      </c>
      <c r="AC4" s="11">
        <f>IF("n.d."='Balance-commerciale'!AD4,"na",'Balance-commerciale'!AD4)</f>
        <v>-1886.1720249381599</v>
      </c>
      <c r="AD4" s="11">
        <f>IF("n.d."='Balance-commerciale'!AE4,"na",'Balance-commerciale'!AE4)</f>
        <v>-1458.3</v>
      </c>
      <c r="AE4" s="11">
        <f>IF("n.d."='Balance-commerciale'!AF4,"na",'Balance-commerciale'!AF4)</f>
        <v>-334.17279000000002</v>
      </c>
      <c r="AF4" s="11">
        <f>IF("n.d."='Balance-commerciale'!AG4,"na",'Balance-commerciale'!AG4)</f>
        <v>-1111.443</v>
      </c>
      <c r="AG4" s="11">
        <f>IF("n.d."='Balance-commerciale'!AH4,"na",'Balance-commerciale'!AH4)</f>
        <v>-3502.0880961653002</v>
      </c>
      <c r="AH4" s="11">
        <f>IF("n.d."='Balance-commerciale'!AI4,"na",'Balance-commerciale'!AI4)</f>
        <v>-2310.43075986231</v>
      </c>
    </row>
    <row r="5" spans="1:34" s="8" customFormat="1" ht="18.75" customHeight="1" x14ac:dyDescent="0.2">
      <c r="A5" s="19" t="s">
        <v>12</v>
      </c>
      <c r="B5" s="11">
        <f>IF("n.d."='Balance-commerciale'!C5,"na",'Balance-commerciale'!C5)</f>
        <v>-43.3</v>
      </c>
      <c r="C5" s="11">
        <f>IF("n.d."='Balance-commerciale'!D5,"na",'Balance-commerciale'!D5)</f>
        <v>-73.900000000000006</v>
      </c>
      <c r="D5" s="11">
        <f>IF("n.d."='Balance-commerciale'!E5,"na",'Balance-commerciale'!E5)</f>
        <v>-50.3</v>
      </c>
      <c r="E5" s="11">
        <f>IF("n.d."='Balance-commerciale'!F5,"na",'Balance-commerciale'!F5)</f>
        <v>-33.5</v>
      </c>
      <c r="F5" s="11">
        <f>IF("n.d."='Balance-commerciale'!G5,"na",'Balance-commerciale'!G5)</f>
        <v>-104.2</v>
      </c>
      <c r="G5" s="11">
        <f>IF("n.d."='Balance-commerciale'!H5,"na",'Balance-commerciale'!H5)</f>
        <v>-16.399999999999999</v>
      </c>
      <c r="H5" s="11">
        <f>IF("n.d."='Balance-commerciale'!I5,"na",'Balance-commerciale'!I5)</f>
        <v>-89.2</v>
      </c>
      <c r="I5" s="11">
        <f>IF("n.d."='Balance-commerciale'!J5,"na",'Balance-commerciale'!J5)</f>
        <v>-93.4</v>
      </c>
      <c r="J5" s="11">
        <f>IF("n.d."='Balance-commerciale'!K5,"na",'Balance-commerciale'!K5)</f>
        <v>-131.6</v>
      </c>
      <c r="K5" s="11">
        <f>IF("n.d."='Balance-commerciale'!L5,"na",'Balance-commerciale'!L5)</f>
        <v>-88</v>
      </c>
      <c r="L5" s="11">
        <f>IF("n.d."='Balance-commerciale'!M5,"na",'Balance-commerciale'!M5)</f>
        <v>-131.5</v>
      </c>
      <c r="M5" s="11">
        <f>IF("n.d."='Balance-commerciale'!N5,"na",'Balance-commerciale'!N5)</f>
        <v>-161</v>
      </c>
      <c r="N5" s="11">
        <f>IF("n.d."='Balance-commerciale'!O5,"na",'Balance-commerciale'!O5)</f>
        <v>-161.5</v>
      </c>
      <c r="O5" s="11">
        <f>IF("n.d."='Balance-commerciale'!P5,"na",'Balance-commerciale'!P5)</f>
        <v>-144.5</v>
      </c>
      <c r="P5" s="11">
        <f>IF("n.d."='Balance-commerciale'!Q5,"na",'Balance-commerciale'!Q5)</f>
        <v>-151.6</v>
      </c>
      <c r="Q5" s="11">
        <f>IF("n.d."='Balance-commerciale'!R5,"na",'Balance-commerciale'!R5)</f>
        <v>-162.19999999999999</v>
      </c>
      <c r="R5" s="11">
        <f>IF("n.d."='Balance-commerciale'!S5,"na",'Balance-commerciale'!S5)</f>
        <v>-266</v>
      </c>
      <c r="S5" s="11">
        <f>IF("n.d."='Balance-commerciale'!T5,"na",'Balance-commerciale'!T5)</f>
        <v>-272</v>
      </c>
      <c r="T5" s="11">
        <f>IF("n.d."='Balance-commerciale'!U5,"na",'Balance-commerciale'!U5)</f>
        <v>-242.2</v>
      </c>
      <c r="U5" s="11">
        <f>IF("n.d."='Balance-commerciale'!V5,"na",'Balance-commerciale'!V5)</f>
        <v>-244.5</v>
      </c>
      <c r="V5" s="11">
        <f>IF("n.d."='Balance-commerciale'!W5,"na",'Balance-commerciale'!W5)</f>
        <v>-259.3</v>
      </c>
      <c r="W5" s="11">
        <f>IF("n.d."='Balance-commerciale'!X5,"na",'Balance-commerciale'!X5)</f>
        <v>-262.39999999999998</v>
      </c>
      <c r="X5" s="11">
        <f>IF("n.d."='Balance-commerciale'!Y5,"na",'Balance-commerciale'!Y5)</f>
        <v>-302.26865280999999</v>
      </c>
      <c r="Y5" s="11">
        <f>IF("n.d."='Balance-commerciale'!Z5,"na",'Balance-commerciale'!Z5)</f>
        <v>-351.25138079999999</v>
      </c>
      <c r="Z5" s="11">
        <f>IF("n.d."='Balance-commerciale'!AA5,"na",'Balance-commerciale'!AA5)</f>
        <v>-298.51143000000002</v>
      </c>
      <c r="AA5" s="11">
        <f>IF("n.d."='Balance-commerciale'!AB5,"na",'Balance-commerciale'!AB5)</f>
        <v>-396.81310000000002</v>
      </c>
      <c r="AB5" s="11">
        <f>IF("n.d."='Balance-commerciale'!AC5,"na",'Balance-commerciale'!AC5)</f>
        <v>-494.56670000000003</v>
      </c>
      <c r="AC5" s="11">
        <f>IF("n.d."='Balance-commerciale'!AD5,"na",'Balance-commerciale'!AD5)</f>
        <v>-308.5806</v>
      </c>
      <c r="AD5" s="11">
        <f>IF("n.d."='Balance-commerciale'!AE5,"na",'Balance-commerciale'!AE5)</f>
        <v>-260.39999999999998</v>
      </c>
      <c r="AE5" s="11">
        <f>IF("n.d."='Balance-commerciale'!AF5,"na",'Balance-commerciale'!AF5)</f>
        <v>-89.723200000000006</v>
      </c>
      <c r="AF5" s="11">
        <f>IF("n.d."='Balance-commerciale'!AG5,"na",'Balance-commerciale'!AG5)</f>
        <v>-195.4348</v>
      </c>
      <c r="AG5" s="11">
        <f>IF("n.d."='Balance-commerciale'!AH5,"na",'Balance-commerciale'!AH5)</f>
        <v>-407.98820000000001</v>
      </c>
      <c r="AH5" s="11">
        <f>IF("n.d."='Balance-commerciale'!AI5,"na",'Balance-commerciale'!AI5)</f>
        <v>-463.54242719270297</v>
      </c>
    </row>
    <row r="6" spans="1:34" s="8" customFormat="1" x14ac:dyDescent="0.2">
      <c r="A6" s="19" t="s">
        <v>2</v>
      </c>
      <c r="B6" s="11">
        <f>IF("n.d."='Balance-commerciale'!C6,"na",'Balance-commerciale'!C6)</f>
        <v>-90.5</v>
      </c>
      <c r="C6" s="11">
        <f>IF("n.d."='Balance-commerciale'!D6,"na",'Balance-commerciale'!D6)</f>
        <v>-58.7</v>
      </c>
      <c r="D6" s="11">
        <f>IF("n.d."='Balance-commerciale'!E6,"na",'Balance-commerciale'!E6)</f>
        <v>-68.8</v>
      </c>
      <c r="E6" s="11">
        <f>IF("n.d."='Balance-commerciale'!F6,"na",'Balance-commerciale'!F6)</f>
        <v>-71.5</v>
      </c>
      <c r="F6" s="11">
        <f>IF("n.d."='Balance-commerciale'!G6,"na",'Balance-commerciale'!G6)</f>
        <v>-104.7</v>
      </c>
      <c r="G6" s="11">
        <f>IF("n.d."='Balance-commerciale'!H6,"na",'Balance-commerciale'!H6)</f>
        <v>-168.8</v>
      </c>
      <c r="H6" s="11">
        <f>IF("n.d."='Balance-commerciale'!I6,"na",'Balance-commerciale'!I6)</f>
        <v>-164.1</v>
      </c>
      <c r="I6" s="11">
        <f>IF("n.d."='Balance-commerciale'!J6,"na",'Balance-commerciale'!J6)</f>
        <v>-183.8</v>
      </c>
      <c r="J6" s="11">
        <f>IF("n.d."='Balance-commerciale'!K6,"na",'Balance-commerciale'!K6)</f>
        <v>-201.2</v>
      </c>
      <c r="K6" s="11">
        <f>IF("n.d."='Balance-commerciale'!L6,"na",'Balance-commerciale'!L6)</f>
        <v>-222.2</v>
      </c>
      <c r="L6" s="11">
        <f>IF("n.d."='Balance-commerciale'!M6,"na",'Balance-commerciale'!M6)</f>
        <v>-209.5</v>
      </c>
      <c r="M6" s="11">
        <f>IF("n.d."='Balance-commerciale'!N6,"na",'Balance-commerciale'!N6)</f>
        <v>-210.9</v>
      </c>
      <c r="N6" s="11">
        <f>IF("n.d."='Balance-commerciale'!O6,"na",'Balance-commerciale'!O6)</f>
        <v>-212</v>
      </c>
      <c r="O6" s="11">
        <f>IF("n.d."='Balance-commerciale'!P6,"na",'Balance-commerciale'!P6)</f>
        <v>-244.7</v>
      </c>
      <c r="P6" s="11">
        <f>IF("n.d."='Balance-commerciale'!Q6,"na",'Balance-commerciale'!Q6)</f>
        <v>-293.39999999999998</v>
      </c>
      <c r="Q6" s="11">
        <f>IF("n.d."='Balance-commerciale'!R6,"na",'Balance-commerciale'!R6)</f>
        <v>-254.5</v>
      </c>
      <c r="R6" s="11">
        <f>IF("n.d."='Balance-commerciale'!S6,"na",'Balance-commerciale'!S6)</f>
        <v>-286.60000000000002</v>
      </c>
      <c r="S6" s="11">
        <f>IF("n.d."='Balance-commerciale'!T6,"na",'Balance-commerciale'!T6)</f>
        <v>-401.4</v>
      </c>
      <c r="T6" s="11">
        <f>IF("n.d."='Balance-commerciale'!U6,"na",'Balance-commerciale'!U6)</f>
        <v>-227.6</v>
      </c>
      <c r="U6" s="11">
        <f>IF("n.d."='Balance-commerciale'!V6,"na",'Balance-commerciale'!V6)</f>
        <v>-65.599999999999994</v>
      </c>
      <c r="V6" s="11">
        <f>IF("n.d."='Balance-commerciale'!W6,"na",'Balance-commerciale'!W6)</f>
        <v>14.2</v>
      </c>
      <c r="W6" s="11">
        <f>IF("n.d."='Balance-commerciale'!X6,"na",'Balance-commerciale'!X6)</f>
        <v>63.5</v>
      </c>
      <c r="X6" s="11">
        <f>IF("n.d."='Balance-commerciale'!Y6,"na",'Balance-commerciale'!Y6)</f>
        <v>-328.83551450391002</v>
      </c>
      <c r="Y6" s="11">
        <f>IF("n.d."='Balance-commerciale'!Z6,"na",'Balance-commerciale'!Z6)</f>
        <v>-128.63841715628001</v>
      </c>
      <c r="Z6" s="11">
        <f>IF("n.d."='Balance-commerciale'!AA6,"na",'Balance-commerciale'!AA6)</f>
        <v>-142.72569999999999</v>
      </c>
      <c r="AA6" s="11">
        <f>IF("n.d."='Balance-commerciale'!AB6,"na",'Balance-commerciale'!AB6)</f>
        <v>-0.37805737222015501</v>
      </c>
      <c r="AB6" s="11">
        <f>IF("n.d."='Balance-commerciale'!AC6,"na",'Balance-commerciale'!AC6)</f>
        <v>-3.1046129292699298</v>
      </c>
      <c r="AC6" s="11">
        <f>IF("n.d."='Balance-commerciale'!AD6,"na",'Balance-commerciale'!AD6)</f>
        <v>161.12052488609999</v>
      </c>
      <c r="AD6" s="11">
        <f>IF("n.d."='Balance-commerciale'!AE6,"na",'Balance-commerciale'!AE6)</f>
        <v>214.3</v>
      </c>
      <c r="AE6" s="11">
        <f>IF("n.d."='Balance-commerciale'!AF6,"na",'Balance-commerciale'!AF6)</f>
        <v>618.13199999999995</v>
      </c>
      <c r="AF6" s="11">
        <f>IF("n.d."='Balance-commerciale'!AG6,"na",'Balance-commerciale'!AG6)</f>
        <v>698.18200000000002</v>
      </c>
      <c r="AG6" s="11">
        <f>IF("n.d."='Balance-commerciale'!AH6,"na",'Balance-commerciale'!AH6)</f>
        <v>362.98</v>
      </c>
      <c r="AH6" s="11">
        <f>IF("n.d."='Balance-commerciale'!AI6,"na",'Balance-commerciale'!AI6)</f>
        <v>379.38050484828199</v>
      </c>
    </row>
    <row r="7" spans="1:34" s="8" customFormat="1" x14ac:dyDescent="0.2">
      <c r="A7" s="19" t="s">
        <v>8</v>
      </c>
      <c r="B7" s="11">
        <f>IF("n.d."='Balance-commerciale'!C7,"na",'Balance-commerciale'!C7)</f>
        <v>308.5</v>
      </c>
      <c r="C7" s="11">
        <f>IF("n.d."='Balance-commerciale'!D7,"na",'Balance-commerciale'!D7)</f>
        <v>291.89999999999998</v>
      </c>
      <c r="D7" s="11">
        <f>IF("n.d."='Balance-commerciale'!E7,"na",'Balance-commerciale'!E7)</f>
        <v>211.9</v>
      </c>
      <c r="E7" s="11">
        <f>IF("n.d."='Balance-commerciale'!F7,"na",'Balance-commerciale'!F7)</f>
        <v>679.4</v>
      </c>
      <c r="F7" s="11">
        <f>IF("n.d."='Balance-commerciale'!G7,"na",'Balance-commerciale'!G7)</f>
        <v>681</v>
      </c>
      <c r="G7" s="11">
        <f>IF("n.d."='Balance-commerciale'!H7,"na",'Balance-commerciale'!H7)</f>
        <v>933</v>
      </c>
      <c r="H7" s="11">
        <f>IF("n.d."='Balance-commerciale'!I7,"na",'Balance-commerciale'!I7)</f>
        <v>1046.4000000000001</v>
      </c>
      <c r="I7" s="11">
        <f>IF("n.d."='Balance-commerciale'!J7,"na",'Balance-commerciale'!J7)</f>
        <v>1014.7</v>
      </c>
      <c r="J7" s="11">
        <f>IF("n.d."='Balance-commerciale'!K7,"na",'Balance-commerciale'!K7)</f>
        <v>1167</v>
      </c>
      <c r="K7" s="11">
        <f>IF("n.d."='Balance-commerciale'!L7,"na",'Balance-commerciale'!L7)</f>
        <v>1058.2</v>
      </c>
      <c r="L7" s="11">
        <f>IF("n.d."='Balance-commerciale'!M7,"na",'Balance-commerciale'!M7)</f>
        <v>1120.2</v>
      </c>
      <c r="M7" s="11">
        <f>IF("n.d."='Balance-commerciale'!N7,"na",'Balance-commerciale'!N7)</f>
        <v>1964.9</v>
      </c>
      <c r="N7" s="11">
        <f>IF("n.d."='Balance-commerciale'!O7,"na",'Balance-commerciale'!O7)</f>
        <v>1485.8</v>
      </c>
      <c r="O7" s="11">
        <f>IF("n.d."='Balance-commerciale'!P7,"na",'Balance-commerciale'!P7)</f>
        <v>1388.3</v>
      </c>
      <c r="P7" s="11">
        <f>IF("n.d."='Balance-commerciale'!Q7,"na",'Balance-commerciale'!Q7)</f>
        <v>1290.3</v>
      </c>
      <c r="Q7" s="11">
        <f>IF("n.d."='Balance-commerciale'!R7,"na",'Balance-commerciale'!R7)</f>
        <v>1625.7</v>
      </c>
      <c r="R7" s="11">
        <f>IF("n.d."='Balance-commerciale'!S7,"na",'Balance-commerciale'!S7)</f>
        <v>1229</v>
      </c>
      <c r="S7" s="11">
        <f>IF("n.d."='Balance-commerciale'!T7,"na",'Balance-commerciale'!T7)</f>
        <v>1487.4</v>
      </c>
      <c r="T7" s="11">
        <f>IF("n.d."='Balance-commerciale'!U7,"na",'Balance-commerciale'!U7)</f>
        <v>2002.5</v>
      </c>
      <c r="U7" s="11">
        <f>IF("n.d."='Balance-commerciale'!V7,"na",'Balance-commerciale'!V7)</f>
        <v>1793.7</v>
      </c>
      <c r="V7" s="11">
        <f>IF("n.d."='Balance-commerciale'!W7,"na",'Balance-commerciale'!W7)</f>
        <v>2816.3</v>
      </c>
      <c r="W7" s="11">
        <f>IF("n.d."='Balance-commerciale'!X7,"na",'Balance-commerciale'!X7)</f>
        <v>1360.4</v>
      </c>
      <c r="X7" s="11">
        <f>IF("n.d."='Balance-commerciale'!Y7,"na",'Balance-commerciale'!Y7)</f>
        <v>1479.22109372096</v>
      </c>
      <c r="Y7" s="11">
        <f>IF("n.d."='Balance-commerciale'!Z7,"na",'Balance-commerciale'!Z7)</f>
        <v>1914.8325970598501</v>
      </c>
      <c r="Z7" s="11">
        <f>IF("n.d."='Balance-commerciale'!AA7,"na",'Balance-commerciale'!AA7)</f>
        <v>1874.0299199999999</v>
      </c>
      <c r="AA7" s="11">
        <f>IF("n.d."='Balance-commerciale'!AB7,"na",'Balance-commerciale'!AB7)</f>
        <v>1817.8409999999999</v>
      </c>
      <c r="AB7" s="11">
        <f>IF("n.d."='Balance-commerciale'!AC7,"na",'Balance-commerciale'!AC7)</f>
        <v>1959.29</v>
      </c>
      <c r="AC7" s="11">
        <f>IF("n.d."='Balance-commerciale'!AD7,"na",'Balance-commerciale'!AD7)</f>
        <v>1363.682</v>
      </c>
      <c r="AD7" s="11">
        <f>IF("n.d."='Balance-commerciale'!AE7,"na",'Balance-commerciale'!AE7)</f>
        <v>1846.4</v>
      </c>
      <c r="AE7" s="11">
        <f>IF("n.d."='Balance-commerciale'!AF7,"na",'Balance-commerciale'!AF7)</f>
        <v>1716.5</v>
      </c>
      <c r="AF7" s="11">
        <f>IF("n.d."='Balance-commerciale'!AG7,"na",'Balance-commerciale'!AG7)</f>
        <v>1693.1</v>
      </c>
      <c r="AG7" s="11">
        <f>IF("n.d."='Balance-commerciale'!AH7,"na",'Balance-commerciale'!AH7)</f>
        <v>622.73509999999999</v>
      </c>
      <c r="AH7" s="11">
        <f>IF("n.d."='Balance-commerciale'!AI7,"na",'Balance-commerciale'!AI7)</f>
        <v>1191.9382977903001</v>
      </c>
    </row>
    <row r="8" spans="1:34" s="8" customFormat="1" x14ac:dyDescent="0.2">
      <c r="A8" s="19" t="s">
        <v>13</v>
      </c>
      <c r="B8" s="11" t="str">
        <f>IF("n.d."='Balance-commerciale'!C8,"na",'Balance-commerciale'!C8)</f>
        <v>na</v>
      </c>
      <c r="C8" s="11" t="str">
        <f>IF("n.d."='Balance-commerciale'!D8,"na",'Balance-commerciale'!D8)</f>
        <v>na</v>
      </c>
      <c r="D8" s="11" t="str">
        <f>IF("n.d."='Balance-commerciale'!E8,"na",'Balance-commerciale'!E8)</f>
        <v>na</v>
      </c>
      <c r="E8" s="11" t="str">
        <f>IF("n.d."='Balance-commerciale'!F8,"na",'Balance-commerciale'!F8)</f>
        <v>na</v>
      </c>
      <c r="F8" s="11" t="str">
        <f>IF("n.d."='Balance-commerciale'!G8,"na",'Balance-commerciale'!G8)</f>
        <v>na</v>
      </c>
      <c r="G8" s="11">
        <f>IF("n.d."='Balance-commerciale'!H8,"na",'Balance-commerciale'!H8)</f>
        <v>16.2</v>
      </c>
      <c r="H8" s="11">
        <f>IF("n.d."='Balance-commerciale'!I8,"na",'Balance-commerciale'!I8)</f>
        <v>23.2</v>
      </c>
      <c r="I8" s="11">
        <f>IF("n.d."='Balance-commerciale'!J8,"na",'Balance-commerciale'!J8)</f>
        <v>15.1</v>
      </c>
      <c r="J8" s="11">
        <f>IF("n.d."='Balance-commerciale'!K8,"na",'Balance-commerciale'!K8)</f>
        <v>17.399999999999999</v>
      </c>
      <c r="K8" s="11">
        <f>IF("n.d."='Balance-commerciale'!L8,"na",'Balance-commerciale'!L8)</f>
        <v>29.3</v>
      </c>
      <c r="L8" s="11">
        <f>IF("n.d."='Balance-commerciale'!M8,"na",'Balance-commerciale'!M8)</f>
        <v>18.600000000000001</v>
      </c>
      <c r="M8" s="11">
        <f>IF("n.d."='Balance-commerciale'!N8,"na",'Balance-commerciale'!N8)</f>
        <v>22.8</v>
      </c>
      <c r="N8" s="11">
        <f>IF("n.d."='Balance-commerciale'!O8,"na",'Balance-commerciale'!O8)</f>
        <v>22.7</v>
      </c>
      <c r="O8" s="11">
        <f>IF("n.d."='Balance-commerciale'!P8,"na",'Balance-commerciale'!P8)</f>
        <v>35.5</v>
      </c>
      <c r="P8" s="11">
        <f>IF("n.d."='Balance-commerciale'!Q8,"na",'Balance-commerciale'!Q8)</f>
        <v>27</v>
      </c>
      <c r="Q8" s="11">
        <f>IF("n.d."='Balance-commerciale'!R8,"na",'Balance-commerciale'!R8)</f>
        <v>30.2</v>
      </c>
      <c r="R8" s="11">
        <f>IF("n.d."='Balance-commerciale'!S8,"na",'Balance-commerciale'!S8)</f>
        <v>35.9</v>
      </c>
      <c r="S8" s="11">
        <f>IF("n.d."='Balance-commerciale'!T8,"na",'Balance-commerciale'!T8)</f>
        <v>43.9</v>
      </c>
      <c r="T8" s="11">
        <f>IF("n.d."='Balance-commerciale'!U8,"na",'Balance-commerciale'!U8)</f>
        <v>46.3</v>
      </c>
      <c r="U8" s="11">
        <f>IF("n.d."='Balance-commerciale'!V8,"na",'Balance-commerciale'!V8)</f>
        <v>60.1</v>
      </c>
      <c r="V8" s="11">
        <f>IF("n.d."='Balance-commerciale'!W8,"na",'Balance-commerciale'!W8)</f>
        <v>29.1</v>
      </c>
      <c r="W8" s="11">
        <f>IF("n.d."='Balance-commerciale'!X8,"na",'Balance-commerciale'!X8)</f>
        <v>26.5</v>
      </c>
      <c r="X8" s="11">
        <f>IF("n.d."='Balance-commerciale'!Y8,"na",'Balance-commerciale'!Y8)</f>
        <v>17.111799999999999</v>
      </c>
      <c r="Y8" s="11">
        <f>IF("n.d."='Balance-commerciale'!Z8,"na",'Balance-commerciale'!Z8)</f>
        <v>42.884929999999997</v>
      </c>
      <c r="Z8" s="11">
        <f>IF("n.d."='Balance-commerciale'!AA8,"na",'Balance-commerciale'!AA8)</f>
        <v>26.40137</v>
      </c>
      <c r="AA8" s="11">
        <f>IF("n.d."='Balance-commerciale'!AB8,"na",'Balance-commerciale'!AB8)</f>
        <v>25.9</v>
      </c>
      <c r="AB8" s="11">
        <f>IF("n.d."='Balance-commerciale'!AC8,"na",'Balance-commerciale'!AC8)</f>
        <v>28.3</v>
      </c>
      <c r="AC8" s="11">
        <f>IF("n.d."='Balance-commerciale'!AD8,"na",'Balance-commerciale'!AD8)</f>
        <v>30.726050000000001</v>
      </c>
      <c r="AD8" s="11">
        <f>IF("n.d."='Balance-commerciale'!AE8,"na",'Balance-commerciale'!AE8)</f>
        <v>-50.7</v>
      </c>
      <c r="AE8" s="11">
        <f>IF("n.d."='Balance-commerciale'!AF8,"na",'Balance-commerciale'!AF8)</f>
        <v>-53.806699999999999</v>
      </c>
      <c r="AF8" s="11">
        <f>IF("n.d."='Balance-commerciale'!AG8,"na",'Balance-commerciale'!AG8)</f>
        <v>-27.7302</v>
      </c>
      <c r="AG8" s="11">
        <f>IF("n.d."='Balance-commerciale'!AH8,"na",'Balance-commerciale'!AH8)</f>
        <v>-118.11150000000001</v>
      </c>
      <c r="AH8" s="11">
        <f>IF("n.d."='Balance-commerciale'!AI8,"na",'Balance-commerciale'!AI8)</f>
        <v>-110.480032182741</v>
      </c>
    </row>
    <row r="9" spans="1:34" s="8" customFormat="1" x14ac:dyDescent="0.2">
      <c r="A9" s="19" t="s">
        <v>3</v>
      </c>
      <c r="B9" s="11">
        <f>IF("n.d."='Balance-commerciale'!C9,"na",'Balance-commerciale'!C9)</f>
        <v>-80.2</v>
      </c>
      <c r="C9" s="11">
        <f>IF("n.d."='Balance-commerciale'!D9,"na",'Balance-commerciale'!D9)</f>
        <v>-43</v>
      </c>
      <c r="D9" s="11">
        <f>IF("n.d."='Balance-commerciale'!E9,"na",'Balance-commerciale'!E9)</f>
        <v>-34.1</v>
      </c>
      <c r="E9" s="11">
        <f>IF("n.d."='Balance-commerciale'!F9,"na",'Balance-commerciale'!F9)</f>
        <v>-63.5</v>
      </c>
      <c r="F9" s="11">
        <f>IF("n.d."='Balance-commerciale'!G9,"na",'Balance-commerciale'!G9)</f>
        <v>-57.4</v>
      </c>
      <c r="G9" s="11">
        <f>IF("n.d."='Balance-commerciale'!H9,"na",'Balance-commerciale'!H9)</f>
        <v>-60.7</v>
      </c>
      <c r="H9" s="11">
        <f>IF("n.d."='Balance-commerciale'!I9,"na",'Balance-commerciale'!I9)</f>
        <v>9.1999999999999993</v>
      </c>
      <c r="I9" s="11">
        <f>IF("n.d."='Balance-commerciale'!J9,"na",'Balance-commerciale'!J9)</f>
        <v>-1.2</v>
      </c>
      <c r="J9" s="11">
        <f>IF("n.d."='Balance-commerciale'!K9,"na",'Balance-commerciale'!K9)</f>
        <v>-21.2</v>
      </c>
      <c r="K9" s="11">
        <f>IF("n.d."='Balance-commerciale'!L9,"na",'Balance-commerciale'!L9)</f>
        <v>-33.4</v>
      </c>
      <c r="L9" s="11">
        <f>IF("n.d."='Balance-commerciale'!M9,"na",'Balance-commerciale'!M9)</f>
        <v>-7</v>
      </c>
      <c r="M9" s="11">
        <f>IF("n.d."='Balance-commerciale'!N9,"na",'Balance-commerciale'!N9)</f>
        <v>113.4</v>
      </c>
      <c r="N9" s="11">
        <f>IF("n.d."='Balance-commerciale'!O9,"na",'Balance-commerciale'!O9)</f>
        <v>-35.1</v>
      </c>
      <c r="O9" s="11">
        <f>IF("n.d."='Balance-commerciale'!P9,"na",'Balance-commerciale'!P9)</f>
        <v>-61.5</v>
      </c>
      <c r="P9" s="11">
        <f>IF("n.d."='Balance-commerciale'!Q9,"na",'Balance-commerciale'!Q9)</f>
        <v>-76.2</v>
      </c>
      <c r="Q9" s="11">
        <f>IF("n.d."='Balance-commerciale'!R9,"na",'Balance-commerciale'!R9)</f>
        <v>39.200000000000003</v>
      </c>
      <c r="R9" s="11">
        <f>IF("n.d."='Balance-commerciale'!S9,"na",'Balance-commerciale'!S9)</f>
        <v>-138.9</v>
      </c>
      <c r="S9" s="11">
        <f>IF("n.d."='Balance-commerciale'!T9,"na",'Balance-commerciale'!T9)</f>
        <v>-284.7</v>
      </c>
      <c r="T9" s="11">
        <f>IF("n.d."='Balance-commerciale'!U9,"na",'Balance-commerciale'!U9)</f>
        <v>-100.4</v>
      </c>
      <c r="U9" s="11">
        <f>IF("n.d."='Balance-commerciale'!V9,"na",'Balance-commerciale'!V9)</f>
        <v>-329.2</v>
      </c>
      <c r="V9" s="11">
        <f>IF("n.d."='Balance-commerciale'!W9,"na",'Balance-commerciale'!W9)</f>
        <v>-157.1</v>
      </c>
      <c r="W9" s="11">
        <f>IF("n.d."='Balance-commerciale'!X9,"na",'Balance-commerciale'!X9)</f>
        <v>26.3</v>
      </c>
      <c r="X9" s="11">
        <f>IF("n.d."='Balance-commerciale'!Y9,"na",'Balance-commerciale'!Y9)</f>
        <v>-122.74052112462</v>
      </c>
      <c r="Y9" s="11">
        <f>IF("n.d."='Balance-commerciale'!Z9,"na",'Balance-commerciale'!Z9)</f>
        <v>-251.2945296913</v>
      </c>
      <c r="Z9" s="11">
        <f>IF("n.d."='Balance-commerciale'!AA9,"na",'Balance-commerciale'!AA9)</f>
        <v>-281.297992013</v>
      </c>
      <c r="AA9" s="11">
        <f>IF("n.d."='Balance-commerciale'!AB9,"na",'Balance-commerciale'!AB9)</f>
        <v>-342.08719000000002</v>
      </c>
      <c r="AB9" s="11">
        <f>IF("n.d."='Balance-commerciale'!AC9,"na",'Balance-commerciale'!AC9)</f>
        <v>-409.55799999999999</v>
      </c>
      <c r="AC9" s="11">
        <f>IF("n.d."='Balance-commerciale'!AD9,"na",'Balance-commerciale'!AD9)</f>
        <v>-212.601</v>
      </c>
      <c r="AD9" s="11">
        <f>IF("n.d."='Balance-commerciale'!AE9,"na",'Balance-commerciale'!AE9)</f>
        <v>-373.6</v>
      </c>
      <c r="AE9" s="11">
        <f>IF("n.d."='Balance-commerciale'!AF9,"na",'Balance-commerciale'!AF9)</f>
        <v>290.10599999999999</v>
      </c>
      <c r="AF9" s="11">
        <f>IF("n.d."='Balance-commerciale'!AG9,"na",'Balance-commerciale'!AG9)</f>
        <v>-169.24</v>
      </c>
      <c r="AG9" s="11">
        <f>IF("n.d."='Balance-commerciale'!AH9,"na",'Balance-commerciale'!AH9)</f>
        <v>-1.853</v>
      </c>
      <c r="AH9" s="11">
        <f>IF("n.d."='Balance-commerciale'!AI9,"na",'Balance-commerciale'!AI9)</f>
        <v>341.76978795499502</v>
      </c>
    </row>
    <row r="10" spans="1:34" s="8" customFormat="1" x14ac:dyDescent="0.2">
      <c r="A10" s="19" t="s">
        <v>4</v>
      </c>
      <c r="B10" s="11">
        <f>IF("n.d."='Balance-commerciale'!C10,"na",'Balance-commerciale'!C10)</f>
        <v>-19.5</v>
      </c>
      <c r="C10" s="11">
        <f>IF("n.d."='Balance-commerciale'!D10,"na",'Balance-commerciale'!D10)</f>
        <v>-13.1</v>
      </c>
      <c r="D10" s="11">
        <f>IF("n.d."='Balance-commerciale'!E10,"na",'Balance-commerciale'!E10)</f>
        <v>-3.6</v>
      </c>
      <c r="E10" s="11">
        <f>IF("n.d."='Balance-commerciale'!F10,"na",'Balance-commerciale'!F10)</f>
        <v>-21</v>
      </c>
      <c r="F10" s="11">
        <f>IF("n.d."='Balance-commerciale'!G10,"na",'Balance-commerciale'!G10)</f>
        <v>-5.5</v>
      </c>
      <c r="G10" s="11">
        <f>IF("n.d."='Balance-commerciale'!H10,"na",'Balance-commerciale'!H10)</f>
        <v>90.2</v>
      </c>
      <c r="H10" s="11">
        <f>IF("n.d."='Balance-commerciale'!I10,"na",'Balance-commerciale'!I10)</f>
        <v>-16.5</v>
      </c>
      <c r="I10" s="11">
        <f>IF("n.d."='Balance-commerciale'!J10,"na",'Balance-commerciale'!J10)</f>
        <v>-41.3</v>
      </c>
      <c r="J10" s="11">
        <f>IF("n.d."='Balance-commerciale'!K10,"na",'Balance-commerciale'!K10)</f>
        <v>-29.9</v>
      </c>
      <c r="K10" s="11">
        <f>IF("n.d."='Balance-commerciale'!L10,"na",'Balance-commerciale'!L10)</f>
        <v>-28.9</v>
      </c>
      <c r="L10" s="11">
        <f>IF("n.d."='Balance-commerciale'!M10,"na",'Balance-commerciale'!M10)</f>
        <v>-43.1</v>
      </c>
      <c r="M10" s="11">
        <f>IF("n.d."='Balance-commerciale'!N10,"na",'Balance-commerciale'!N10)</f>
        <v>-63.9</v>
      </c>
      <c r="N10" s="11">
        <f>IF("n.d."='Balance-commerciale'!O10,"na",'Balance-commerciale'!O10)</f>
        <v>-79.400000000000006</v>
      </c>
      <c r="O10" s="11">
        <f>IF("n.d."='Balance-commerciale'!P10,"na",'Balance-commerciale'!P10)</f>
        <v>-80.8</v>
      </c>
      <c r="P10" s="11">
        <f>IF("n.d."='Balance-commerciale'!Q10,"na",'Balance-commerciale'!Q10)</f>
        <v>-154</v>
      </c>
      <c r="Q10" s="11">
        <f>IF("n.d."='Balance-commerciale'!R10,"na",'Balance-commerciale'!R10)</f>
        <v>-125.7</v>
      </c>
      <c r="R10" s="11">
        <f>IF("n.d."='Balance-commerciale'!S10,"na",'Balance-commerciale'!S10)</f>
        <v>-120.5</v>
      </c>
      <c r="S10" s="11">
        <f>IF("n.d."='Balance-commerciale'!T10,"na",'Balance-commerciale'!T10)</f>
        <v>-195.9</v>
      </c>
      <c r="T10" s="11">
        <f>IF("n.d."='Balance-commerciale'!U10,"na",'Balance-commerciale'!U10)</f>
        <v>-376.5</v>
      </c>
      <c r="U10" s="11">
        <f>IF("n.d."='Balance-commerciale'!V10,"na",'Balance-commerciale'!V10)</f>
        <v>-402.5</v>
      </c>
      <c r="V10" s="11">
        <f>IF("n.d."='Balance-commerciale'!W10,"na",'Balance-commerciale'!W10)</f>
        <v>-435.1</v>
      </c>
      <c r="W10" s="11">
        <f>IF("n.d."='Balance-commerciale'!X10,"na",'Balance-commerciale'!X10)</f>
        <v>-218.6</v>
      </c>
      <c r="X10" s="11">
        <f>IF("n.d."='Balance-commerciale'!Y10,"na",'Balance-commerciale'!Y10)</f>
        <v>-212.276366120354</v>
      </c>
      <c r="Y10" s="11">
        <f>IF("n.d."='Balance-commerciale'!Z10,"na",'Balance-commerciale'!Z10)</f>
        <v>-367.9</v>
      </c>
      <c r="Z10" s="11">
        <f>IF("n.d."='Balance-commerciale'!AA10,"na",'Balance-commerciale'!AA10)</f>
        <v>-525.40623558361699</v>
      </c>
      <c r="AA10" s="11">
        <f>IF("n.d."='Balance-commerciale'!AB10,"na",'Balance-commerciale'!AB10)</f>
        <v>-405.47789096000002</v>
      </c>
      <c r="AB10" s="11">
        <f>IF("n.d."='Balance-commerciale'!AC10,"na",'Balance-commerciale'!AC10)</f>
        <v>-434.16523947504999</v>
      </c>
      <c r="AC10" s="11">
        <f>IF("n.d."='Balance-commerciale'!AD10,"na",'Balance-commerciale'!AD10)</f>
        <v>-599.49699999999996</v>
      </c>
      <c r="AD10" s="11">
        <f>IF("n.d."='Balance-commerciale'!AE10,"na",'Balance-commerciale'!AE10)</f>
        <v>-703.2</v>
      </c>
      <c r="AE10" s="11">
        <f>IF("n.d."='Balance-commerciale'!AF10,"na",'Balance-commerciale'!AF10)</f>
        <v>-777.53219999999999</v>
      </c>
      <c r="AF10" s="11">
        <f>IF("n.d."='Balance-commerciale'!AG10,"na",'Balance-commerciale'!AG10)</f>
        <v>-893.28200000000004</v>
      </c>
      <c r="AG10" s="11">
        <f>IF("n.d."='Balance-commerciale'!AH10,"na",'Balance-commerciale'!AH10)</f>
        <v>-1011.3338961653</v>
      </c>
      <c r="AH10" s="11">
        <f>IF("n.d."='Balance-commerciale'!AI10,"na",'Balance-commerciale'!AI10)</f>
        <v>-945.15058596507902</v>
      </c>
    </row>
    <row r="11" spans="1:34" s="8" customFormat="1" x14ac:dyDescent="0.2">
      <c r="A11" s="19" t="s">
        <v>14</v>
      </c>
      <c r="B11" s="11">
        <f>IF("n.d."='Balance-commerciale'!C11,"na",'Balance-commerciale'!C11)</f>
        <v>-81.7</v>
      </c>
      <c r="C11" s="11">
        <f>IF("n.d."='Balance-commerciale'!D11,"na",'Balance-commerciale'!D11)</f>
        <v>-96.4</v>
      </c>
      <c r="D11" s="11">
        <f>IF("n.d."='Balance-commerciale'!E11,"na",'Balance-commerciale'!E11)</f>
        <v>-107.5</v>
      </c>
      <c r="E11" s="11">
        <f>IF("n.d."='Balance-commerciale'!F11,"na",'Balance-commerciale'!F11)</f>
        <v>-128.30000000000001</v>
      </c>
      <c r="F11" s="11">
        <f>IF("n.d."='Balance-commerciale'!G11,"na",'Balance-commerciale'!G11)</f>
        <v>-136.9</v>
      </c>
      <c r="G11" s="11">
        <f>IF("n.d."='Balance-commerciale'!H11,"na",'Balance-commerciale'!H11)</f>
        <v>-141.19999999999999</v>
      </c>
      <c r="H11" s="11">
        <f>IF("n.d."='Balance-commerciale'!I11,"na",'Balance-commerciale'!I11)</f>
        <v>-158.4</v>
      </c>
      <c r="I11" s="11">
        <f>IF("n.d."='Balance-commerciale'!J11,"na",'Balance-commerciale'!J11)</f>
        <v>-184.7</v>
      </c>
      <c r="J11" s="11">
        <f>IF("n.d."='Balance-commerciale'!K11,"na",'Balance-commerciale'!K11)</f>
        <v>-212.9</v>
      </c>
      <c r="K11" s="11">
        <f>IF("n.d."='Balance-commerciale'!L11,"na",'Balance-commerciale'!L11)</f>
        <v>-296.7</v>
      </c>
      <c r="L11" s="11">
        <f>IF("n.d."='Balance-commerciale'!M11,"na",'Balance-commerciale'!M11)</f>
        <v>-311.8</v>
      </c>
      <c r="M11" s="11">
        <f>IF("n.d."='Balance-commerciale'!N11,"na",'Balance-commerciale'!N11)</f>
        <v>-374.5</v>
      </c>
      <c r="N11" s="11">
        <f>IF("n.d."='Balance-commerciale'!O11,"na",'Balance-commerciale'!O11)</f>
        <v>-469.9</v>
      </c>
      <c r="O11" s="11">
        <f>IF("n.d."='Balance-commerciale'!P11,"na",'Balance-commerciale'!P11)</f>
        <v>-521.1</v>
      </c>
      <c r="P11" s="11">
        <f>IF("n.d."='Balance-commerciale'!Q11,"na",'Balance-commerciale'!Q11)</f>
        <v>-691.3</v>
      </c>
      <c r="Q11" s="11">
        <f>IF("n.d."='Balance-commerciale'!R11,"na",'Balance-commerciale'!R11)</f>
        <v>-836.5</v>
      </c>
      <c r="R11" s="11">
        <f>IF("n.d."='Balance-commerciale'!S11,"na",'Balance-commerciale'!S11)</f>
        <v>-1193.3</v>
      </c>
      <c r="S11" s="11">
        <f>IF("n.d."='Balance-commerciale'!T11,"na",'Balance-commerciale'!T11)</f>
        <v>-1522.5</v>
      </c>
      <c r="T11" s="11">
        <f>IF("n.d."='Balance-commerciale'!U11,"na",'Balance-commerciale'!U11)</f>
        <v>-957.7</v>
      </c>
      <c r="U11" s="11">
        <f>IF("n.d."='Balance-commerciale'!V11,"na",'Balance-commerciale'!V11)</f>
        <v>-955.4</v>
      </c>
      <c r="V11" s="11">
        <f>IF("n.d."='Balance-commerciale'!W11,"na",'Balance-commerciale'!W11)</f>
        <v>-1183.5999999999999</v>
      </c>
      <c r="W11" s="11">
        <f>IF("n.d."='Balance-commerciale'!X11,"na",'Balance-commerciale'!X11)</f>
        <v>-1558.9</v>
      </c>
      <c r="X11" s="11">
        <f>IF("n.d."='Balance-commerciale'!Y11,"na",'Balance-commerciale'!Y11)</f>
        <v>-1471.01200050223</v>
      </c>
      <c r="Y11" s="11">
        <f>IF("n.d."='Balance-commerciale'!Z11,"na",'Balance-commerciale'!Z11)</f>
        <v>-1383.2</v>
      </c>
      <c r="Z11" s="11">
        <f>IF("n.d."='Balance-commerciale'!AA11,"na",'Balance-commerciale'!AA11)</f>
        <v>-1274.4090000000001</v>
      </c>
      <c r="AA11" s="11">
        <f>IF("n.d."='Balance-commerciale'!AB11,"na",'Balance-commerciale'!AB11)</f>
        <v>-1164.7</v>
      </c>
      <c r="AB11" s="11">
        <f>IF("n.d."='Balance-commerciale'!AC11,"na",'Balance-commerciale'!AC11)</f>
        <v>-1569.0062</v>
      </c>
      <c r="AC11" s="11">
        <f>IF("n.d."='Balance-commerciale'!AD11,"na",'Balance-commerciale'!AD11)</f>
        <v>-1886.4</v>
      </c>
      <c r="AD11" s="11">
        <f>IF("n.d."='Balance-commerciale'!AE11,"na",'Balance-commerciale'!AE11)</f>
        <v>-1687.7</v>
      </c>
      <c r="AE11" s="11">
        <f>IF("n.d."='Balance-commerciale'!AF11,"na",'Balance-commerciale'!AF11)</f>
        <v>-1609.67418</v>
      </c>
      <c r="AF11" s="11">
        <f>IF("n.d."='Balance-commerciale'!AG11,"na",'Balance-commerciale'!AG11)</f>
        <v>-1662.5</v>
      </c>
      <c r="AG11" s="11">
        <f>IF("n.d."='Balance-commerciale'!AH11,"na",'Balance-commerciale'!AH11)</f>
        <v>-2404.1783</v>
      </c>
      <c r="AH11" s="11">
        <f>IF("n.d."='Balance-commerciale'!AI11,"na",'Balance-commerciale'!AI11)</f>
        <v>-2154.6317377956598</v>
      </c>
    </row>
    <row r="12" spans="1:34" s="8" customFormat="1" x14ac:dyDescent="0.2">
      <c r="A12" s="19" t="s">
        <v>6</v>
      </c>
      <c r="B12" s="11">
        <f>IF("n.d."='Balance-commerciale'!C12,"na",'Balance-commerciale'!C12)</f>
        <v>-16.8</v>
      </c>
      <c r="C12" s="11">
        <f>IF("n.d."='Balance-commerciale'!D12,"na",'Balance-commerciale'!D12)</f>
        <v>-33.799999999999997</v>
      </c>
      <c r="D12" s="11">
        <f>IF("n.d."='Balance-commerciale'!E12,"na",'Balance-commerciale'!E12)</f>
        <v>-31.5</v>
      </c>
      <c r="E12" s="11">
        <f>IF("n.d."='Balance-commerciale'!F12,"na",'Balance-commerciale'!F12)</f>
        <v>-20.6</v>
      </c>
      <c r="F12" s="11">
        <f>IF("n.d."='Balance-commerciale'!G12,"na",'Balance-commerciale'!G12)</f>
        <v>2.5</v>
      </c>
      <c r="G12" s="11">
        <f>IF("n.d."='Balance-commerciale'!H12,"na",'Balance-commerciale'!H12)</f>
        <v>-65</v>
      </c>
      <c r="H12" s="11">
        <f>IF("n.d."='Balance-commerciale'!I12,"na",'Balance-commerciale'!I12)</f>
        <v>-63</v>
      </c>
      <c r="I12" s="11">
        <f>IF("n.d."='Balance-commerciale'!J12,"na",'Balance-commerciale'!J12)</f>
        <v>-78.5</v>
      </c>
      <c r="J12" s="11">
        <f>IF("n.d."='Balance-commerciale'!K12,"na",'Balance-commerciale'!K12)</f>
        <v>-60.3</v>
      </c>
      <c r="K12" s="11">
        <f>IF("n.d."='Balance-commerciale'!L12,"na",'Balance-commerciale'!L12)</f>
        <v>-87.4</v>
      </c>
      <c r="L12" s="11">
        <f>IF("n.d."='Balance-commerciale'!M12,"na",'Balance-commerciale'!M12)</f>
        <v>-116.4</v>
      </c>
      <c r="M12" s="11">
        <f>IF("n.d."='Balance-commerciale'!N12,"na",'Balance-commerciale'!N12)</f>
        <v>-105.6</v>
      </c>
      <c r="N12" s="11">
        <f>IF("n.d."='Balance-commerciale'!O12,"na",'Balance-commerciale'!O12)</f>
        <v>-91.1</v>
      </c>
      <c r="O12" s="11">
        <f>IF("n.d."='Balance-commerciale'!P12,"na",'Balance-commerciale'!P12)</f>
        <v>-133.30000000000001</v>
      </c>
      <c r="P12" s="11">
        <f>IF("n.d."='Balance-commerciale'!Q12,"na",'Balance-commerciale'!Q12)</f>
        <v>-270.2</v>
      </c>
      <c r="Q12" s="11">
        <f>IF("n.d."='Balance-commerciale'!R12,"na",'Balance-commerciale'!R12)</f>
        <v>-166.6</v>
      </c>
      <c r="R12" s="11">
        <f>IF("n.d."='Balance-commerciale'!S12,"na",'Balance-commerciale'!S12)</f>
        <v>-189.4</v>
      </c>
      <c r="S12" s="11">
        <f>IF("n.d."='Balance-commerciale'!T12,"na",'Balance-commerciale'!T12)</f>
        <v>-203.6</v>
      </c>
      <c r="T12" s="11">
        <f>IF("n.d."='Balance-commerciale'!U12,"na",'Balance-commerciale'!U12)</f>
        <v>-194.6</v>
      </c>
      <c r="U12" s="11">
        <f>IF("n.d."='Balance-commerciale'!V12,"na",'Balance-commerciale'!V12)</f>
        <v>-222</v>
      </c>
      <c r="V12" s="11">
        <v>-383.5</v>
      </c>
      <c r="W12" s="11">
        <v>-432.4</v>
      </c>
      <c r="X12" s="11">
        <f>IF("n.d."='Balance-commerciale'!Y12,"na",'Balance-commerciale'!Y12)</f>
        <v>-430.04681610481998</v>
      </c>
      <c r="Y12" s="11">
        <f>IF("n.d."='Balance-commerciale'!Z12,"na",'Balance-commerciale'!Z12)</f>
        <v>-438.4</v>
      </c>
      <c r="Z12" s="11">
        <f>IF("n.d."='Balance-commerciale'!AA12,"na",'Balance-commerciale'!AA12)</f>
        <v>-610.80020000000002</v>
      </c>
      <c r="AA12" s="11">
        <f>IF("n.d."='Balance-commerciale'!AB12,"na",'Balance-commerciale'!AB12)</f>
        <v>-571.67262093728198</v>
      </c>
      <c r="AB12" s="11">
        <f>IF("n.d."='Balance-commerciale'!AC12,"na",'Balance-commerciale'!AC12)</f>
        <v>-373.81</v>
      </c>
      <c r="AC12" s="11">
        <f>IF("n.d."='Balance-commerciale'!AD12,"na",'Balance-commerciale'!AD12)</f>
        <v>-434.62200000000001</v>
      </c>
      <c r="AD12" s="11">
        <f>IF("n.d."='Balance-commerciale'!AE12,"na",'Balance-commerciale'!AE12)</f>
        <v>-443.5</v>
      </c>
      <c r="AE12" s="11">
        <f>IF("n.d."='Balance-commerciale'!AF12,"na",'Balance-commerciale'!AF12)</f>
        <v>-428.17451999999997</v>
      </c>
      <c r="AF12" s="11">
        <f>IF("n.d."='Balance-commerciale'!AG12,"na",'Balance-commerciale'!AG12)</f>
        <v>-554.53800000000001</v>
      </c>
      <c r="AG12" s="11">
        <f>IF("n.d."='Balance-commerciale'!AH12,"na",'Balance-commerciale'!AH12)</f>
        <v>-544.3383</v>
      </c>
      <c r="AH12" s="11">
        <f>IF("n.d."='Balance-commerciale'!AI12,"na",'Balance-commerciale'!AI12)</f>
        <v>-549.71456731970795</v>
      </c>
    </row>
    <row r="14" spans="1:34" x14ac:dyDescent="0.2">
      <c r="A14" s="18" t="s">
        <v>15</v>
      </c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82" orientation="landscape" horizontalDpi="96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Balance-commerciale</vt:lpstr>
      <vt:lpstr>Trade-balance</vt:lpstr>
      <vt:lpstr>'Balance-commerciale'!Zone_d_impression</vt:lpstr>
      <vt:lpstr>'Trade-balance'!Zone_d_impression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 COURTIN</dc:creator>
  <cp:lastModifiedBy>CHEILAN Thomas (DGSEI DECI)</cp:lastModifiedBy>
  <cp:lastPrinted>2006-12-12T14:52:14Z</cp:lastPrinted>
  <dcterms:created xsi:type="dcterms:W3CDTF">2005-12-08T13:58:48Z</dcterms:created>
  <dcterms:modified xsi:type="dcterms:W3CDTF">2024-12-02T16:03:25Z</dcterms:modified>
</cp:coreProperties>
</file>