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always" defaultThemeVersion="124226"/>
  <mc:AlternateContent xmlns:mc="http://schemas.openxmlformats.org/markup-compatibility/2006">
    <mc:Choice Requires="x15">
      <x15ac:absPath xmlns:x15ac="http://schemas.microsoft.com/office/spreadsheetml/2010/11/ac" url="\\adbdf\partages\UA1466_DATA\9. BASE DE DONNEES\1.TABLEAUX_DE_BORD\Site DGEI\Séries 2023\UEMOA\"/>
    </mc:Choice>
  </mc:AlternateContent>
  <bookViews>
    <workbookView xWindow="60" yWindow="555" windowWidth="39585" windowHeight="6390"/>
  </bookViews>
  <sheets>
    <sheet name="Creances-nettes-sur-les-etats" sheetId="1" r:id="rId1"/>
    <sheet name="Net-Claims-on-Central-Gov" sheetId="2" r:id="rId2"/>
  </sheets>
  <definedNames>
    <definedName name="_xlnm.Print_Area" localSheetId="0">'Creances-nettes-sur-les-etats'!$B$1:$R$12</definedName>
    <definedName name="_xlnm.Print_Area" localSheetId="1">'Net-Claims-on-Central-Gov'!$A$1:$Q$12</definedName>
  </definedNames>
  <calcPr calcId="162913"/>
</workbook>
</file>

<file path=xl/calcChain.xml><?xml version="1.0" encoding="utf-8"?>
<calcChain xmlns="http://schemas.openxmlformats.org/spreadsheetml/2006/main">
  <c r="AH4" i="2" l="1"/>
  <c r="AH5" i="2"/>
  <c r="AH6" i="2"/>
  <c r="AH7" i="2"/>
  <c r="AH8" i="2"/>
  <c r="AH9" i="2"/>
  <c r="AH10" i="2"/>
  <c r="AH11" i="2"/>
  <c r="AE4" i="2" l="1"/>
  <c r="AF4" i="2"/>
  <c r="AG4" i="2"/>
  <c r="AE5" i="2"/>
  <c r="AF5" i="2"/>
  <c r="AG5" i="2"/>
  <c r="AE6" i="2"/>
  <c r="AF6" i="2"/>
  <c r="AG6" i="2"/>
  <c r="AE7" i="2"/>
  <c r="AF7" i="2"/>
  <c r="AG7" i="2"/>
  <c r="AE8" i="2"/>
  <c r="AF8" i="2"/>
  <c r="AG8" i="2"/>
  <c r="AE9" i="2"/>
  <c r="AF9" i="2"/>
  <c r="AG9" i="2"/>
  <c r="AE10" i="2"/>
  <c r="AF10" i="2"/>
  <c r="AG10" i="2"/>
  <c r="AE11" i="2"/>
  <c r="AF11" i="2"/>
  <c r="AG11" i="2"/>
  <c r="AD3" i="2" l="1"/>
  <c r="AD4" i="2"/>
  <c r="AD5" i="2"/>
  <c r="AD6" i="2"/>
  <c r="AD7" i="2"/>
  <c r="AD8" i="2"/>
  <c r="AD9" i="2"/>
  <c r="AD10" i="2"/>
  <c r="AD11" i="2"/>
  <c r="AC3" i="2"/>
  <c r="AC4" i="2"/>
  <c r="AC5" i="2"/>
  <c r="AC6" i="2"/>
  <c r="AC7" i="2"/>
  <c r="AC8" i="2"/>
  <c r="AC9" i="2"/>
  <c r="AC10" i="2"/>
  <c r="AC11" i="2"/>
  <c r="AA3" i="2"/>
  <c r="AB3" i="2"/>
  <c r="AA4" i="2"/>
  <c r="AB4" i="2"/>
  <c r="AA5" i="2"/>
  <c r="AB5" i="2"/>
  <c r="AA6" i="2"/>
  <c r="AB6" i="2"/>
  <c r="AA7" i="2"/>
  <c r="AB7" i="2"/>
  <c r="AA8" i="2"/>
  <c r="AB8" i="2"/>
  <c r="AA9" i="2"/>
  <c r="AB9" i="2"/>
  <c r="AA10" i="2"/>
  <c r="AB10" i="2"/>
  <c r="AA11" i="2"/>
  <c r="AB11" i="2"/>
  <c r="Z11" i="2" l="1"/>
  <c r="Y11" i="2"/>
  <c r="X11" i="2"/>
  <c r="Z10" i="2"/>
  <c r="Y10" i="2"/>
  <c r="X10" i="2"/>
  <c r="Z9" i="2"/>
  <c r="Y9" i="2"/>
  <c r="X9" i="2"/>
  <c r="Z8" i="2"/>
  <c r="Y8" i="2"/>
  <c r="X8" i="2"/>
  <c r="Z7" i="2"/>
  <c r="Y7" i="2"/>
  <c r="X7" i="2"/>
  <c r="Z6" i="2"/>
  <c r="Y6" i="2"/>
  <c r="X6" i="2"/>
  <c r="Z5" i="2"/>
  <c r="Y5" i="2"/>
  <c r="X5" i="2"/>
  <c r="Z4" i="2"/>
  <c r="Y4" i="2"/>
  <c r="X4" i="2"/>
  <c r="W4" i="2"/>
  <c r="V4" i="2"/>
  <c r="U4" i="2"/>
  <c r="T4" i="2"/>
  <c r="S4" i="2"/>
  <c r="R4" i="2"/>
  <c r="Q4" i="2"/>
  <c r="P4" i="2"/>
  <c r="O4" i="2"/>
  <c r="N4" i="2"/>
  <c r="M4" i="2"/>
  <c r="L4" i="2"/>
  <c r="K4" i="2"/>
  <c r="J4" i="2"/>
  <c r="I4" i="2"/>
  <c r="H4" i="2"/>
  <c r="G4" i="2"/>
  <c r="F4" i="2"/>
  <c r="E4" i="2"/>
  <c r="D4" i="2"/>
  <c r="C4" i="2"/>
  <c r="B4" i="2"/>
  <c r="Z3" i="2"/>
  <c r="Y3" i="2"/>
  <c r="X3" i="2"/>
  <c r="W3" i="2"/>
  <c r="V3" i="2"/>
  <c r="U3" i="2"/>
  <c r="T3" i="2"/>
  <c r="S3" i="2"/>
  <c r="R3" i="2"/>
  <c r="Q3" i="2"/>
  <c r="P3" i="2"/>
  <c r="O3" i="2"/>
  <c r="N3" i="2"/>
  <c r="M3" i="2"/>
  <c r="L3" i="2"/>
  <c r="K3" i="2"/>
  <c r="J3" i="2"/>
  <c r="I3" i="2"/>
  <c r="H3" i="2"/>
  <c r="G3" i="2"/>
  <c r="F3" i="2"/>
  <c r="E3" i="2"/>
  <c r="D3" i="2"/>
  <c r="C3" i="2"/>
  <c r="B3" i="2"/>
  <c r="W9" i="2" l="1"/>
  <c r="W11" i="2" l="1"/>
  <c r="V11" i="2"/>
  <c r="U11" i="2"/>
  <c r="T11" i="2"/>
  <c r="S11" i="2"/>
  <c r="R11" i="2"/>
  <c r="Q11" i="2"/>
  <c r="P11" i="2"/>
  <c r="O11" i="2"/>
  <c r="N11" i="2"/>
  <c r="M11" i="2"/>
  <c r="L11" i="2"/>
  <c r="K11" i="2"/>
  <c r="J11" i="2"/>
  <c r="I11" i="2"/>
  <c r="H11" i="2"/>
  <c r="G11" i="2"/>
  <c r="F11" i="2"/>
  <c r="E11" i="2"/>
  <c r="D11" i="2"/>
  <c r="C11" i="2"/>
  <c r="B11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I10" i="2"/>
  <c r="H10" i="2"/>
  <c r="G10" i="2"/>
  <c r="F10" i="2"/>
  <c r="E10" i="2"/>
  <c r="D10" i="2"/>
  <c r="C10" i="2"/>
  <c r="B10" i="2"/>
  <c r="V9" i="2"/>
  <c r="U9" i="2"/>
  <c r="T9" i="2"/>
  <c r="S9" i="2"/>
  <c r="R9" i="2"/>
  <c r="Q9" i="2"/>
  <c r="P9" i="2"/>
  <c r="O9" i="2"/>
  <c r="N9" i="2"/>
  <c r="M9" i="2"/>
  <c r="L9" i="2"/>
  <c r="K9" i="2"/>
  <c r="J9" i="2"/>
  <c r="I9" i="2"/>
  <c r="H9" i="2"/>
  <c r="G9" i="2"/>
  <c r="F9" i="2"/>
  <c r="E9" i="2"/>
  <c r="D9" i="2"/>
  <c r="C9" i="2"/>
  <c r="B9" i="2"/>
  <c r="W8" i="2"/>
  <c r="V8" i="2"/>
  <c r="U8" i="2"/>
  <c r="T8" i="2"/>
  <c r="S8" i="2"/>
  <c r="R8" i="2"/>
  <c r="Q8" i="2"/>
  <c r="P8" i="2"/>
  <c r="O8" i="2"/>
  <c r="N8" i="2"/>
  <c r="M8" i="2"/>
  <c r="L8" i="2"/>
  <c r="K8" i="2"/>
  <c r="J8" i="2"/>
  <c r="I8" i="2"/>
  <c r="H8" i="2"/>
  <c r="G8" i="2"/>
  <c r="F8" i="2"/>
  <c r="E8" i="2"/>
  <c r="D8" i="2"/>
  <c r="C8" i="2"/>
  <c r="B8" i="2"/>
  <c r="W7" i="2"/>
  <c r="V7" i="2"/>
  <c r="U7" i="2"/>
  <c r="T7" i="2"/>
  <c r="S7" i="2"/>
  <c r="R7" i="2"/>
  <c r="Q7" i="2"/>
  <c r="P7" i="2"/>
  <c r="O7" i="2"/>
  <c r="N7" i="2"/>
  <c r="M7" i="2"/>
  <c r="L7" i="2"/>
  <c r="K7" i="2"/>
  <c r="J7" i="2"/>
  <c r="I7" i="2"/>
  <c r="H7" i="2"/>
  <c r="G7" i="2"/>
  <c r="F7" i="2"/>
  <c r="E7" i="2"/>
  <c r="D7" i="2"/>
  <c r="C7" i="2"/>
  <c r="B7" i="2"/>
  <c r="W6" i="2"/>
  <c r="V6" i="2"/>
  <c r="U6" i="2"/>
  <c r="T6" i="2"/>
  <c r="S6" i="2"/>
  <c r="R6" i="2"/>
  <c r="Q6" i="2"/>
  <c r="P6" i="2"/>
  <c r="O6" i="2"/>
  <c r="N6" i="2"/>
  <c r="M6" i="2"/>
  <c r="L6" i="2"/>
  <c r="K6" i="2"/>
  <c r="J6" i="2"/>
  <c r="I6" i="2"/>
  <c r="H6" i="2"/>
  <c r="G6" i="2"/>
  <c r="F6" i="2"/>
  <c r="E6" i="2"/>
  <c r="D6" i="2"/>
  <c r="C6" i="2"/>
  <c r="B6" i="2"/>
  <c r="W5" i="2"/>
  <c r="V5" i="2"/>
  <c r="U5" i="2"/>
  <c r="T5" i="2"/>
  <c r="S5" i="2"/>
  <c r="R5" i="2"/>
  <c r="Q5" i="2"/>
  <c r="P5" i="2"/>
  <c r="O5" i="2"/>
  <c r="N5" i="2"/>
  <c r="M5" i="2"/>
  <c r="L5" i="2"/>
  <c r="K5" i="2"/>
  <c r="J5" i="2"/>
  <c r="I5" i="2"/>
  <c r="H5" i="2"/>
  <c r="G5" i="2"/>
  <c r="F5" i="2"/>
  <c r="E5" i="2"/>
  <c r="D5" i="2"/>
  <c r="C5" i="2"/>
  <c r="B5" i="2"/>
</calcChain>
</file>

<file path=xl/sharedStrings.xml><?xml version="1.0" encoding="utf-8"?>
<sst xmlns="http://schemas.openxmlformats.org/spreadsheetml/2006/main" count="28" uniqueCount="19">
  <si>
    <t>Bénin</t>
  </si>
  <si>
    <t>Burkina Faso</t>
  </si>
  <si>
    <t>Côte d'ivoire</t>
  </si>
  <si>
    <t>Mali</t>
  </si>
  <si>
    <t>Niger</t>
  </si>
  <si>
    <t>Sénégal</t>
  </si>
  <si>
    <t>Togo</t>
  </si>
  <si>
    <t>Guinée–Bissau</t>
  </si>
  <si>
    <t>Créances nettes sur les États</t>
  </si>
  <si>
    <t>( en milliards de FCFA )</t>
  </si>
  <si>
    <t>Source : BCEAO</t>
  </si>
  <si>
    <t xml:space="preserve">Net Claims on Central Government </t>
  </si>
  <si>
    <t>(billions of CFA Francs)</t>
  </si>
  <si>
    <t>Benin</t>
  </si>
  <si>
    <t>Côte d'Ivoire</t>
  </si>
  <si>
    <t>Guinea–Bissau</t>
  </si>
  <si>
    <t>Senegal</t>
  </si>
  <si>
    <t>Source: Central Bank of West African States</t>
  </si>
  <si>
    <t>n.d.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</si>
</sst>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%"/>
    <numFmt numFmtId="165" formatCode="#,##0.0"/>
    <numFmt numFmtId="166" formatCode="_-* #,##0.00\ _€_-;\-* #,##0.00\ _€_-;_-* \-??\ _€_-;_-@_-"/>
    <numFmt numFmtId="167" formatCode="0.0"/>
  </numFmts>
  <fonts count="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indexed="8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6" fillId="0" borderId="0"/>
    <xf numFmtId="166" fontId="6" fillId="0" borderId="0"/>
  </cellStyleXfs>
  <cellXfs count="22">
    <xf numFmtId="0" fontId="0" fillId="0" borderId="0" xfId="0"/>
    <xf numFmtId="164" fontId="2" fillId="0" borderId="0" xfId="1" applyNumberFormat="1" applyFont="1" applyFill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vertical="center"/>
    </xf>
    <xf numFmtId="165" fontId="3" fillId="0" borderId="0" xfId="0" applyNumberFormat="1" applyFont="1" applyFill="1" applyBorder="1" applyAlignment="1">
      <alignment vertical="center"/>
    </xf>
    <xf numFmtId="165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/>
    </xf>
    <xf numFmtId="0" fontId="5" fillId="0" borderId="0" xfId="0" applyFont="1" applyAlignment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  <xf numFmtId="164" fontId="2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/>
    </xf>
    <xf numFmtId="167" fontId="3" fillId="0" borderId="0" xfId="0" applyNumberFormat="1" applyFont="1" applyAlignment="1">
      <alignment vertical="center"/>
    </xf>
    <xf numFmtId="167" fontId="3" fillId="0" borderId="0" xfId="0" applyNumberFormat="1" applyFont="1"/>
  </cellXfs>
  <cellStyles count="4">
    <cellStyle name="Excel Built-in Normal" xfId="2"/>
    <cellStyle name="Milliers 2" xfId="3"/>
    <cellStyle name="Normal" xfId="0" builtinId="0"/>
    <cellStyle name="Pourcentag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K20"/>
  <sheetViews>
    <sheetView tabSelected="1" topLeftCell="O1" zoomScaleNormal="100" workbookViewId="0">
      <selection activeCell="AE4" sqref="AE4"/>
    </sheetView>
  </sheetViews>
  <sheetFormatPr baseColWidth="10" defaultColWidth="11.42578125" defaultRowHeight="12.75" x14ac:dyDescent="0.2"/>
  <cols>
    <col min="1" max="1" width="11.42578125" style="7"/>
    <col min="2" max="2" width="20.7109375" style="7" customWidth="1"/>
    <col min="3" max="14" width="8.7109375" style="4" customWidth="1"/>
    <col min="15" max="15" width="8.7109375" style="8" customWidth="1"/>
    <col min="16" max="26" width="8.7109375" style="7" customWidth="1"/>
    <col min="27" max="29" width="11.42578125" style="7" customWidth="1"/>
    <col min="30" max="16384" width="11.42578125" style="7"/>
  </cols>
  <sheetData>
    <row r="1" spans="2:37" ht="18" customHeight="1" x14ac:dyDescent="0.25">
      <c r="B1" s="14" t="s">
        <v>8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3"/>
      <c r="P1" s="13"/>
      <c r="Q1" s="13"/>
      <c r="R1" s="13"/>
      <c r="S1" s="13"/>
      <c r="T1" s="13"/>
    </row>
    <row r="2" spans="2:37" s="5" customFormat="1" ht="18" customHeight="1" x14ac:dyDescent="0.2">
      <c r="B2" s="15" t="s">
        <v>9</v>
      </c>
    </row>
    <row r="3" spans="2:37" s="3" customFormat="1" ht="37.5" customHeight="1" x14ac:dyDescent="0.2">
      <c r="B3" s="1"/>
      <c r="C3" s="2">
        <v>1991</v>
      </c>
      <c r="D3" s="2">
        <v>1992</v>
      </c>
      <c r="E3" s="2">
        <v>1993</v>
      </c>
      <c r="F3" s="2">
        <v>1994</v>
      </c>
      <c r="G3" s="2">
        <v>1995</v>
      </c>
      <c r="H3" s="2">
        <v>1996</v>
      </c>
      <c r="I3" s="2">
        <v>1997</v>
      </c>
      <c r="J3" s="2">
        <v>1998</v>
      </c>
      <c r="K3" s="2">
        <v>1999</v>
      </c>
      <c r="L3" s="2">
        <v>2000</v>
      </c>
      <c r="M3" s="2">
        <v>2001</v>
      </c>
      <c r="N3" s="2">
        <v>2002</v>
      </c>
      <c r="O3" s="2">
        <v>2003</v>
      </c>
      <c r="P3" s="2">
        <v>2004</v>
      </c>
      <c r="Q3" s="2">
        <v>2005</v>
      </c>
      <c r="R3" s="2">
        <v>2006</v>
      </c>
      <c r="S3" s="2">
        <v>2007</v>
      </c>
      <c r="T3" s="2">
        <v>2008</v>
      </c>
      <c r="U3" s="2">
        <v>2009</v>
      </c>
      <c r="V3" s="2">
        <v>2010</v>
      </c>
      <c r="W3" s="2">
        <v>2011</v>
      </c>
      <c r="X3" s="2">
        <v>2012</v>
      </c>
      <c r="Y3" s="2">
        <v>2013</v>
      </c>
      <c r="Z3" s="2">
        <v>2014</v>
      </c>
      <c r="AA3" s="3">
        <v>2015</v>
      </c>
      <c r="AB3" s="3">
        <v>2016</v>
      </c>
      <c r="AC3" s="3">
        <v>2017</v>
      </c>
      <c r="AD3" s="3">
        <v>2018</v>
      </c>
      <c r="AE3" s="3">
        <v>2019</v>
      </c>
      <c r="AF3" s="3">
        <v>2020</v>
      </c>
      <c r="AG3" s="3">
        <v>2021</v>
      </c>
      <c r="AH3" s="3">
        <v>2022</v>
      </c>
      <c r="AI3" s="3">
        <v>2023</v>
      </c>
    </row>
    <row r="4" spans="2:37" s="6" customFormat="1" x14ac:dyDescent="0.2">
      <c r="B4" s="3" t="s">
        <v>0</v>
      </c>
      <c r="C4" s="9">
        <v>-8.1</v>
      </c>
      <c r="D4" s="9">
        <v>5.8</v>
      </c>
      <c r="E4" s="9">
        <v>-12.1</v>
      </c>
      <c r="F4" s="9">
        <v>21</v>
      </c>
      <c r="G4" s="9">
        <v>36.299999999999997</v>
      </c>
      <c r="H4" s="9">
        <v>19.100000000000001</v>
      </c>
      <c r="I4" s="9">
        <v>18.7</v>
      </c>
      <c r="J4" s="9">
        <v>-5.4</v>
      </c>
      <c r="K4" s="9">
        <v>-61.4</v>
      </c>
      <c r="L4" s="9">
        <v>-59.4</v>
      </c>
      <c r="M4" s="9">
        <v>-113</v>
      </c>
      <c r="N4" s="9">
        <v>-110.4</v>
      </c>
      <c r="O4" s="9">
        <v>-96.5</v>
      </c>
      <c r="P4" s="9">
        <v>-98.8</v>
      </c>
      <c r="Q4" s="9">
        <v>-95.6</v>
      </c>
      <c r="R4" s="9">
        <v>-160.80000000000001</v>
      </c>
      <c r="S4" s="9">
        <v>-287.89999999999998</v>
      </c>
      <c r="T4" s="9">
        <v>-182.1</v>
      </c>
      <c r="U4" s="9">
        <v>-99.2</v>
      </c>
      <c r="V4" s="9">
        <v>-165.5</v>
      </c>
      <c r="W4" s="9">
        <v>-97.2</v>
      </c>
      <c r="X4" s="9">
        <v>-164</v>
      </c>
      <c r="Y4" s="20">
        <v>-164.826180222</v>
      </c>
      <c r="Z4" s="20">
        <v>-128.23234743300003</v>
      </c>
      <c r="AA4" s="20">
        <v>-131.16928523799993</v>
      </c>
      <c r="AB4" s="20">
        <v>30.483864394000008</v>
      </c>
      <c r="AC4" s="20">
        <v>189.31630261000004</v>
      </c>
      <c r="AD4" s="20">
        <v>111.54697133600004</v>
      </c>
      <c r="AE4" s="20">
        <v>-207.12652564100003</v>
      </c>
      <c r="AF4" s="20">
        <v>52.250991816999907</v>
      </c>
      <c r="AG4" s="20">
        <v>-71.151985998000015</v>
      </c>
      <c r="AH4" s="20">
        <v>3.3886862760000653</v>
      </c>
      <c r="AI4" s="20">
        <v>-23.970792704000019</v>
      </c>
    </row>
    <row r="5" spans="2:37" s="6" customFormat="1" x14ac:dyDescent="0.2">
      <c r="B5" s="3" t="s">
        <v>1</v>
      </c>
      <c r="C5" s="9">
        <v>-13.4</v>
      </c>
      <c r="D5" s="9">
        <v>-10.7</v>
      </c>
      <c r="E5" s="9">
        <v>-4.9000000000000004</v>
      </c>
      <c r="F5" s="9">
        <v>15.3</v>
      </c>
      <c r="G5" s="9">
        <v>0.8</v>
      </c>
      <c r="H5" s="9">
        <v>6.3</v>
      </c>
      <c r="I5" s="9">
        <v>40.700000000000003</v>
      </c>
      <c r="J5" s="9">
        <v>41</v>
      </c>
      <c r="K5" s="9">
        <v>49</v>
      </c>
      <c r="L5" s="9">
        <v>84.5</v>
      </c>
      <c r="M5" s="9">
        <v>58.8</v>
      </c>
      <c r="N5" s="9">
        <v>17.7</v>
      </c>
      <c r="O5" s="9">
        <v>28.9</v>
      </c>
      <c r="P5" s="9">
        <v>3.4</v>
      </c>
      <c r="Q5" s="9">
        <v>9</v>
      </c>
      <c r="R5" s="9">
        <v>-30.2</v>
      </c>
      <c r="S5" s="9">
        <v>-93.8</v>
      </c>
      <c r="T5" s="9">
        <v>-59.7</v>
      </c>
      <c r="U5" s="9">
        <v>-29.4</v>
      </c>
      <c r="V5" s="9">
        <v>16.7</v>
      </c>
      <c r="W5" s="9">
        <v>-7.9</v>
      </c>
      <c r="X5" s="9">
        <v>-47.1</v>
      </c>
      <c r="Y5" s="20">
        <v>-34.778596777999994</v>
      </c>
      <c r="Z5" s="21">
        <v>44.345263255000049</v>
      </c>
      <c r="AA5" s="20">
        <v>17.871258429999983</v>
      </c>
      <c r="AB5" s="20">
        <v>-88.478374844000058</v>
      </c>
      <c r="AC5" s="20">
        <v>66.063862190000023</v>
      </c>
      <c r="AD5" s="20">
        <v>57.226900240000049</v>
      </c>
      <c r="AE5" s="20">
        <v>151.84025188999999</v>
      </c>
      <c r="AF5" s="20">
        <v>192.37966617509667</v>
      </c>
      <c r="AG5" s="20">
        <v>-66.50763390100002</v>
      </c>
      <c r="AH5" s="20">
        <v>281.64168322099994</v>
      </c>
      <c r="AI5" s="20">
        <v>443.46075541800013</v>
      </c>
    </row>
    <row r="6" spans="2:37" s="6" customFormat="1" x14ac:dyDescent="0.2">
      <c r="B6" s="3" t="s">
        <v>2</v>
      </c>
      <c r="C6" s="10">
        <v>216.3</v>
      </c>
      <c r="D6" s="10">
        <v>367.7</v>
      </c>
      <c r="E6" s="10">
        <v>376.1</v>
      </c>
      <c r="F6" s="10">
        <v>516.5</v>
      </c>
      <c r="G6" s="10">
        <v>510.1</v>
      </c>
      <c r="H6" s="10">
        <v>540</v>
      </c>
      <c r="I6" s="10">
        <v>540.1</v>
      </c>
      <c r="J6" s="10">
        <v>607.4</v>
      </c>
      <c r="K6" s="10">
        <v>673.2</v>
      </c>
      <c r="L6" s="10">
        <v>548.1</v>
      </c>
      <c r="M6" s="10">
        <v>447.5</v>
      </c>
      <c r="N6" s="10">
        <v>472.3</v>
      </c>
      <c r="O6" s="10">
        <v>408.3</v>
      </c>
      <c r="P6" s="10">
        <v>343.7</v>
      </c>
      <c r="Q6" s="10">
        <v>379.3</v>
      </c>
      <c r="R6" s="10">
        <v>345.3</v>
      </c>
      <c r="S6" s="10">
        <v>430.7</v>
      </c>
      <c r="T6" s="10">
        <v>399.6</v>
      </c>
      <c r="U6" s="10">
        <v>621.9</v>
      </c>
      <c r="V6" s="10">
        <v>788.3</v>
      </c>
      <c r="W6" s="10">
        <v>822.7</v>
      </c>
      <c r="X6" s="10">
        <v>1131.3</v>
      </c>
      <c r="Y6" s="20">
        <v>1365.2250664140001</v>
      </c>
      <c r="Z6" s="21">
        <v>1550.7238031240001</v>
      </c>
      <c r="AA6" s="20">
        <v>1467.6563911369999</v>
      </c>
      <c r="AB6" s="20">
        <v>1724.5083987529999</v>
      </c>
      <c r="AC6" s="20">
        <v>1981.1036946520001</v>
      </c>
      <c r="AD6" s="20">
        <v>2318.2623191610001</v>
      </c>
      <c r="AE6" s="20">
        <v>2791.7621486110002</v>
      </c>
      <c r="AF6" s="20">
        <v>3908.7657899880001</v>
      </c>
      <c r="AG6" s="20">
        <v>4614.6082489339997</v>
      </c>
      <c r="AH6" s="20">
        <v>5891.4507426600003</v>
      </c>
      <c r="AI6" s="20">
        <v>6261.8806168989995</v>
      </c>
    </row>
    <row r="7" spans="2:37" s="6" customFormat="1" x14ac:dyDescent="0.2">
      <c r="B7" s="3" t="s">
        <v>7</v>
      </c>
      <c r="C7" s="11" t="s">
        <v>18</v>
      </c>
      <c r="D7" s="11" t="s">
        <v>18</v>
      </c>
      <c r="E7" s="11" t="s">
        <v>18</v>
      </c>
      <c r="F7" s="11" t="s">
        <v>18</v>
      </c>
      <c r="G7" s="11" t="s">
        <v>18</v>
      </c>
      <c r="H7" s="11" t="s">
        <v>18</v>
      </c>
      <c r="I7" s="11">
        <v>4.2</v>
      </c>
      <c r="J7" s="11">
        <v>3.9</v>
      </c>
      <c r="K7" s="11">
        <v>9</v>
      </c>
      <c r="L7" s="11">
        <v>15.8</v>
      </c>
      <c r="M7" s="11">
        <v>15.4</v>
      </c>
      <c r="N7" s="11">
        <v>18.600000000000001</v>
      </c>
      <c r="O7" s="11">
        <v>15.1</v>
      </c>
      <c r="P7" s="11">
        <v>9.6999999999999993</v>
      </c>
      <c r="Q7" s="11">
        <v>12.5</v>
      </c>
      <c r="R7" s="11">
        <v>10.4</v>
      </c>
      <c r="S7" s="11">
        <v>10.199999999999999</v>
      </c>
      <c r="T7" s="11">
        <v>9.1</v>
      </c>
      <c r="U7" s="11">
        <v>-2.7</v>
      </c>
      <c r="V7" s="11">
        <v>3</v>
      </c>
      <c r="W7" s="11">
        <v>8</v>
      </c>
      <c r="X7" s="11">
        <v>21.1</v>
      </c>
      <c r="Y7" s="20">
        <v>21.444484688999999</v>
      </c>
      <c r="Z7" s="20">
        <v>36.815483878999999</v>
      </c>
      <c r="AA7" s="20">
        <v>94.077025098000007</v>
      </c>
      <c r="AB7" s="20">
        <v>111.32755165899999</v>
      </c>
      <c r="AC7" s="20">
        <v>61.808223794</v>
      </c>
      <c r="AD7" s="20">
        <v>51.707232818000001</v>
      </c>
      <c r="AE7" s="20">
        <v>58.832086778000004</v>
      </c>
      <c r="AF7" s="20">
        <v>47.234177651000003</v>
      </c>
      <c r="AG7" s="20">
        <v>73.377218855999999</v>
      </c>
      <c r="AH7" s="20">
        <v>97.415074369999999</v>
      </c>
      <c r="AI7" s="20">
        <v>125.37192801399999</v>
      </c>
    </row>
    <row r="8" spans="2:37" s="6" customFormat="1" x14ac:dyDescent="0.2">
      <c r="B8" s="3" t="s">
        <v>3</v>
      </c>
      <c r="C8" s="10">
        <v>1.2</v>
      </c>
      <c r="D8" s="10">
        <v>-3.2</v>
      </c>
      <c r="E8" s="10">
        <v>4.4000000000000004</v>
      </c>
      <c r="F8" s="10">
        <v>32</v>
      </c>
      <c r="G8" s="10">
        <v>5.0999999999999996</v>
      </c>
      <c r="H8" s="10">
        <v>-35.6</v>
      </c>
      <c r="I8" s="10">
        <v>-22.4</v>
      </c>
      <c r="J8" s="10">
        <v>-26.1</v>
      </c>
      <c r="K8" s="10">
        <v>-21.8</v>
      </c>
      <c r="L8" s="10">
        <v>-37.4</v>
      </c>
      <c r="M8" s="10">
        <v>-14</v>
      </c>
      <c r="N8" s="10">
        <v>-27.5</v>
      </c>
      <c r="O8" s="10">
        <v>-74.900000000000006</v>
      </c>
      <c r="P8" s="10">
        <v>-59.7</v>
      </c>
      <c r="Q8" s="10">
        <v>-28.4</v>
      </c>
      <c r="R8" s="10">
        <v>-128.19999999999999</v>
      </c>
      <c r="S8" s="10">
        <v>-123.5</v>
      </c>
      <c r="T8" s="10">
        <v>-155</v>
      </c>
      <c r="U8" s="10">
        <v>-287.7</v>
      </c>
      <c r="V8" s="10">
        <v>-270.10000000000002</v>
      </c>
      <c r="W8" s="10">
        <v>-203.2</v>
      </c>
      <c r="X8" s="10">
        <v>-54.2</v>
      </c>
      <c r="Y8" s="20">
        <v>-96.593064934000068</v>
      </c>
      <c r="Z8" s="20">
        <v>-74.177858594999975</v>
      </c>
      <c r="AA8" s="20">
        <v>-35.888947826999924</v>
      </c>
      <c r="AB8" s="20">
        <v>199.67514163799999</v>
      </c>
      <c r="AC8" s="20">
        <v>315.36399219100008</v>
      </c>
      <c r="AD8" s="20">
        <v>522.46213616799992</v>
      </c>
      <c r="AE8" s="20">
        <v>497.11789615500004</v>
      </c>
      <c r="AF8" s="20">
        <v>539.58275427400008</v>
      </c>
      <c r="AG8" s="20">
        <v>750.33588923899993</v>
      </c>
      <c r="AH8" s="20">
        <v>1339.6857753300001</v>
      </c>
      <c r="AI8" s="20">
        <v>1808.843349189</v>
      </c>
    </row>
    <row r="9" spans="2:37" s="6" customFormat="1" x14ac:dyDescent="0.2">
      <c r="B9" s="3" t="s">
        <v>4</v>
      </c>
      <c r="C9" s="9">
        <v>22.7</v>
      </c>
      <c r="D9" s="9">
        <v>21.4</v>
      </c>
      <c r="E9" s="9">
        <v>12.9</v>
      </c>
      <c r="F9" s="9">
        <v>26.1</v>
      </c>
      <c r="G9" s="9">
        <v>39.200000000000003</v>
      </c>
      <c r="H9" s="9">
        <v>45.2</v>
      </c>
      <c r="I9" s="9">
        <v>74.5</v>
      </c>
      <c r="J9" s="9">
        <v>63.7</v>
      </c>
      <c r="K9" s="9">
        <v>71.599999999999994</v>
      </c>
      <c r="L9" s="9">
        <v>50.7</v>
      </c>
      <c r="M9" s="9">
        <v>48</v>
      </c>
      <c r="N9" s="9">
        <v>53.1</v>
      </c>
      <c r="O9" s="9">
        <v>63.3</v>
      </c>
      <c r="P9" s="9">
        <v>85.3</v>
      </c>
      <c r="Q9" s="9">
        <v>70.599999999999994</v>
      </c>
      <c r="R9" s="9">
        <v>-7.9</v>
      </c>
      <c r="S9" s="9">
        <v>-49.8</v>
      </c>
      <c r="T9" s="9">
        <v>-114.8</v>
      </c>
      <c r="U9" s="9">
        <v>0.4</v>
      </c>
      <c r="V9" s="9">
        <v>4.0999999999999996</v>
      </c>
      <c r="W9" s="9">
        <v>15.8</v>
      </c>
      <c r="X9" s="9">
        <v>-45.1</v>
      </c>
      <c r="Y9" s="20">
        <v>-95.617169324999992</v>
      </c>
      <c r="Z9" s="20">
        <v>-87.303367506000001</v>
      </c>
      <c r="AA9" s="20">
        <v>9.9009539870000083</v>
      </c>
      <c r="AB9" s="20">
        <v>79.443611902999976</v>
      </c>
      <c r="AC9" s="20">
        <v>118.98265143900004</v>
      </c>
      <c r="AD9" s="20">
        <v>274.58817658199996</v>
      </c>
      <c r="AE9" s="20">
        <v>26.26322333000001</v>
      </c>
      <c r="AF9" s="20">
        <v>193.44137806700002</v>
      </c>
      <c r="AG9" s="20">
        <v>145.79108480199997</v>
      </c>
      <c r="AH9" s="20">
        <v>225.50440261400007</v>
      </c>
      <c r="AI9" s="20">
        <v>484.19663927199997</v>
      </c>
    </row>
    <row r="10" spans="2:37" s="6" customFormat="1" x14ac:dyDescent="0.2">
      <c r="B10" s="3" t="s">
        <v>5</v>
      </c>
      <c r="C10" s="9">
        <v>111.6</v>
      </c>
      <c r="D10" s="9">
        <v>82.6</v>
      </c>
      <c r="E10" s="9">
        <v>63.9</v>
      </c>
      <c r="F10" s="9">
        <v>172</v>
      </c>
      <c r="G10" s="9">
        <v>179.5</v>
      </c>
      <c r="H10" s="9">
        <v>161</v>
      </c>
      <c r="I10" s="9">
        <v>187.3</v>
      </c>
      <c r="J10" s="9">
        <v>163</v>
      </c>
      <c r="K10" s="9">
        <v>188.5</v>
      </c>
      <c r="L10" s="9">
        <v>160.19999999999999</v>
      </c>
      <c r="M10" s="9">
        <v>181.9</v>
      </c>
      <c r="N10" s="9">
        <v>106.5</v>
      </c>
      <c r="O10" s="9">
        <v>64.2</v>
      </c>
      <c r="P10" s="9">
        <v>24.1</v>
      </c>
      <c r="Q10" s="9">
        <v>-35.6</v>
      </c>
      <c r="R10" s="9">
        <v>11.1</v>
      </c>
      <c r="S10" s="9">
        <v>93.2</v>
      </c>
      <c r="T10" s="9">
        <v>28.2</v>
      </c>
      <c r="U10" s="9">
        <v>114.8</v>
      </c>
      <c r="V10" s="9">
        <v>200.3</v>
      </c>
      <c r="W10" s="9">
        <v>164.8</v>
      </c>
      <c r="X10" s="9">
        <v>94.9</v>
      </c>
      <c r="Y10" s="20">
        <v>140.842428235</v>
      </c>
      <c r="Z10" s="20">
        <v>37.810657466694053</v>
      </c>
      <c r="AA10" s="20">
        <v>199.85194037261192</v>
      </c>
      <c r="AB10" s="20">
        <v>430.08516401599996</v>
      </c>
      <c r="AC10" s="20">
        <v>399.05087889949993</v>
      </c>
      <c r="AD10" s="20">
        <v>467.75184111449994</v>
      </c>
      <c r="AE10" s="20">
        <v>556.90891273750003</v>
      </c>
      <c r="AF10" s="20">
        <v>1431.9696987485002</v>
      </c>
      <c r="AG10" s="20">
        <v>1856.1183974295</v>
      </c>
      <c r="AH10" s="20">
        <v>2811.7467016684996</v>
      </c>
      <c r="AI10" s="20">
        <v>3418.4677961114999</v>
      </c>
    </row>
    <row r="11" spans="2:37" s="6" customFormat="1" x14ac:dyDescent="0.2">
      <c r="B11" s="3" t="s">
        <v>6</v>
      </c>
      <c r="C11" s="9">
        <v>-10.9</v>
      </c>
      <c r="D11" s="9">
        <v>-18.2</v>
      </c>
      <c r="E11" s="9">
        <v>-7.8</v>
      </c>
      <c r="F11" s="9">
        <v>13.8</v>
      </c>
      <c r="G11" s="9">
        <v>38.299999999999997</v>
      </c>
      <c r="H11" s="9">
        <v>46</v>
      </c>
      <c r="I11" s="9">
        <v>44.3</v>
      </c>
      <c r="J11" s="9">
        <v>59.1</v>
      </c>
      <c r="K11" s="9">
        <v>59</v>
      </c>
      <c r="L11" s="9">
        <v>58.4</v>
      </c>
      <c r="M11" s="9">
        <v>51.2</v>
      </c>
      <c r="N11" s="9">
        <v>35.799999999999997</v>
      </c>
      <c r="O11" s="9">
        <v>16.8</v>
      </c>
      <c r="P11" s="9">
        <v>7.2</v>
      </c>
      <c r="Q11" s="9">
        <v>3.2</v>
      </c>
      <c r="R11" s="9">
        <v>2.6</v>
      </c>
      <c r="S11" s="9">
        <v>8.1</v>
      </c>
      <c r="T11" s="9">
        <v>78.599999999999994</v>
      </c>
      <c r="U11" s="9">
        <v>112.2</v>
      </c>
      <c r="V11" s="9">
        <v>138.80000000000001</v>
      </c>
      <c r="W11" s="9">
        <v>98.9</v>
      </c>
      <c r="X11" s="9">
        <v>129.4</v>
      </c>
      <c r="Y11" s="20">
        <v>68.195000598000007</v>
      </c>
      <c r="Z11" s="20">
        <v>81.693257883000001</v>
      </c>
      <c r="AA11" s="20">
        <v>59.895556854000013</v>
      </c>
      <c r="AB11" s="20">
        <v>30.948227703999951</v>
      </c>
      <c r="AC11" s="20">
        <v>164.93403256399998</v>
      </c>
      <c r="AD11" s="20">
        <v>208.59295396400006</v>
      </c>
      <c r="AE11" s="20">
        <v>44.398536803000027</v>
      </c>
      <c r="AF11" s="20">
        <v>14.545360312000021</v>
      </c>
      <c r="AG11" s="20">
        <v>7.1597856850000454</v>
      </c>
      <c r="AH11" s="20">
        <v>184.2709747240001</v>
      </c>
      <c r="AI11" s="20">
        <v>216.23171385500001</v>
      </c>
    </row>
    <row r="13" spans="2:37" x14ac:dyDescent="0.2">
      <c r="B13" s="16" t="s">
        <v>10</v>
      </c>
      <c r="AB13" s="6"/>
      <c r="AC13" s="6"/>
      <c r="AD13" s="6"/>
      <c r="AE13" s="6"/>
      <c r="AF13" s="6"/>
      <c r="AG13" s="6"/>
      <c r="AH13" s="6"/>
      <c r="AI13" s="6"/>
      <c r="AJ13" s="6"/>
      <c r="AK13" s="6"/>
    </row>
    <row r="14" spans="2:37" x14ac:dyDescent="0.2">
      <c r="AB14" s="6"/>
      <c r="AC14" s="6"/>
      <c r="AD14" s="6"/>
      <c r="AE14" s="6"/>
      <c r="AF14" s="6"/>
      <c r="AG14" s="6"/>
      <c r="AH14" s="6"/>
      <c r="AI14" s="6"/>
    </row>
    <row r="15" spans="2:37" x14ac:dyDescent="0.2">
      <c r="AB15" s="6"/>
      <c r="AC15" s="6"/>
      <c r="AD15" s="6"/>
      <c r="AE15" s="6"/>
      <c r="AF15" s="6"/>
      <c r="AG15" s="6"/>
      <c r="AH15" s="6"/>
      <c r="AI15" s="6"/>
    </row>
    <row r="16" spans="2:37" x14ac:dyDescent="0.2">
      <c r="AB16" s="6"/>
      <c r="AC16" s="6"/>
      <c r="AD16" s="6"/>
      <c r="AE16" s="6"/>
      <c r="AF16" s="6"/>
      <c r="AG16" s="6"/>
      <c r="AH16" s="6"/>
      <c r="AI16" s="6"/>
    </row>
    <row r="17" spans="28:35" x14ac:dyDescent="0.2">
      <c r="AB17" s="6"/>
      <c r="AC17" s="6"/>
      <c r="AD17" s="6"/>
      <c r="AE17" s="6"/>
      <c r="AF17" s="6"/>
      <c r="AG17" s="6"/>
      <c r="AH17" s="6"/>
      <c r="AI17" s="6"/>
    </row>
    <row r="18" spans="28:35" x14ac:dyDescent="0.2">
      <c r="AB18" s="6"/>
      <c r="AC18" s="6"/>
      <c r="AD18" s="6"/>
      <c r="AE18" s="6"/>
      <c r="AF18" s="6"/>
      <c r="AG18" s="6"/>
      <c r="AH18" s="6"/>
      <c r="AI18" s="6"/>
    </row>
    <row r="19" spans="28:35" x14ac:dyDescent="0.2">
      <c r="AB19" s="6"/>
      <c r="AC19" s="6"/>
      <c r="AD19" s="6"/>
      <c r="AE19" s="6"/>
      <c r="AF19" s="6"/>
      <c r="AG19" s="6"/>
      <c r="AH19" s="6"/>
      <c r="AI19" s="6"/>
    </row>
    <row r="20" spans="28:35" x14ac:dyDescent="0.2">
      <c r="AB20" s="6"/>
      <c r="AC20" s="6"/>
      <c r="AD20" s="6"/>
      <c r="AE20" s="6"/>
      <c r="AF20" s="6"/>
      <c r="AG20" s="6"/>
      <c r="AH20" s="6"/>
      <c r="AI20" s="6"/>
    </row>
  </sheetData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82" orientation="landscape" horizontalDpi="96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3"/>
  <sheetViews>
    <sheetView zoomScaleNormal="100" workbookViewId="0">
      <selection activeCell="AG12" sqref="AG12"/>
    </sheetView>
  </sheetViews>
  <sheetFormatPr baseColWidth="10" defaultColWidth="11.42578125" defaultRowHeight="12.75" x14ac:dyDescent="0.2"/>
  <cols>
    <col min="1" max="1" width="20.7109375" style="7" customWidth="1"/>
    <col min="2" max="13" width="8.7109375" style="4" customWidth="1"/>
    <col min="14" max="14" width="8.7109375" style="8" customWidth="1"/>
    <col min="15" max="25" width="8.7109375" style="7" customWidth="1"/>
    <col min="26" max="16384" width="11.42578125" style="7"/>
  </cols>
  <sheetData>
    <row r="1" spans="1:34" ht="18" customHeight="1" x14ac:dyDescent="0.25">
      <c r="A1" s="14" t="s">
        <v>11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3"/>
      <c r="O1" s="13"/>
      <c r="P1" s="13"/>
      <c r="Q1" s="13"/>
      <c r="R1" s="13"/>
      <c r="S1" s="13"/>
    </row>
    <row r="2" spans="1:34" s="5" customFormat="1" ht="18" customHeight="1" x14ac:dyDescent="0.2">
      <c r="A2" s="17" t="s">
        <v>12</v>
      </c>
    </row>
    <row r="3" spans="1:34" s="3" customFormat="1" ht="37.5" customHeight="1" x14ac:dyDescent="0.2">
      <c r="A3" s="1"/>
      <c r="B3" s="2">
        <f>'Creances-nettes-sur-les-etats'!C3</f>
        <v>1991</v>
      </c>
      <c r="C3" s="2">
        <f>'Creances-nettes-sur-les-etats'!D3</f>
        <v>1992</v>
      </c>
      <c r="D3" s="2">
        <f>'Creances-nettes-sur-les-etats'!E3</f>
        <v>1993</v>
      </c>
      <c r="E3" s="2">
        <f>'Creances-nettes-sur-les-etats'!F3</f>
        <v>1994</v>
      </c>
      <c r="F3" s="2">
        <f>'Creances-nettes-sur-les-etats'!G3</f>
        <v>1995</v>
      </c>
      <c r="G3" s="2">
        <f>'Creances-nettes-sur-les-etats'!H3</f>
        <v>1996</v>
      </c>
      <c r="H3" s="2">
        <f>'Creances-nettes-sur-les-etats'!I3</f>
        <v>1997</v>
      </c>
      <c r="I3" s="2">
        <f>'Creances-nettes-sur-les-etats'!J3</f>
        <v>1998</v>
      </c>
      <c r="J3" s="2">
        <f>'Creances-nettes-sur-les-etats'!K3</f>
        <v>1999</v>
      </c>
      <c r="K3" s="2">
        <f>'Creances-nettes-sur-les-etats'!L3</f>
        <v>2000</v>
      </c>
      <c r="L3" s="2">
        <f>'Creances-nettes-sur-les-etats'!M3</f>
        <v>2001</v>
      </c>
      <c r="M3" s="2">
        <f>'Creances-nettes-sur-les-etats'!N3</f>
        <v>2002</v>
      </c>
      <c r="N3" s="2">
        <f>'Creances-nettes-sur-les-etats'!O3</f>
        <v>2003</v>
      </c>
      <c r="O3" s="2">
        <f>'Creances-nettes-sur-les-etats'!P3</f>
        <v>2004</v>
      </c>
      <c r="P3" s="2">
        <f>'Creances-nettes-sur-les-etats'!Q3</f>
        <v>2005</v>
      </c>
      <c r="Q3" s="2">
        <f>'Creances-nettes-sur-les-etats'!R3</f>
        <v>2006</v>
      </c>
      <c r="R3" s="2">
        <f>'Creances-nettes-sur-les-etats'!S3</f>
        <v>2007</v>
      </c>
      <c r="S3" s="2">
        <f>'Creances-nettes-sur-les-etats'!T3</f>
        <v>2008</v>
      </c>
      <c r="T3" s="2">
        <f>'Creances-nettes-sur-les-etats'!U3</f>
        <v>2009</v>
      </c>
      <c r="U3" s="2">
        <f>'Creances-nettes-sur-les-etats'!V3</f>
        <v>2010</v>
      </c>
      <c r="V3" s="2">
        <f>'Creances-nettes-sur-les-etats'!W3</f>
        <v>2011</v>
      </c>
      <c r="W3" s="2">
        <f>'Creances-nettes-sur-les-etats'!X3</f>
        <v>2012</v>
      </c>
      <c r="X3" s="2">
        <f>'Creances-nettes-sur-les-etats'!Y3</f>
        <v>2013</v>
      </c>
      <c r="Y3" s="2">
        <f>'Creances-nettes-sur-les-etats'!Z3</f>
        <v>2014</v>
      </c>
      <c r="Z3" s="2">
        <f>'Creances-nettes-sur-les-etats'!AA3</f>
        <v>2015</v>
      </c>
      <c r="AA3" s="2">
        <f>'Creances-nettes-sur-les-etats'!AB3</f>
        <v>2016</v>
      </c>
      <c r="AB3" s="2">
        <f>'Creances-nettes-sur-les-etats'!AC3</f>
        <v>2017</v>
      </c>
      <c r="AC3" s="2">
        <f>'Creances-nettes-sur-les-etats'!AD3</f>
        <v>2018</v>
      </c>
      <c r="AD3" s="2">
        <f>'Creances-nettes-sur-les-etats'!AE3</f>
        <v>2019</v>
      </c>
      <c r="AE3" s="3">
        <v>2020</v>
      </c>
      <c r="AF3" s="3">
        <v>2021</v>
      </c>
      <c r="AG3" s="3">
        <v>2022</v>
      </c>
      <c r="AH3" s="3">
        <v>2023</v>
      </c>
    </row>
    <row r="4" spans="1:34" s="6" customFormat="1" x14ac:dyDescent="0.2">
      <c r="A4" s="18" t="s">
        <v>13</v>
      </c>
      <c r="B4" s="9">
        <f>IF("n.d."='Creances-nettes-sur-les-etats'!C4,"na",'Creances-nettes-sur-les-etats'!C4)</f>
        <v>-8.1</v>
      </c>
      <c r="C4" s="9">
        <f>IF("n.d."='Creances-nettes-sur-les-etats'!D4,"na",'Creances-nettes-sur-les-etats'!D4)</f>
        <v>5.8</v>
      </c>
      <c r="D4" s="9">
        <f>IF("n.d."='Creances-nettes-sur-les-etats'!E4,"na",'Creances-nettes-sur-les-etats'!E4)</f>
        <v>-12.1</v>
      </c>
      <c r="E4" s="9">
        <f>IF("n.d."='Creances-nettes-sur-les-etats'!F4,"na",'Creances-nettes-sur-les-etats'!F4)</f>
        <v>21</v>
      </c>
      <c r="F4" s="9">
        <f>IF("n.d."='Creances-nettes-sur-les-etats'!G4,"na",'Creances-nettes-sur-les-etats'!G4)</f>
        <v>36.299999999999997</v>
      </c>
      <c r="G4" s="9">
        <f>IF("n.d."='Creances-nettes-sur-les-etats'!H4,"na",'Creances-nettes-sur-les-etats'!H4)</f>
        <v>19.100000000000001</v>
      </c>
      <c r="H4" s="9">
        <f>IF("n.d."='Creances-nettes-sur-les-etats'!I4,"na",'Creances-nettes-sur-les-etats'!I4)</f>
        <v>18.7</v>
      </c>
      <c r="I4" s="9">
        <f>IF("n.d."='Creances-nettes-sur-les-etats'!J4,"na",'Creances-nettes-sur-les-etats'!J4)</f>
        <v>-5.4</v>
      </c>
      <c r="J4" s="9">
        <f>IF("n.d."='Creances-nettes-sur-les-etats'!K4,"na",'Creances-nettes-sur-les-etats'!K4)</f>
        <v>-61.4</v>
      </c>
      <c r="K4" s="9">
        <f>IF("n.d."='Creances-nettes-sur-les-etats'!L4,"na",'Creances-nettes-sur-les-etats'!L4)</f>
        <v>-59.4</v>
      </c>
      <c r="L4" s="9">
        <f>IF("n.d."='Creances-nettes-sur-les-etats'!M4,"na",'Creances-nettes-sur-les-etats'!M4)</f>
        <v>-113</v>
      </c>
      <c r="M4" s="9">
        <f>IF("n.d."='Creances-nettes-sur-les-etats'!N4,"na",'Creances-nettes-sur-les-etats'!N4)</f>
        <v>-110.4</v>
      </c>
      <c r="N4" s="9">
        <f>IF("n.d."='Creances-nettes-sur-les-etats'!O4,"na",'Creances-nettes-sur-les-etats'!O4)</f>
        <v>-96.5</v>
      </c>
      <c r="O4" s="9">
        <f>IF("n.d."='Creances-nettes-sur-les-etats'!P4,"na",'Creances-nettes-sur-les-etats'!P4)</f>
        <v>-98.8</v>
      </c>
      <c r="P4" s="9">
        <f>IF("n.d."='Creances-nettes-sur-les-etats'!Q4,"na",'Creances-nettes-sur-les-etats'!Q4)</f>
        <v>-95.6</v>
      </c>
      <c r="Q4" s="9">
        <f>IF("n.d."='Creances-nettes-sur-les-etats'!R4,"na",'Creances-nettes-sur-les-etats'!R4)</f>
        <v>-160.80000000000001</v>
      </c>
      <c r="R4" s="9">
        <f>IF("n.d."='Creances-nettes-sur-les-etats'!S4,"na",'Creances-nettes-sur-les-etats'!S4)</f>
        <v>-287.89999999999998</v>
      </c>
      <c r="S4" s="9">
        <f>IF("n.d."='Creances-nettes-sur-les-etats'!T4,"na",'Creances-nettes-sur-les-etats'!T4)</f>
        <v>-182.1</v>
      </c>
      <c r="T4" s="9">
        <f>IF("n.d."='Creances-nettes-sur-les-etats'!U4,"na",'Creances-nettes-sur-les-etats'!U4)</f>
        <v>-99.2</v>
      </c>
      <c r="U4" s="9">
        <f>IF("n.d."='Creances-nettes-sur-les-etats'!V4,"na",'Creances-nettes-sur-les-etats'!V4)</f>
        <v>-165.5</v>
      </c>
      <c r="V4" s="9">
        <f>IF("n.d."='Creances-nettes-sur-les-etats'!W4,"na",'Creances-nettes-sur-les-etats'!W4)</f>
        <v>-97.2</v>
      </c>
      <c r="W4" s="9">
        <f>IF("n.d."='Creances-nettes-sur-les-etats'!X4,"na",'Creances-nettes-sur-les-etats'!X4)</f>
        <v>-164</v>
      </c>
      <c r="X4" s="9">
        <f>IF("n.d."='Creances-nettes-sur-les-etats'!Y4,"na",'Creances-nettes-sur-les-etats'!Y4)</f>
        <v>-164.826180222</v>
      </c>
      <c r="Y4" s="9">
        <f>IF("n.d."='Creances-nettes-sur-les-etats'!Z4,"na",'Creances-nettes-sur-les-etats'!Z4)</f>
        <v>-128.23234743300003</v>
      </c>
      <c r="Z4" s="9">
        <f>IF("n.d."='Creances-nettes-sur-les-etats'!AA4,"na",'Creances-nettes-sur-les-etats'!AA4)</f>
        <v>-131.16928523799993</v>
      </c>
      <c r="AA4" s="9">
        <f>IF("n.d."='Creances-nettes-sur-les-etats'!AB4,"na",'Creances-nettes-sur-les-etats'!AB4)</f>
        <v>30.483864394000008</v>
      </c>
      <c r="AB4" s="9">
        <f>IF("n.d."='Creances-nettes-sur-les-etats'!AC4,"na",'Creances-nettes-sur-les-etats'!AC4)</f>
        <v>189.31630261000004</v>
      </c>
      <c r="AC4" s="9">
        <f>IF("n.d."='Creances-nettes-sur-les-etats'!AD4,"na",'Creances-nettes-sur-les-etats'!AD4)</f>
        <v>111.54697133600004</v>
      </c>
      <c r="AD4" s="9">
        <f>IF("n.d."='Creances-nettes-sur-les-etats'!AE4,"na",'Creances-nettes-sur-les-etats'!AE4)</f>
        <v>-207.12652564100003</v>
      </c>
      <c r="AE4" s="9">
        <f>IF("n.d."='Creances-nettes-sur-les-etats'!AF4,"na",'Creances-nettes-sur-les-etats'!AF4)</f>
        <v>52.250991816999907</v>
      </c>
      <c r="AF4" s="9">
        <f>IF("n.d."='Creances-nettes-sur-les-etats'!AG4,"na",'Creances-nettes-sur-les-etats'!AG4)</f>
        <v>-71.151985998000015</v>
      </c>
      <c r="AG4" s="9">
        <f>IF("n.d."='Creances-nettes-sur-les-etats'!AH4,"na",'Creances-nettes-sur-les-etats'!AH4)</f>
        <v>3.3886862760000653</v>
      </c>
      <c r="AH4" s="9">
        <f>IF("n.d."='Creances-nettes-sur-les-etats'!AI4,"na",'Creances-nettes-sur-les-etats'!AI4)</f>
        <v>-23.970792704000019</v>
      </c>
    </row>
    <row r="5" spans="1:34" s="6" customFormat="1" x14ac:dyDescent="0.2">
      <c r="A5" s="18" t="s">
        <v>1</v>
      </c>
      <c r="B5" s="9">
        <f>IF("n.d."='Creances-nettes-sur-les-etats'!C5,"na",'Creances-nettes-sur-les-etats'!C5)</f>
        <v>-13.4</v>
      </c>
      <c r="C5" s="9">
        <f>IF("n.d."='Creances-nettes-sur-les-etats'!D5,"na",'Creances-nettes-sur-les-etats'!D5)</f>
        <v>-10.7</v>
      </c>
      <c r="D5" s="9">
        <f>IF("n.d."='Creances-nettes-sur-les-etats'!E5,"na",'Creances-nettes-sur-les-etats'!E5)</f>
        <v>-4.9000000000000004</v>
      </c>
      <c r="E5" s="9">
        <f>IF("n.d."='Creances-nettes-sur-les-etats'!F5,"na",'Creances-nettes-sur-les-etats'!F5)</f>
        <v>15.3</v>
      </c>
      <c r="F5" s="9">
        <f>IF("n.d."='Creances-nettes-sur-les-etats'!G5,"na",'Creances-nettes-sur-les-etats'!G5)</f>
        <v>0.8</v>
      </c>
      <c r="G5" s="9">
        <f>IF("n.d."='Creances-nettes-sur-les-etats'!H5,"na",'Creances-nettes-sur-les-etats'!H5)</f>
        <v>6.3</v>
      </c>
      <c r="H5" s="9">
        <f>IF("n.d."='Creances-nettes-sur-les-etats'!I5,"na",'Creances-nettes-sur-les-etats'!I5)</f>
        <v>40.700000000000003</v>
      </c>
      <c r="I5" s="9">
        <f>IF("n.d."='Creances-nettes-sur-les-etats'!J5,"na",'Creances-nettes-sur-les-etats'!J5)</f>
        <v>41</v>
      </c>
      <c r="J5" s="9">
        <f>IF("n.d."='Creances-nettes-sur-les-etats'!K5,"na",'Creances-nettes-sur-les-etats'!K5)</f>
        <v>49</v>
      </c>
      <c r="K5" s="9">
        <f>IF("n.d."='Creances-nettes-sur-les-etats'!L5,"na",'Creances-nettes-sur-les-etats'!L5)</f>
        <v>84.5</v>
      </c>
      <c r="L5" s="9">
        <f>IF("n.d."='Creances-nettes-sur-les-etats'!M5,"na",'Creances-nettes-sur-les-etats'!M5)</f>
        <v>58.8</v>
      </c>
      <c r="M5" s="9">
        <f>IF("n.d."='Creances-nettes-sur-les-etats'!N5,"na",'Creances-nettes-sur-les-etats'!N5)</f>
        <v>17.7</v>
      </c>
      <c r="N5" s="9">
        <f>IF("n.d."='Creances-nettes-sur-les-etats'!O5,"na",'Creances-nettes-sur-les-etats'!O5)</f>
        <v>28.9</v>
      </c>
      <c r="O5" s="9">
        <f>IF("n.d."='Creances-nettes-sur-les-etats'!P5,"na",'Creances-nettes-sur-les-etats'!P5)</f>
        <v>3.4</v>
      </c>
      <c r="P5" s="9">
        <f>IF("n.d."='Creances-nettes-sur-les-etats'!Q5,"na",'Creances-nettes-sur-les-etats'!Q5)</f>
        <v>9</v>
      </c>
      <c r="Q5" s="9">
        <f>IF("n.d."='Creances-nettes-sur-les-etats'!R5,"na",'Creances-nettes-sur-les-etats'!R5)</f>
        <v>-30.2</v>
      </c>
      <c r="R5" s="9">
        <f>IF("n.d."='Creances-nettes-sur-les-etats'!S5,"na",'Creances-nettes-sur-les-etats'!S5)</f>
        <v>-93.8</v>
      </c>
      <c r="S5" s="9">
        <f>IF("n.d."='Creances-nettes-sur-les-etats'!T5,"na",'Creances-nettes-sur-les-etats'!T5)</f>
        <v>-59.7</v>
      </c>
      <c r="T5" s="9">
        <f>IF("n.d."='Creances-nettes-sur-les-etats'!U5,"na",'Creances-nettes-sur-les-etats'!U5)</f>
        <v>-29.4</v>
      </c>
      <c r="U5" s="9">
        <f>IF("n.d."='Creances-nettes-sur-les-etats'!V5,"na",'Creances-nettes-sur-les-etats'!V5)</f>
        <v>16.7</v>
      </c>
      <c r="V5" s="9">
        <f>IF("n.d."='Creances-nettes-sur-les-etats'!W5,"na",'Creances-nettes-sur-les-etats'!W5)</f>
        <v>-7.9</v>
      </c>
      <c r="W5" s="9">
        <f>IF("n.d."='Creances-nettes-sur-les-etats'!X5,"na",'Creances-nettes-sur-les-etats'!X5)</f>
        <v>-47.1</v>
      </c>
      <c r="X5" s="9">
        <f>IF("n.d."='Creances-nettes-sur-les-etats'!Y5,"na",'Creances-nettes-sur-les-etats'!Y5)</f>
        <v>-34.778596777999994</v>
      </c>
      <c r="Y5" s="9">
        <f>IF("n.d."='Creances-nettes-sur-les-etats'!Z5,"na",'Creances-nettes-sur-les-etats'!Z5)</f>
        <v>44.345263255000049</v>
      </c>
      <c r="Z5" s="9">
        <f>IF("n.d."='Creances-nettes-sur-les-etats'!AA5,"na",'Creances-nettes-sur-les-etats'!AA5)</f>
        <v>17.871258429999983</v>
      </c>
      <c r="AA5" s="9">
        <f>IF("n.d."='Creances-nettes-sur-les-etats'!AB5,"na",'Creances-nettes-sur-les-etats'!AB5)</f>
        <v>-88.478374844000058</v>
      </c>
      <c r="AB5" s="9">
        <f>IF("n.d."='Creances-nettes-sur-les-etats'!AC5,"na",'Creances-nettes-sur-les-etats'!AC5)</f>
        <v>66.063862190000023</v>
      </c>
      <c r="AC5" s="9">
        <f>IF("n.d."='Creances-nettes-sur-les-etats'!AD5,"na",'Creances-nettes-sur-les-etats'!AD5)</f>
        <v>57.226900240000049</v>
      </c>
      <c r="AD5" s="9">
        <f>IF("n.d."='Creances-nettes-sur-les-etats'!AE5,"na",'Creances-nettes-sur-les-etats'!AE5)</f>
        <v>151.84025188999999</v>
      </c>
      <c r="AE5" s="9">
        <f>IF("n.d."='Creances-nettes-sur-les-etats'!AF5,"na",'Creances-nettes-sur-les-etats'!AF5)</f>
        <v>192.37966617509667</v>
      </c>
      <c r="AF5" s="9">
        <f>IF("n.d."='Creances-nettes-sur-les-etats'!AG5,"na",'Creances-nettes-sur-les-etats'!AG5)</f>
        <v>-66.50763390100002</v>
      </c>
      <c r="AG5" s="9">
        <f>IF("n.d."='Creances-nettes-sur-les-etats'!AH5,"na",'Creances-nettes-sur-les-etats'!AH5)</f>
        <v>281.64168322099994</v>
      </c>
      <c r="AH5" s="9">
        <f>IF("n.d."='Creances-nettes-sur-les-etats'!AI5,"na",'Creances-nettes-sur-les-etats'!AI5)</f>
        <v>443.46075541800013</v>
      </c>
    </row>
    <row r="6" spans="1:34" s="6" customFormat="1" x14ac:dyDescent="0.2">
      <c r="A6" s="18" t="s">
        <v>14</v>
      </c>
      <c r="B6" s="9">
        <f>IF("n.d."='Creances-nettes-sur-les-etats'!C6,"na",'Creances-nettes-sur-les-etats'!C6)</f>
        <v>216.3</v>
      </c>
      <c r="C6" s="9">
        <f>IF("n.d."='Creances-nettes-sur-les-etats'!D6,"na",'Creances-nettes-sur-les-etats'!D6)</f>
        <v>367.7</v>
      </c>
      <c r="D6" s="9">
        <f>IF("n.d."='Creances-nettes-sur-les-etats'!E6,"na",'Creances-nettes-sur-les-etats'!E6)</f>
        <v>376.1</v>
      </c>
      <c r="E6" s="9">
        <f>IF("n.d."='Creances-nettes-sur-les-etats'!F6,"na",'Creances-nettes-sur-les-etats'!F6)</f>
        <v>516.5</v>
      </c>
      <c r="F6" s="9">
        <f>IF("n.d."='Creances-nettes-sur-les-etats'!G6,"na",'Creances-nettes-sur-les-etats'!G6)</f>
        <v>510.1</v>
      </c>
      <c r="G6" s="9">
        <f>IF("n.d."='Creances-nettes-sur-les-etats'!H6,"na",'Creances-nettes-sur-les-etats'!H6)</f>
        <v>540</v>
      </c>
      <c r="H6" s="9">
        <f>IF("n.d."='Creances-nettes-sur-les-etats'!I6,"na",'Creances-nettes-sur-les-etats'!I6)</f>
        <v>540.1</v>
      </c>
      <c r="I6" s="9">
        <f>IF("n.d."='Creances-nettes-sur-les-etats'!J6,"na",'Creances-nettes-sur-les-etats'!J6)</f>
        <v>607.4</v>
      </c>
      <c r="J6" s="9">
        <f>IF("n.d."='Creances-nettes-sur-les-etats'!K6,"na",'Creances-nettes-sur-les-etats'!K6)</f>
        <v>673.2</v>
      </c>
      <c r="K6" s="9">
        <f>IF("n.d."='Creances-nettes-sur-les-etats'!L6,"na",'Creances-nettes-sur-les-etats'!L6)</f>
        <v>548.1</v>
      </c>
      <c r="L6" s="9">
        <f>IF("n.d."='Creances-nettes-sur-les-etats'!M6,"na",'Creances-nettes-sur-les-etats'!M6)</f>
        <v>447.5</v>
      </c>
      <c r="M6" s="9">
        <f>IF("n.d."='Creances-nettes-sur-les-etats'!N6,"na",'Creances-nettes-sur-les-etats'!N6)</f>
        <v>472.3</v>
      </c>
      <c r="N6" s="9">
        <f>IF("n.d."='Creances-nettes-sur-les-etats'!O6,"na",'Creances-nettes-sur-les-etats'!O6)</f>
        <v>408.3</v>
      </c>
      <c r="O6" s="9">
        <f>IF("n.d."='Creances-nettes-sur-les-etats'!P6,"na",'Creances-nettes-sur-les-etats'!P6)</f>
        <v>343.7</v>
      </c>
      <c r="P6" s="9">
        <f>IF("n.d."='Creances-nettes-sur-les-etats'!Q6,"na",'Creances-nettes-sur-les-etats'!Q6)</f>
        <v>379.3</v>
      </c>
      <c r="Q6" s="9">
        <f>IF("n.d."='Creances-nettes-sur-les-etats'!R6,"na",'Creances-nettes-sur-les-etats'!R6)</f>
        <v>345.3</v>
      </c>
      <c r="R6" s="9">
        <f>IF("n.d."='Creances-nettes-sur-les-etats'!S6,"na",'Creances-nettes-sur-les-etats'!S6)</f>
        <v>430.7</v>
      </c>
      <c r="S6" s="9">
        <f>IF("n.d."='Creances-nettes-sur-les-etats'!T6,"na",'Creances-nettes-sur-les-etats'!T6)</f>
        <v>399.6</v>
      </c>
      <c r="T6" s="9">
        <f>IF("n.d."='Creances-nettes-sur-les-etats'!U6,"na",'Creances-nettes-sur-les-etats'!U6)</f>
        <v>621.9</v>
      </c>
      <c r="U6" s="9">
        <f>IF("n.d."='Creances-nettes-sur-les-etats'!V6,"na",'Creances-nettes-sur-les-etats'!V6)</f>
        <v>788.3</v>
      </c>
      <c r="V6" s="9">
        <f>IF("n.d."='Creances-nettes-sur-les-etats'!W6,"na",'Creances-nettes-sur-les-etats'!W6)</f>
        <v>822.7</v>
      </c>
      <c r="W6" s="9">
        <f>IF("n.d."='Creances-nettes-sur-les-etats'!X6,"na",'Creances-nettes-sur-les-etats'!X6)</f>
        <v>1131.3</v>
      </c>
      <c r="X6" s="9">
        <f>IF("n.d."='Creances-nettes-sur-les-etats'!Y6,"na",'Creances-nettes-sur-les-etats'!Y6)</f>
        <v>1365.2250664140001</v>
      </c>
      <c r="Y6" s="9">
        <f>IF("n.d."='Creances-nettes-sur-les-etats'!Z6,"na",'Creances-nettes-sur-les-etats'!Z6)</f>
        <v>1550.7238031240001</v>
      </c>
      <c r="Z6" s="9">
        <f>IF("n.d."='Creances-nettes-sur-les-etats'!AA6,"na",'Creances-nettes-sur-les-etats'!AA6)</f>
        <v>1467.6563911369999</v>
      </c>
      <c r="AA6" s="9">
        <f>IF("n.d."='Creances-nettes-sur-les-etats'!AB6,"na",'Creances-nettes-sur-les-etats'!AB6)</f>
        <v>1724.5083987529999</v>
      </c>
      <c r="AB6" s="9">
        <f>IF("n.d."='Creances-nettes-sur-les-etats'!AC6,"na",'Creances-nettes-sur-les-etats'!AC6)</f>
        <v>1981.1036946520001</v>
      </c>
      <c r="AC6" s="9">
        <f>IF("n.d."='Creances-nettes-sur-les-etats'!AD6,"na",'Creances-nettes-sur-les-etats'!AD6)</f>
        <v>2318.2623191610001</v>
      </c>
      <c r="AD6" s="9">
        <f>IF("n.d."='Creances-nettes-sur-les-etats'!AE6,"na",'Creances-nettes-sur-les-etats'!AE6)</f>
        <v>2791.7621486110002</v>
      </c>
      <c r="AE6" s="9">
        <f>IF("n.d."='Creances-nettes-sur-les-etats'!AF6,"na",'Creances-nettes-sur-les-etats'!AF6)</f>
        <v>3908.7657899880001</v>
      </c>
      <c r="AF6" s="9">
        <f>IF("n.d."='Creances-nettes-sur-les-etats'!AG6,"na",'Creances-nettes-sur-les-etats'!AG6)</f>
        <v>4614.6082489339997</v>
      </c>
      <c r="AG6" s="9">
        <f>IF("n.d."='Creances-nettes-sur-les-etats'!AH6,"na",'Creances-nettes-sur-les-etats'!AH6)</f>
        <v>5891.4507426600003</v>
      </c>
      <c r="AH6" s="9">
        <f>IF("n.d."='Creances-nettes-sur-les-etats'!AI6,"na",'Creances-nettes-sur-les-etats'!AI6)</f>
        <v>6261.8806168989995</v>
      </c>
    </row>
    <row r="7" spans="1:34" s="6" customFormat="1" x14ac:dyDescent="0.2">
      <c r="A7" s="18" t="s">
        <v>15</v>
      </c>
      <c r="B7" s="9" t="str">
        <f>IF("n.d."='Creances-nettes-sur-les-etats'!C7,"na",'Creances-nettes-sur-les-etats'!C7)</f>
        <v>na</v>
      </c>
      <c r="C7" s="9" t="str">
        <f>IF("n.d."='Creances-nettes-sur-les-etats'!D7,"na",'Creances-nettes-sur-les-etats'!D7)</f>
        <v>na</v>
      </c>
      <c r="D7" s="9" t="str">
        <f>IF("n.d."='Creances-nettes-sur-les-etats'!E7,"na",'Creances-nettes-sur-les-etats'!E7)</f>
        <v>na</v>
      </c>
      <c r="E7" s="9" t="str">
        <f>IF("n.d."='Creances-nettes-sur-les-etats'!F7,"na",'Creances-nettes-sur-les-etats'!F7)</f>
        <v>na</v>
      </c>
      <c r="F7" s="9" t="str">
        <f>IF("n.d."='Creances-nettes-sur-les-etats'!G7,"na",'Creances-nettes-sur-les-etats'!G7)</f>
        <v>na</v>
      </c>
      <c r="G7" s="9" t="str">
        <f>IF("n.d."='Creances-nettes-sur-les-etats'!H7,"na",'Creances-nettes-sur-les-etats'!H7)</f>
        <v>na</v>
      </c>
      <c r="H7" s="9">
        <f>IF("n.d."='Creances-nettes-sur-les-etats'!I7,"na",'Creances-nettes-sur-les-etats'!I7)</f>
        <v>4.2</v>
      </c>
      <c r="I7" s="9">
        <f>IF("n.d."='Creances-nettes-sur-les-etats'!J7,"na",'Creances-nettes-sur-les-etats'!J7)</f>
        <v>3.9</v>
      </c>
      <c r="J7" s="9">
        <f>IF("n.d."='Creances-nettes-sur-les-etats'!K7,"na",'Creances-nettes-sur-les-etats'!K7)</f>
        <v>9</v>
      </c>
      <c r="K7" s="9">
        <f>IF("n.d."='Creances-nettes-sur-les-etats'!L7,"na",'Creances-nettes-sur-les-etats'!L7)</f>
        <v>15.8</v>
      </c>
      <c r="L7" s="9">
        <f>IF("n.d."='Creances-nettes-sur-les-etats'!M7,"na",'Creances-nettes-sur-les-etats'!M7)</f>
        <v>15.4</v>
      </c>
      <c r="M7" s="9">
        <f>IF("n.d."='Creances-nettes-sur-les-etats'!N7,"na",'Creances-nettes-sur-les-etats'!N7)</f>
        <v>18.600000000000001</v>
      </c>
      <c r="N7" s="9">
        <f>IF("n.d."='Creances-nettes-sur-les-etats'!O7,"na",'Creances-nettes-sur-les-etats'!O7)</f>
        <v>15.1</v>
      </c>
      <c r="O7" s="9">
        <f>IF("n.d."='Creances-nettes-sur-les-etats'!P7,"na",'Creances-nettes-sur-les-etats'!P7)</f>
        <v>9.6999999999999993</v>
      </c>
      <c r="P7" s="9">
        <f>IF("n.d."='Creances-nettes-sur-les-etats'!Q7,"na",'Creances-nettes-sur-les-etats'!Q7)</f>
        <v>12.5</v>
      </c>
      <c r="Q7" s="9">
        <f>IF("n.d."='Creances-nettes-sur-les-etats'!R7,"na",'Creances-nettes-sur-les-etats'!R7)</f>
        <v>10.4</v>
      </c>
      <c r="R7" s="9">
        <f>IF("n.d."='Creances-nettes-sur-les-etats'!S7,"na",'Creances-nettes-sur-les-etats'!S7)</f>
        <v>10.199999999999999</v>
      </c>
      <c r="S7" s="9">
        <f>IF("n.d."='Creances-nettes-sur-les-etats'!T7,"na",'Creances-nettes-sur-les-etats'!T7)</f>
        <v>9.1</v>
      </c>
      <c r="T7" s="9">
        <f>IF("n.d."='Creances-nettes-sur-les-etats'!U7,"na",'Creances-nettes-sur-les-etats'!U7)</f>
        <v>-2.7</v>
      </c>
      <c r="U7" s="9">
        <f>IF("n.d."='Creances-nettes-sur-les-etats'!V7,"na",'Creances-nettes-sur-les-etats'!V7)</f>
        <v>3</v>
      </c>
      <c r="V7" s="9">
        <f>IF("n.d."='Creances-nettes-sur-les-etats'!W7,"na",'Creances-nettes-sur-les-etats'!W7)</f>
        <v>8</v>
      </c>
      <c r="W7" s="9">
        <f>IF("n.d."='Creances-nettes-sur-les-etats'!X7,"na",'Creances-nettes-sur-les-etats'!X7)</f>
        <v>21.1</v>
      </c>
      <c r="X7" s="9">
        <f>IF("n.d."='Creances-nettes-sur-les-etats'!Y7,"na",'Creances-nettes-sur-les-etats'!Y7)</f>
        <v>21.444484688999999</v>
      </c>
      <c r="Y7" s="9">
        <f>IF("n.d."='Creances-nettes-sur-les-etats'!Z7,"na",'Creances-nettes-sur-les-etats'!Z7)</f>
        <v>36.815483878999999</v>
      </c>
      <c r="Z7" s="9">
        <f>IF("n.d."='Creances-nettes-sur-les-etats'!AA7,"na",'Creances-nettes-sur-les-etats'!AA7)</f>
        <v>94.077025098000007</v>
      </c>
      <c r="AA7" s="9">
        <f>IF("n.d."='Creances-nettes-sur-les-etats'!AB7,"na",'Creances-nettes-sur-les-etats'!AB7)</f>
        <v>111.32755165899999</v>
      </c>
      <c r="AB7" s="9">
        <f>IF("n.d."='Creances-nettes-sur-les-etats'!AC7,"na",'Creances-nettes-sur-les-etats'!AC7)</f>
        <v>61.808223794</v>
      </c>
      <c r="AC7" s="9">
        <f>IF("n.d."='Creances-nettes-sur-les-etats'!AD7,"na",'Creances-nettes-sur-les-etats'!AD7)</f>
        <v>51.707232818000001</v>
      </c>
      <c r="AD7" s="9">
        <f>IF("n.d."='Creances-nettes-sur-les-etats'!AE7,"na",'Creances-nettes-sur-les-etats'!AE7)</f>
        <v>58.832086778000004</v>
      </c>
      <c r="AE7" s="9">
        <f>IF("n.d."='Creances-nettes-sur-les-etats'!AF7,"na",'Creances-nettes-sur-les-etats'!AF7)</f>
        <v>47.234177651000003</v>
      </c>
      <c r="AF7" s="9">
        <f>IF("n.d."='Creances-nettes-sur-les-etats'!AG7,"na",'Creances-nettes-sur-les-etats'!AG7)</f>
        <v>73.377218855999999</v>
      </c>
      <c r="AG7" s="9">
        <f>IF("n.d."='Creances-nettes-sur-les-etats'!AH7,"na",'Creances-nettes-sur-les-etats'!AH7)</f>
        <v>97.415074369999999</v>
      </c>
      <c r="AH7" s="9">
        <f>IF("n.d."='Creances-nettes-sur-les-etats'!AI7,"na",'Creances-nettes-sur-les-etats'!AI7)</f>
        <v>125.37192801399999</v>
      </c>
    </row>
    <row r="8" spans="1:34" s="6" customFormat="1" x14ac:dyDescent="0.2">
      <c r="A8" s="18" t="s">
        <v>3</v>
      </c>
      <c r="B8" s="9">
        <f>IF("n.d."='Creances-nettes-sur-les-etats'!C8,"na",'Creances-nettes-sur-les-etats'!C8)</f>
        <v>1.2</v>
      </c>
      <c r="C8" s="9">
        <f>IF("n.d."='Creances-nettes-sur-les-etats'!D8,"na",'Creances-nettes-sur-les-etats'!D8)</f>
        <v>-3.2</v>
      </c>
      <c r="D8" s="9">
        <f>IF("n.d."='Creances-nettes-sur-les-etats'!E8,"na",'Creances-nettes-sur-les-etats'!E8)</f>
        <v>4.4000000000000004</v>
      </c>
      <c r="E8" s="9">
        <f>IF("n.d."='Creances-nettes-sur-les-etats'!F8,"na",'Creances-nettes-sur-les-etats'!F8)</f>
        <v>32</v>
      </c>
      <c r="F8" s="9">
        <f>IF("n.d."='Creances-nettes-sur-les-etats'!G8,"na",'Creances-nettes-sur-les-etats'!G8)</f>
        <v>5.0999999999999996</v>
      </c>
      <c r="G8" s="9">
        <f>IF("n.d."='Creances-nettes-sur-les-etats'!H8,"na",'Creances-nettes-sur-les-etats'!H8)</f>
        <v>-35.6</v>
      </c>
      <c r="H8" s="9">
        <f>IF("n.d."='Creances-nettes-sur-les-etats'!I8,"na",'Creances-nettes-sur-les-etats'!I8)</f>
        <v>-22.4</v>
      </c>
      <c r="I8" s="9">
        <f>IF("n.d."='Creances-nettes-sur-les-etats'!J8,"na",'Creances-nettes-sur-les-etats'!J8)</f>
        <v>-26.1</v>
      </c>
      <c r="J8" s="9">
        <f>IF("n.d."='Creances-nettes-sur-les-etats'!K8,"na",'Creances-nettes-sur-les-etats'!K8)</f>
        <v>-21.8</v>
      </c>
      <c r="K8" s="9">
        <f>IF("n.d."='Creances-nettes-sur-les-etats'!L8,"na",'Creances-nettes-sur-les-etats'!L8)</f>
        <v>-37.4</v>
      </c>
      <c r="L8" s="9">
        <f>IF("n.d."='Creances-nettes-sur-les-etats'!M8,"na",'Creances-nettes-sur-les-etats'!M8)</f>
        <v>-14</v>
      </c>
      <c r="M8" s="9">
        <f>IF("n.d."='Creances-nettes-sur-les-etats'!N8,"na",'Creances-nettes-sur-les-etats'!N8)</f>
        <v>-27.5</v>
      </c>
      <c r="N8" s="9">
        <f>IF("n.d."='Creances-nettes-sur-les-etats'!O8,"na",'Creances-nettes-sur-les-etats'!O8)</f>
        <v>-74.900000000000006</v>
      </c>
      <c r="O8" s="9">
        <f>IF("n.d."='Creances-nettes-sur-les-etats'!P8,"na",'Creances-nettes-sur-les-etats'!P8)</f>
        <v>-59.7</v>
      </c>
      <c r="P8" s="9">
        <f>IF("n.d."='Creances-nettes-sur-les-etats'!Q8,"na",'Creances-nettes-sur-les-etats'!Q8)</f>
        <v>-28.4</v>
      </c>
      <c r="Q8" s="9">
        <f>IF("n.d."='Creances-nettes-sur-les-etats'!R8,"na",'Creances-nettes-sur-les-etats'!R8)</f>
        <v>-128.19999999999999</v>
      </c>
      <c r="R8" s="9">
        <f>IF("n.d."='Creances-nettes-sur-les-etats'!S8,"na",'Creances-nettes-sur-les-etats'!S8)</f>
        <v>-123.5</v>
      </c>
      <c r="S8" s="9">
        <f>IF("n.d."='Creances-nettes-sur-les-etats'!T8,"na",'Creances-nettes-sur-les-etats'!T8)</f>
        <v>-155</v>
      </c>
      <c r="T8" s="9">
        <f>IF("n.d."='Creances-nettes-sur-les-etats'!U8,"na",'Creances-nettes-sur-les-etats'!U8)</f>
        <v>-287.7</v>
      </c>
      <c r="U8" s="9">
        <f>IF("n.d."='Creances-nettes-sur-les-etats'!V8,"na",'Creances-nettes-sur-les-etats'!V8)</f>
        <v>-270.10000000000002</v>
      </c>
      <c r="V8" s="9">
        <f>IF("n.d."='Creances-nettes-sur-les-etats'!W8,"na",'Creances-nettes-sur-les-etats'!W8)</f>
        <v>-203.2</v>
      </c>
      <c r="W8" s="9">
        <f>IF("n.d."='Creances-nettes-sur-les-etats'!X8,"na",'Creances-nettes-sur-les-etats'!X8)</f>
        <v>-54.2</v>
      </c>
      <c r="X8" s="9">
        <f>IF("n.d."='Creances-nettes-sur-les-etats'!Y8,"na",'Creances-nettes-sur-les-etats'!Y8)</f>
        <v>-96.593064934000068</v>
      </c>
      <c r="Y8" s="9">
        <f>IF("n.d."='Creances-nettes-sur-les-etats'!Z8,"na",'Creances-nettes-sur-les-etats'!Z8)</f>
        <v>-74.177858594999975</v>
      </c>
      <c r="Z8" s="9">
        <f>IF("n.d."='Creances-nettes-sur-les-etats'!AA8,"na",'Creances-nettes-sur-les-etats'!AA8)</f>
        <v>-35.888947826999924</v>
      </c>
      <c r="AA8" s="9">
        <f>IF("n.d."='Creances-nettes-sur-les-etats'!AB8,"na",'Creances-nettes-sur-les-etats'!AB8)</f>
        <v>199.67514163799999</v>
      </c>
      <c r="AB8" s="9">
        <f>IF("n.d."='Creances-nettes-sur-les-etats'!AC8,"na",'Creances-nettes-sur-les-etats'!AC8)</f>
        <v>315.36399219100008</v>
      </c>
      <c r="AC8" s="9">
        <f>IF("n.d."='Creances-nettes-sur-les-etats'!AD8,"na",'Creances-nettes-sur-les-etats'!AD8)</f>
        <v>522.46213616799992</v>
      </c>
      <c r="AD8" s="9">
        <f>IF("n.d."='Creances-nettes-sur-les-etats'!AE8,"na",'Creances-nettes-sur-les-etats'!AE8)</f>
        <v>497.11789615500004</v>
      </c>
      <c r="AE8" s="9">
        <f>IF("n.d."='Creances-nettes-sur-les-etats'!AF8,"na",'Creances-nettes-sur-les-etats'!AF8)</f>
        <v>539.58275427400008</v>
      </c>
      <c r="AF8" s="9">
        <f>IF("n.d."='Creances-nettes-sur-les-etats'!AG8,"na",'Creances-nettes-sur-les-etats'!AG8)</f>
        <v>750.33588923899993</v>
      </c>
      <c r="AG8" s="9">
        <f>IF("n.d."='Creances-nettes-sur-les-etats'!AH8,"na",'Creances-nettes-sur-les-etats'!AH8)</f>
        <v>1339.6857753300001</v>
      </c>
      <c r="AH8" s="9">
        <f>IF("n.d."='Creances-nettes-sur-les-etats'!AI8,"na",'Creances-nettes-sur-les-etats'!AI8)</f>
        <v>1808.843349189</v>
      </c>
    </row>
    <row r="9" spans="1:34" s="6" customFormat="1" x14ac:dyDescent="0.2">
      <c r="A9" s="18" t="s">
        <v>4</v>
      </c>
      <c r="B9" s="9">
        <f>IF("n.d."='Creances-nettes-sur-les-etats'!C9,"na",'Creances-nettes-sur-les-etats'!C9)</f>
        <v>22.7</v>
      </c>
      <c r="C9" s="9">
        <f>IF("n.d."='Creances-nettes-sur-les-etats'!D9,"na",'Creances-nettes-sur-les-etats'!D9)</f>
        <v>21.4</v>
      </c>
      <c r="D9" s="9">
        <f>IF("n.d."='Creances-nettes-sur-les-etats'!E9,"na",'Creances-nettes-sur-les-etats'!E9)</f>
        <v>12.9</v>
      </c>
      <c r="E9" s="9">
        <f>IF("n.d."='Creances-nettes-sur-les-etats'!F9,"na",'Creances-nettes-sur-les-etats'!F9)</f>
        <v>26.1</v>
      </c>
      <c r="F9" s="9">
        <f>IF("n.d."='Creances-nettes-sur-les-etats'!G9,"na",'Creances-nettes-sur-les-etats'!G9)</f>
        <v>39.200000000000003</v>
      </c>
      <c r="G9" s="9">
        <f>IF("n.d."='Creances-nettes-sur-les-etats'!H9,"na",'Creances-nettes-sur-les-etats'!H9)</f>
        <v>45.2</v>
      </c>
      <c r="H9" s="9">
        <f>IF("n.d."='Creances-nettes-sur-les-etats'!I9,"na",'Creances-nettes-sur-les-etats'!I9)</f>
        <v>74.5</v>
      </c>
      <c r="I9" s="9">
        <f>IF("n.d."='Creances-nettes-sur-les-etats'!J9,"na",'Creances-nettes-sur-les-etats'!J9)</f>
        <v>63.7</v>
      </c>
      <c r="J9" s="9">
        <f>IF("n.d."='Creances-nettes-sur-les-etats'!K9,"na",'Creances-nettes-sur-les-etats'!K9)</f>
        <v>71.599999999999994</v>
      </c>
      <c r="K9" s="9">
        <f>IF("n.d."='Creances-nettes-sur-les-etats'!L9,"na",'Creances-nettes-sur-les-etats'!L9)</f>
        <v>50.7</v>
      </c>
      <c r="L9" s="9">
        <f>IF("n.d."='Creances-nettes-sur-les-etats'!M9,"na",'Creances-nettes-sur-les-etats'!M9)</f>
        <v>48</v>
      </c>
      <c r="M9" s="9">
        <f>IF("n.d."='Creances-nettes-sur-les-etats'!N9,"na",'Creances-nettes-sur-les-etats'!N9)</f>
        <v>53.1</v>
      </c>
      <c r="N9" s="9">
        <f>IF("n.d."='Creances-nettes-sur-les-etats'!O9,"na",'Creances-nettes-sur-les-etats'!O9)</f>
        <v>63.3</v>
      </c>
      <c r="O9" s="9">
        <f>IF("n.d."='Creances-nettes-sur-les-etats'!P9,"na",'Creances-nettes-sur-les-etats'!P9)</f>
        <v>85.3</v>
      </c>
      <c r="P9" s="9">
        <f>IF("n.d."='Creances-nettes-sur-les-etats'!Q9,"na",'Creances-nettes-sur-les-etats'!Q9)</f>
        <v>70.599999999999994</v>
      </c>
      <c r="Q9" s="9">
        <f>IF("n.d."='Creances-nettes-sur-les-etats'!R9,"na",'Creances-nettes-sur-les-etats'!R9)</f>
        <v>-7.9</v>
      </c>
      <c r="R9" s="9">
        <f>IF("n.d."='Creances-nettes-sur-les-etats'!S9,"na",'Creances-nettes-sur-les-etats'!S9)</f>
        <v>-49.8</v>
      </c>
      <c r="S9" s="9">
        <f>IF("n.d."='Creances-nettes-sur-les-etats'!T9,"na",'Creances-nettes-sur-les-etats'!T9)</f>
        <v>-114.8</v>
      </c>
      <c r="T9" s="9">
        <f>IF("n.d."='Creances-nettes-sur-les-etats'!U9,"na",'Creances-nettes-sur-les-etats'!U9)</f>
        <v>0.4</v>
      </c>
      <c r="U9" s="9">
        <f>IF("n.d."='Creances-nettes-sur-les-etats'!V9,"na",'Creances-nettes-sur-les-etats'!V9)</f>
        <v>4.0999999999999996</v>
      </c>
      <c r="V9" s="9">
        <f>IF("n.d."='Creances-nettes-sur-les-etats'!W9,"na",'Creances-nettes-sur-les-etats'!W9)</f>
        <v>15.8</v>
      </c>
      <c r="W9" s="9">
        <f>IF("n.d."='Creances-nettes-sur-les-etats'!X9,"na",'Creances-nettes-sur-les-etats'!X9)</f>
        <v>-45.1</v>
      </c>
      <c r="X9" s="9">
        <f>IF("n.d."='Creances-nettes-sur-les-etats'!Y9,"na",'Creances-nettes-sur-les-etats'!Y9)</f>
        <v>-95.617169324999992</v>
      </c>
      <c r="Y9" s="9">
        <f>IF("n.d."='Creances-nettes-sur-les-etats'!Z9,"na",'Creances-nettes-sur-les-etats'!Z9)</f>
        <v>-87.303367506000001</v>
      </c>
      <c r="Z9" s="9">
        <f>IF("n.d."='Creances-nettes-sur-les-etats'!AA9,"na",'Creances-nettes-sur-les-etats'!AA9)</f>
        <v>9.9009539870000083</v>
      </c>
      <c r="AA9" s="9">
        <f>IF("n.d."='Creances-nettes-sur-les-etats'!AB9,"na",'Creances-nettes-sur-les-etats'!AB9)</f>
        <v>79.443611902999976</v>
      </c>
      <c r="AB9" s="9">
        <f>IF("n.d."='Creances-nettes-sur-les-etats'!AC9,"na",'Creances-nettes-sur-les-etats'!AC9)</f>
        <v>118.98265143900004</v>
      </c>
      <c r="AC9" s="9">
        <f>IF("n.d."='Creances-nettes-sur-les-etats'!AD9,"na",'Creances-nettes-sur-les-etats'!AD9)</f>
        <v>274.58817658199996</v>
      </c>
      <c r="AD9" s="9">
        <f>IF("n.d."='Creances-nettes-sur-les-etats'!AE9,"na",'Creances-nettes-sur-les-etats'!AE9)</f>
        <v>26.26322333000001</v>
      </c>
      <c r="AE9" s="9">
        <f>IF("n.d."='Creances-nettes-sur-les-etats'!AF9,"na",'Creances-nettes-sur-les-etats'!AF9)</f>
        <v>193.44137806700002</v>
      </c>
      <c r="AF9" s="9">
        <f>IF("n.d."='Creances-nettes-sur-les-etats'!AG9,"na",'Creances-nettes-sur-les-etats'!AG9)</f>
        <v>145.79108480199997</v>
      </c>
      <c r="AG9" s="9">
        <f>IF("n.d."='Creances-nettes-sur-les-etats'!AH9,"na",'Creances-nettes-sur-les-etats'!AH9)</f>
        <v>225.50440261400007</v>
      </c>
      <c r="AH9" s="9">
        <f>IF("n.d."='Creances-nettes-sur-les-etats'!AI9,"na",'Creances-nettes-sur-les-etats'!AI9)</f>
        <v>484.19663927199997</v>
      </c>
    </row>
    <row r="10" spans="1:34" s="6" customFormat="1" x14ac:dyDescent="0.2">
      <c r="A10" s="18" t="s">
        <v>16</v>
      </c>
      <c r="B10" s="9">
        <f>IF("n.d."='Creances-nettes-sur-les-etats'!C10,"na",'Creances-nettes-sur-les-etats'!C10)</f>
        <v>111.6</v>
      </c>
      <c r="C10" s="9">
        <f>IF("n.d."='Creances-nettes-sur-les-etats'!D10,"na",'Creances-nettes-sur-les-etats'!D10)</f>
        <v>82.6</v>
      </c>
      <c r="D10" s="9">
        <f>IF("n.d."='Creances-nettes-sur-les-etats'!E10,"na",'Creances-nettes-sur-les-etats'!E10)</f>
        <v>63.9</v>
      </c>
      <c r="E10" s="9">
        <f>IF("n.d."='Creances-nettes-sur-les-etats'!F10,"na",'Creances-nettes-sur-les-etats'!F10)</f>
        <v>172</v>
      </c>
      <c r="F10" s="9">
        <f>IF("n.d."='Creances-nettes-sur-les-etats'!G10,"na",'Creances-nettes-sur-les-etats'!G10)</f>
        <v>179.5</v>
      </c>
      <c r="G10" s="9">
        <f>IF("n.d."='Creances-nettes-sur-les-etats'!H10,"na",'Creances-nettes-sur-les-etats'!H10)</f>
        <v>161</v>
      </c>
      <c r="H10" s="9">
        <f>IF("n.d."='Creances-nettes-sur-les-etats'!I10,"na",'Creances-nettes-sur-les-etats'!I10)</f>
        <v>187.3</v>
      </c>
      <c r="I10" s="9">
        <f>IF("n.d."='Creances-nettes-sur-les-etats'!J10,"na",'Creances-nettes-sur-les-etats'!J10)</f>
        <v>163</v>
      </c>
      <c r="J10" s="9">
        <f>IF("n.d."='Creances-nettes-sur-les-etats'!K10,"na",'Creances-nettes-sur-les-etats'!K10)</f>
        <v>188.5</v>
      </c>
      <c r="K10" s="9">
        <f>IF("n.d."='Creances-nettes-sur-les-etats'!L10,"na",'Creances-nettes-sur-les-etats'!L10)</f>
        <v>160.19999999999999</v>
      </c>
      <c r="L10" s="9">
        <f>IF("n.d."='Creances-nettes-sur-les-etats'!M10,"na",'Creances-nettes-sur-les-etats'!M10)</f>
        <v>181.9</v>
      </c>
      <c r="M10" s="9">
        <f>IF("n.d."='Creances-nettes-sur-les-etats'!N10,"na",'Creances-nettes-sur-les-etats'!N10)</f>
        <v>106.5</v>
      </c>
      <c r="N10" s="9">
        <f>IF("n.d."='Creances-nettes-sur-les-etats'!O10,"na",'Creances-nettes-sur-les-etats'!O10)</f>
        <v>64.2</v>
      </c>
      <c r="O10" s="9">
        <f>IF("n.d."='Creances-nettes-sur-les-etats'!P10,"na",'Creances-nettes-sur-les-etats'!P10)</f>
        <v>24.1</v>
      </c>
      <c r="P10" s="9">
        <f>IF("n.d."='Creances-nettes-sur-les-etats'!Q10,"na",'Creances-nettes-sur-les-etats'!Q10)</f>
        <v>-35.6</v>
      </c>
      <c r="Q10" s="9">
        <f>IF("n.d."='Creances-nettes-sur-les-etats'!R10,"na",'Creances-nettes-sur-les-etats'!R10)</f>
        <v>11.1</v>
      </c>
      <c r="R10" s="9">
        <f>IF("n.d."='Creances-nettes-sur-les-etats'!S10,"na",'Creances-nettes-sur-les-etats'!S10)</f>
        <v>93.2</v>
      </c>
      <c r="S10" s="9">
        <f>IF("n.d."='Creances-nettes-sur-les-etats'!T10,"na",'Creances-nettes-sur-les-etats'!T10)</f>
        <v>28.2</v>
      </c>
      <c r="T10" s="9">
        <f>IF("n.d."='Creances-nettes-sur-les-etats'!U10,"na",'Creances-nettes-sur-les-etats'!U10)</f>
        <v>114.8</v>
      </c>
      <c r="U10" s="9">
        <f>IF("n.d."='Creances-nettes-sur-les-etats'!V10,"na",'Creances-nettes-sur-les-etats'!V10)</f>
        <v>200.3</v>
      </c>
      <c r="V10" s="9">
        <f>IF("n.d."='Creances-nettes-sur-les-etats'!W10,"na",'Creances-nettes-sur-les-etats'!W10)</f>
        <v>164.8</v>
      </c>
      <c r="W10" s="9">
        <f>IF("n.d."='Creances-nettes-sur-les-etats'!X10,"na",'Creances-nettes-sur-les-etats'!X10)</f>
        <v>94.9</v>
      </c>
      <c r="X10" s="9">
        <f>IF("n.d."='Creances-nettes-sur-les-etats'!Y10,"na",'Creances-nettes-sur-les-etats'!Y10)</f>
        <v>140.842428235</v>
      </c>
      <c r="Y10" s="9">
        <f>IF("n.d."='Creances-nettes-sur-les-etats'!Z10,"na",'Creances-nettes-sur-les-etats'!Z10)</f>
        <v>37.810657466694053</v>
      </c>
      <c r="Z10" s="9">
        <f>IF("n.d."='Creances-nettes-sur-les-etats'!AA10,"na",'Creances-nettes-sur-les-etats'!AA10)</f>
        <v>199.85194037261192</v>
      </c>
      <c r="AA10" s="9">
        <f>IF("n.d."='Creances-nettes-sur-les-etats'!AB10,"na",'Creances-nettes-sur-les-etats'!AB10)</f>
        <v>430.08516401599996</v>
      </c>
      <c r="AB10" s="9">
        <f>IF("n.d."='Creances-nettes-sur-les-etats'!AC10,"na",'Creances-nettes-sur-les-etats'!AC10)</f>
        <v>399.05087889949993</v>
      </c>
      <c r="AC10" s="9">
        <f>IF("n.d."='Creances-nettes-sur-les-etats'!AD10,"na",'Creances-nettes-sur-les-etats'!AD10)</f>
        <v>467.75184111449994</v>
      </c>
      <c r="AD10" s="9">
        <f>IF("n.d."='Creances-nettes-sur-les-etats'!AE10,"na",'Creances-nettes-sur-les-etats'!AE10)</f>
        <v>556.90891273750003</v>
      </c>
      <c r="AE10" s="9">
        <f>IF("n.d."='Creances-nettes-sur-les-etats'!AF10,"na",'Creances-nettes-sur-les-etats'!AF10)</f>
        <v>1431.9696987485002</v>
      </c>
      <c r="AF10" s="9">
        <f>IF("n.d."='Creances-nettes-sur-les-etats'!AG10,"na",'Creances-nettes-sur-les-etats'!AG10)</f>
        <v>1856.1183974295</v>
      </c>
      <c r="AG10" s="9">
        <f>IF("n.d."='Creances-nettes-sur-les-etats'!AH10,"na",'Creances-nettes-sur-les-etats'!AH10)</f>
        <v>2811.7467016684996</v>
      </c>
      <c r="AH10" s="9">
        <f>IF("n.d."='Creances-nettes-sur-les-etats'!AI10,"na",'Creances-nettes-sur-les-etats'!AI10)</f>
        <v>3418.4677961114999</v>
      </c>
    </row>
    <row r="11" spans="1:34" s="6" customFormat="1" x14ac:dyDescent="0.2">
      <c r="A11" s="18" t="s">
        <v>6</v>
      </c>
      <c r="B11" s="9">
        <f>IF("n.d."='Creances-nettes-sur-les-etats'!C11,"na",'Creances-nettes-sur-les-etats'!C11)</f>
        <v>-10.9</v>
      </c>
      <c r="C11" s="9">
        <f>IF("n.d."='Creances-nettes-sur-les-etats'!D11,"na",'Creances-nettes-sur-les-etats'!D11)</f>
        <v>-18.2</v>
      </c>
      <c r="D11" s="9">
        <f>IF("n.d."='Creances-nettes-sur-les-etats'!E11,"na",'Creances-nettes-sur-les-etats'!E11)</f>
        <v>-7.8</v>
      </c>
      <c r="E11" s="9">
        <f>IF("n.d."='Creances-nettes-sur-les-etats'!F11,"na",'Creances-nettes-sur-les-etats'!F11)</f>
        <v>13.8</v>
      </c>
      <c r="F11" s="9">
        <f>IF("n.d."='Creances-nettes-sur-les-etats'!G11,"na",'Creances-nettes-sur-les-etats'!G11)</f>
        <v>38.299999999999997</v>
      </c>
      <c r="G11" s="9">
        <f>IF("n.d."='Creances-nettes-sur-les-etats'!H11,"na",'Creances-nettes-sur-les-etats'!H11)</f>
        <v>46</v>
      </c>
      <c r="H11" s="9">
        <f>IF("n.d."='Creances-nettes-sur-les-etats'!I11,"na",'Creances-nettes-sur-les-etats'!I11)</f>
        <v>44.3</v>
      </c>
      <c r="I11" s="9">
        <f>IF("n.d."='Creances-nettes-sur-les-etats'!J11,"na",'Creances-nettes-sur-les-etats'!J11)</f>
        <v>59.1</v>
      </c>
      <c r="J11" s="9">
        <f>IF("n.d."='Creances-nettes-sur-les-etats'!K11,"na",'Creances-nettes-sur-les-etats'!K11)</f>
        <v>59</v>
      </c>
      <c r="K11" s="9">
        <f>IF("n.d."='Creances-nettes-sur-les-etats'!L11,"na",'Creances-nettes-sur-les-etats'!L11)</f>
        <v>58.4</v>
      </c>
      <c r="L11" s="9">
        <f>IF("n.d."='Creances-nettes-sur-les-etats'!M11,"na",'Creances-nettes-sur-les-etats'!M11)</f>
        <v>51.2</v>
      </c>
      <c r="M11" s="9">
        <f>IF("n.d."='Creances-nettes-sur-les-etats'!N11,"na",'Creances-nettes-sur-les-etats'!N11)</f>
        <v>35.799999999999997</v>
      </c>
      <c r="N11" s="9">
        <f>IF("n.d."='Creances-nettes-sur-les-etats'!O11,"na",'Creances-nettes-sur-les-etats'!O11)</f>
        <v>16.8</v>
      </c>
      <c r="O11" s="9">
        <f>IF("n.d."='Creances-nettes-sur-les-etats'!P11,"na",'Creances-nettes-sur-les-etats'!P11)</f>
        <v>7.2</v>
      </c>
      <c r="P11" s="9">
        <f>IF("n.d."='Creances-nettes-sur-les-etats'!Q11,"na",'Creances-nettes-sur-les-etats'!Q11)</f>
        <v>3.2</v>
      </c>
      <c r="Q11" s="9">
        <f>IF("n.d."='Creances-nettes-sur-les-etats'!R11,"na",'Creances-nettes-sur-les-etats'!R11)</f>
        <v>2.6</v>
      </c>
      <c r="R11" s="9">
        <f>IF("n.d."='Creances-nettes-sur-les-etats'!S11,"na",'Creances-nettes-sur-les-etats'!S11)</f>
        <v>8.1</v>
      </c>
      <c r="S11" s="9">
        <f>IF("n.d."='Creances-nettes-sur-les-etats'!T11,"na",'Creances-nettes-sur-les-etats'!T11)</f>
        <v>78.599999999999994</v>
      </c>
      <c r="T11" s="9">
        <f>IF("n.d."='Creances-nettes-sur-les-etats'!U11,"na",'Creances-nettes-sur-les-etats'!U11)</f>
        <v>112.2</v>
      </c>
      <c r="U11" s="9">
        <f>IF("n.d."='Creances-nettes-sur-les-etats'!V11,"na",'Creances-nettes-sur-les-etats'!V11)</f>
        <v>138.80000000000001</v>
      </c>
      <c r="V11" s="9">
        <f>IF("n.d."='Creances-nettes-sur-les-etats'!W11,"na",'Creances-nettes-sur-les-etats'!W11)</f>
        <v>98.9</v>
      </c>
      <c r="W11" s="9">
        <f>IF("n.d."='Creances-nettes-sur-les-etats'!X11,"na",'Creances-nettes-sur-les-etats'!X11)</f>
        <v>129.4</v>
      </c>
      <c r="X11" s="9">
        <f>IF("n.d."='Creances-nettes-sur-les-etats'!Y11,"na",'Creances-nettes-sur-les-etats'!Y11)</f>
        <v>68.195000598000007</v>
      </c>
      <c r="Y11" s="9">
        <f>IF("n.d."='Creances-nettes-sur-les-etats'!Z11,"na",'Creances-nettes-sur-les-etats'!Z11)</f>
        <v>81.693257883000001</v>
      </c>
      <c r="Z11" s="9">
        <f>IF("n.d."='Creances-nettes-sur-les-etats'!AA11,"na",'Creances-nettes-sur-les-etats'!AA11)</f>
        <v>59.895556854000013</v>
      </c>
      <c r="AA11" s="9">
        <f>IF("n.d."='Creances-nettes-sur-les-etats'!AB11,"na",'Creances-nettes-sur-les-etats'!AB11)</f>
        <v>30.948227703999951</v>
      </c>
      <c r="AB11" s="9">
        <f>IF("n.d."='Creances-nettes-sur-les-etats'!AC11,"na",'Creances-nettes-sur-les-etats'!AC11)</f>
        <v>164.93403256399998</v>
      </c>
      <c r="AC11" s="9">
        <f>IF("n.d."='Creances-nettes-sur-les-etats'!AD11,"na",'Creances-nettes-sur-les-etats'!AD11)</f>
        <v>208.59295396400006</v>
      </c>
      <c r="AD11" s="9">
        <f>IF("n.d."='Creances-nettes-sur-les-etats'!AE11,"na",'Creances-nettes-sur-les-etats'!AE11)</f>
        <v>44.398536803000027</v>
      </c>
      <c r="AE11" s="9">
        <f>IF("n.d."='Creances-nettes-sur-les-etats'!AF11,"na",'Creances-nettes-sur-les-etats'!AF11)</f>
        <v>14.545360312000021</v>
      </c>
      <c r="AF11" s="9">
        <f>IF("n.d."='Creances-nettes-sur-les-etats'!AG11,"na",'Creances-nettes-sur-les-etats'!AG11)</f>
        <v>7.1597856850000454</v>
      </c>
      <c r="AG11" s="9">
        <f>IF("n.d."='Creances-nettes-sur-les-etats'!AH11,"na",'Creances-nettes-sur-les-etats'!AH11)</f>
        <v>184.2709747240001</v>
      </c>
      <c r="AH11" s="9">
        <f>IF("n.d."='Creances-nettes-sur-les-etats'!AI11,"na",'Creances-nettes-sur-les-etats'!AI11)</f>
        <v>216.23171385500001</v>
      </c>
    </row>
    <row r="12" spans="1:34" x14ac:dyDescent="0.2">
      <c r="A12"/>
    </row>
    <row r="13" spans="1:34" x14ac:dyDescent="0.2">
      <c r="A13" s="19" t="s">
        <v>17</v>
      </c>
    </row>
  </sheetData>
  <printOptions horizontalCentered="1"/>
  <pageMargins left="0.78740157480314965" right="0.78740157480314965" top="0.98425196850393704" bottom="0.98425196850393704" header="0.51181102362204722" footer="0.51181102362204722"/>
  <pageSetup paperSize="9" scale="82" orientation="landscape" horizontalDpi="96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Creances-nettes-sur-les-etats</vt:lpstr>
      <vt:lpstr>Net-Claims-on-Central-Gov</vt:lpstr>
      <vt:lpstr>'Creances-nettes-sur-les-etats'!Zone_d_impression</vt:lpstr>
      <vt:lpstr>'Net-Claims-on-Central-Gov'!Zone_d_impression</vt:lpstr>
    </vt:vector>
  </TitlesOfParts>
  <Company>Banque de France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Chantal COURTIN</dc:creator>
  <cp:lastModifiedBy>CHEILAN Thomas (DGSEI DECI)</cp:lastModifiedBy>
  <cp:lastPrinted>2006-12-12T14:54:49Z</cp:lastPrinted>
  <dcterms:created xsi:type="dcterms:W3CDTF">2005-12-08T14:24:29Z</dcterms:created>
  <dcterms:modified xsi:type="dcterms:W3CDTF">2024-12-03T15:40:28Z</dcterms:modified>
</cp:coreProperties>
</file>