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5130" yWindow="4710" windowWidth="43380" windowHeight="5370"/>
  </bookViews>
  <sheets>
    <sheet name="Solde-budget-base-eng" sheetId="1" r:id="rId1"/>
    <sheet name="Overall-Fiscal-Balance" sheetId="2" r:id="rId2"/>
  </sheets>
  <definedNames>
    <definedName name="_xlnm.Print_Area" localSheetId="1">'Overall-Fiscal-Balance'!$A$1:$Q$12</definedName>
    <definedName name="_xlnm.Print_Area" localSheetId="0">'Solde-budget-base-eng'!$B$1:$R$12</definedName>
  </definedNames>
  <calcPr calcId="162913"/>
</workbook>
</file>

<file path=xl/calcChain.xml><?xml version="1.0" encoding="utf-8"?>
<calcChain xmlns="http://schemas.openxmlformats.org/spreadsheetml/2006/main">
  <c r="AD5" i="2" l="1"/>
  <c r="AE5" i="2"/>
  <c r="AF5" i="2"/>
  <c r="AG5" i="2"/>
  <c r="AH5" i="2"/>
  <c r="AD6" i="2"/>
  <c r="AE6" i="2"/>
  <c r="AF6" i="2"/>
  <c r="AG6" i="2"/>
  <c r="AH6" i="2"/>
  <c r="AD7" i="2"/>
  <c r="AE7" i="2"/>
  <c r="AF7" i="2"/>
  <c r="AG7" i="2"/>
  <c r="AH7" i="2"/>
  <c r="AD8" i="2"/>
  <c r="AE8" i="2"/>
  <c r="AF8" i="2"/>
  <c r="AG8" i="2"/>
  <c r="AH8" i="2"/>
  <c r="AD9" i="2"/>
  <c r="AE9" i="2"/>
  <c r="AF9" i="2"/>
  <c r="AG9" i="2"/>
  <c r="AH9" i="2"/>
  <c r="AD10" i="2"/>
  <c r="AE10" i="2"/>
  <c r="AF10" i="2"/>
  <c r="AG10" i="2"/>
  <c r="AH10" i="2"/>
  <c r="AD11" i="2"/>
  <c r="AE11" i="2"/>
  <c r="AF11" i="2"/>
  <c r="AG11" i="2"/>
  <c r="AH11" i="2"/>
  <c r="AD12" i="2"/>
  <c r="AE12" i="2"/>
  <c r="AF12" i="2"/>
  <c r="AG12" i="2"/>
  <c r="AH12" i="2"/>
  <c r="AD4" i="2"/>
  <c r="AE4" i="2"/>
  <c r="AF4" i="2"/>
  <c r="AG4" i="2"/>
  <c r="AH4" i="2"/>
  <c r="AC4" i="2" l="1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B3" i="2" l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</calcChain>
</file>

<file path=xl/sharedStrings.xml><?xml version="1.0" encoding="utf-8"?>
<sst xmlns="http://schemas.openxmlformats.org/spreadsheetml/2006/main" count="26" uniqueCount="20">
  <si>
    <t>Bénin</t>
  </si>
  <si>
    <t>Burkina Faso</t>
  </si>
  <si>
    <t>Côte d'ivoire</t>
  </si>
  <si>
    <t>Mali</t>
  </si>
  <si>
    <t>Niger</t>
  </si>
  <si>
    <t>Sénégal</t>
  </si>
  <si>
    <t>Togo</t>
  </si>
  <si>
    <t>Solde budgétaire base engagements dons compris</t>
  </si>
  <si>
    <t>( en milliards de FCFA )</t>
  </si>
  <si>
    <t>Guinée–Bissau</t>
  </si>
  <si>
    <t>Source : BCEAO</t>
  </si>
  <si>
    <t xml:space="preserve">Overall Fiscal Balance, commitment basis, including grants </t>
  </si>
  <si>
    <t>(billions of CFA Francs)</t>
  </si>
  <si>
    <t>Benin</t>
  </si>
  <si>
    <t>Côte d'Ivoire</t>
  </si>
  <si>
    <t>Guinea–Bissau</t>
  </si>
  <si>
    <t>Senegal</t>
  </si>
  <si>
    <t>Source: Central Bank of West African States</t>
  </si>
  <si>
    <t>n.d.</t>
  </si>
  <si>
    <t>UEMOA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</si>
</sst>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3" fillId="0" borderId="0" xfId="1" applyNumberFormat="1" applyFont="1" applyFill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5" fontId="4" fillId="0" borderId="0" xfId="0" applyNumberFormat="1" applyFont="1" applyAlignme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4"/>
  <sheetViews>
    <sheetView tabSelected="1" topLeftCell="G1" zoomScaleNormal="100" workbookViewId="0">
      <selection activeCell="AE7" sqref="AE7:AI7"/>
    </sheetView>
  </sheetViews>
  <sheetFormatPr baseColWidth="10" defaultColWidth="11.42578125" defaultRowHeight="12.75" x14ac:dyDescent="0.2"/>
  <cols>
    <col min="1" max="1" width="11.42578125" style="9"/>
    <col min="2" max="2" width="20.7109375" style="10" customWidth="1"/>
    <col min="3" max="14" width="8.7109375" style="4" customWidth="1"/>
    <col min="15" max="15" width="8.7109375" style="11" customWidth="1"/>
    <col min="16" max="26" width="8.7109375" style="9" customWidth="1"/>
    <col min="27" max="16384" width="11.42578125" style="9"/>
  </cols>
  <sheetData>
    <row r="1" spans="2:35" ht="18" customHeight="1" x14ac:dyDescent="0.25">
      <c r="B1" s="5" t="s">
        <v>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8"/>
      <c r="Q1" s="8"/>
      <c r="R1" s="8"/>
      <c r="S1" s="8"/>
      <c r="T1" s="8"/>
    </row>
    <row r="2" spans="2:35" ht="18" customHeight="1" x14ac:dyDescent="0.2">
      <c r="B2" s="10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8"/>
      <c r="P2" s="8"/>
      <c r="Q2" s="8"/>
      <c r="R2" s="8"/>
      <c r="S2" s="8"/>
      <c r="T2" s="8"/>
    </row>
    <row r="3" spans="2:35" s="3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8" customFormat="1" x14ac:dyDescent="0.2">
      <c r="B4" s="6" t="s">
        <v>19</v>
      </c>
      <c r="C4" s="12">
        <v>-478.9</v>
      </c>
      <c r="D4" s="12">
        <v>-460.8</v>
      </c>
      <c r="E4" s="12">
        <v>-533.20000000000005</v>
      </c>
      <c r="F4" s="12">
        <v>-539.20000000000005</v>
      </c>
      <c r="G4" s="12">
        <v>-355.2</v>
      </c>
      <c r="H4" s="12">
        <v>-136.19999999999999</v>
      </c>
      <c r="I4" s="12">
        <v>-253.6</v>
      </c>
      <c r="J4" s="12">
        <v>-279.7</v>
      </c>
      <c r="K4" s="12">
        <v>-420.2</v>
      </c>
      <c r="L4" s="12">
        <v>-355.8</v>
      </c>
      <c r="M4" s="12">
        <v>-267</v>
      </c>
      <c r="N4" s="12">
        <v>-419.7</v>
      </c>
      <c r="O4" s="12">
        <v>-482.7</v>
      </c>
      <c r="P4" s="12">
        <v>-546.70000000000005</v>
      </c>
      <c r="Q4" s="12">
        <v>-653</v>
      </c>
      <c r="R4" s="12">
        <v>328.7</v>
      </c>
      <c r="S4" s="12">
        <v>-622.29999999999995</v>
      </c>
      <c r="T4" s="12">
        <v>-594.1</v>
      </c>
      <c r="U4" s="12">
        <v>-841.8</v>
      </c>
      <c r="V4" s="12">
        <v>-997</v>
      </c>
      <c r="W4" s="12">
        <v>-1403.5</v>
      </c>
      <c r="X4" s="12">
        <v>-1284.5325160069879</v>
      </c>
      <c r="Y4" s="12">
        <v>-1429.1</v>
      </c>
      <c r="Z4" s="12">
        <v>-1590.8</v>
      </c>
      <c r="AA4" s="12">
        <v>-2238.4007894750503</v>
      </c>
      <c r="AB4" s="12">
        <v>-2552.5869059485067</v>
      </c>
      <c r="AC4" s="12">
        <v>-2782.0838587879225</v>
      </c>
      <c r="AD4" s="18">
        <v>-2757.8534507332588</v>
      </c>
      <c r="AE4" s="12">
        <v>-2020.8000000000029</v>
      </c>
      <c r="AF4" s="12">
        <v>-5224.8999999999996</v>
      </c>
      <c r="AG4" s="12">
        <v>-5625.5</v>
      </c>
      <c r="AH4" s="12">
        <v>-7632.8499999999985</v>
      </c>
      <c r="AI4" s="18">
        <v>-6227.91</v>
      </c>
    </row>
    <row r="5" spans="2:35" s="8" customFormat="1" x14ac:dyDescent="0.2">
      <c r="B5" s="6" t="s">
        <v>0</v>
      </c>
      <c r="C5" s="12">
        <v>-30</v>
      </c>
      <c r="D5" s="12">
        <v>-17.5</v>
      </c>
      <c r="E5" s="12">
        <v>2.2000000000000002</v>
      </c>
      <c r="F5" s="12">
        <v>-5.7</v>
      </c>
      <c r="G5" s="12">
        <v>-30.7</v>
      </c>
      <c r="H5" s="12">
        <v>-4.0999999999999996</v>
      </c>
      <c r="I5" s="12">
        <v>3.8</v>
      </c>
      <c r="J5" s="12">
        <v>34.700000000000003</v>
      </c>
      <c r="K5" s="12">
        <v>27.9</v>
      </c>
      <c r="L5" s="12">
        <v>-35.799999999999997</v>
      </c>
      <c r="M5" s="12">
        <v>-10.3</v>
      </c>
      <c r="N5" s="12">
        <v>-44.9</v>
      </c>
      <c r="O5" s="12">
        <v>-53</v>
      </c>
      <c r="P5" s="12">
        <v>-22.4</v>
      </c>
      <c r="Q5" s="12">
        <v>-58</v>
      </c>
      <c r="R5" s="12">
        <v>-21.7</v>
      </c>
      <c r="S5" s="12">
        <v>32.4</v>
      </c>
      <c r="T5" s="12">
        <v>-51.4</v>
      </c>
      <c r="U5" s="12">
        <v>-129.6</v>
      </c>
      <c r="V5" s="12">
        <v>-51.1</v>
      </c>
      <c r="W5" s="12">
        <v>-50.9</v>
      </c>
      <c r="X5" s="12">
        <v>-18.3</v>
      </c>
      <c r="Y5" s="12">
        <v>-115.8</v>
      </c>
      <c r="Z5" s="12">
        <v>-91.7</v>
      </c>
      <c r="AA5" s="12">
        <v>-394.02898285399988</v>
      </c>
      <c r="AB5" s="12">
        <v>-305.84656301199993</v>
      </c>
      <c r="AC5" s="12">
        <v>-316.39999999999998</v>
      </c>
      <c r="AD5" s="18">
        <v>-230.20000000000005</v>
      </c>
      <c r="AE5" s="12">
        <v>-41.600000000000136</v>
      </c>
      <c r="AF5" s="12">
        <v>-423.59999999999991</v>
      </c>
      <c r="AG5" s="12">
        <v>-561.70000000000005</v>
      </c>
      <c r="AH5" s="12">
        <v>-596.20000000000027</v>
      </c>
      <c r="AI5" s="18">
        <v>-494.64999999999986</v>
      </c>
    </row>
    <row r="6" spans="2:35" s="8" customFormat="1" x14ac:dyDescent="0.2">
      <c r="B6" s="6" t="s">
        <v>1</v>
      </c>
      <c r="C6" s="12">
        <v>-18.600000000000001</v>
      </c>
      <c r="D6" s="12">
        <v>-24.4</v>
      </c>
      <c r="E6" s="12">
        <v>-26.8</v>
      </c>
      <c r="F6" s="12">
        <v>-38.200000000000003</v>
      </c>
      <c r="G6" s="12">
        <v>-19.3</v>
      </c>
      <c r="H6" s="12">
        <v>-7.8</v>
      </c>
      <c r="I6" s="12">
        <v>-44</v>
      </c>
      <c r="J6" s="12">
        <v>-45.4</v>
      </c>
      <c r="K6" s="12">
        <v>-54.4</v>
      </c>
      <c r="L6" s="12">
        <v>-66.900000000000006</v>
      </c>
      <c r="M6" s="12">
        <v>-67.400000000000006</v>
      </c>
      <c r="N6" s="12">
        <v>-107.1</v>
      </c>
      <c r="O6" s="12">
        <v>-72.8</v>
      </c>
      <c r="P6" s="12">
        <v>-116.1</v>
      </c>
      <c r="Q6" s="12">
        <v>-128.9</v>
      </c>
      <c r="R6" s="12">
        <v>-163.9</v>
      </c>
      <c r="S6" s="12">
        <v>-184.3</v>
      </c>
      <c r="T6" s="12">
        <v>-161</v>
      </c>
      <c r="U6" s="12">
        <v>-188.1</v>
      </c>
      <c r="V6" s="12">
        <v>-196.8</v>
      </c>
      <c r="W6" s="12">
        <v>-118.8</v>
      </c>
      <c r="X6" s="12">
        <v>-176.5</v>
      </c>
      <c r="Y6" s="12">
        <v>-210.9</v>
      </c>
      <c r="Z6" s="12">
        <v>-113.5</v>
      </c>
      <c r="AA6" s="12">
        <v>-133.5494716355181</v>
      </c>
      <c r="AB6" s="12">
        <v>-225.77764107928419</v>
      </c>
      <c r="AC6" s="12">
        <v>-562.89538130127244</v>
      </c>
      <c r="AD6" s="12">
        <v>-381.65404461219896</v>
      </c>
      <c r="AE6" s="12">
        <v>-252.40000000000009</v>
      </c>
      <c r="AF6" s="12">
        <v>-564.70000000000027</v>
      </c>
      <c r="AG6" s="12">
        <v>-826.59999999999991</v>
      </c>
      <c r="AH6" s="12">
        <v>-1282.6000000000004</v>
      </c>
      <c r="AI6" s="18">
        <v>-832.39999999999964</v>
      </c>
    </row>
    <row r="7" spans="2:35" s="8" customFormat="1" x14ac:dyDescent="0.2">
      <c r="B7" s="6" t="s">
        <v>2</v>
      </c>
      <c r="C7" s="13">
        <v>-384.4</v>
      </c>
      <c r="D7" s="13">
        <v>-296.39999999999998</v>
      </c>
      <c r="E7" s="13">
        <v>-353.8</v>
      </c>
      <c r="F7" s="13">
        <v>-284.3</v>
      </c>
      <c r="G7" s="13">
        <v>-184.3</v>
      </c>
      <c r="H7" s="13">
        <v>-112.6</v>
      </c>
      <c r="I7" s="13">
        <v>-122.4</v>
      </c>
      <c r="J7" s="13">
        <v>-118.3</v>
      </c>
      <c r="K7" s="13">
        <v>-185.1</v>
      </c>
      <c r="L7" s="13">
        <v>-89.6</v>
      </c>
      <c r="M7" s="13">
        <v>69.7</v>
      </c>
      <c r="N7" s="13">
        <v>-114.9</v>
      </c>
      <c r="O7" s="13">
        <v>-207.4</v>
      </c>
      <c r="P7" s="13">
        <v>-150.9</v>
      </c>
      <c r="Q7" s="13">
        <v>-147.69999999999999</v>
      </c>
      <c r="R7" s="13">
        <v>-126.5</v>
      </c>
      <c r="S7" s="13">
        <v>-78.2</v>
      </c>
      <c r="T7" s="13">
        <v>-41.1</v>
      </c>
      <c r="U7" s="13">
        <v>98.2</v>
      </c>
      <c r="V7" s="13">
        <v>-217.1</v>
      </c>
      <c r="W7" s="13">
        <v>-486.1</v>
      </c>
      <c r="X7" s="13">
        <v>-432.5</v>
      </c>
      <c r="Y7" s="13">
        <v>-346.2</v>
      </c>
      <c r="Z7" s="13">
        <v>-376.2</v>
      </c>
      <c r="AA7" s="12">
        <v>-553.14159357719927</v>
      </c>
      <c r="AB7" s="12">
        <v>-838.52685026909967</v>
      </c>
      <c r="AC7" s="12">
        <v>-998.36444474393011</v>
      </c>
      <c r="AD7" s="12">
        <v>-944.2409859361378</v>
      </c>
      <c r="AE7" s="12">
        <v>-785.49999999999909</v>
      </c>
      <c r="AF7" s="12">
        <v>-1965.8000000000002</v>
      </c>
      <c r="AG7" s="12">
        <v>-1961.8999999999987</v>
      </c>
      <c r="AH7" s="12">
        <v>-2981.7999999999993</v>
      </c>
      <c r="AI7" s="18">
        <v>-2507.6000000000013</v>
      </c>
    </row>
    <row r="8" spans="2:35" s="8" customFormat="1" x14ac:dyDescent="0.2">
      <c r="B8" s="6" t="s">
        <v>9</v>
      </c>
      <c r="C8" s="12" t="s">
        <v>18</v>
      </c>
      <c r="D8" s="12" t="s">
        <v>18</v>
      </c>
      <c r="E8" s="12">
        <v>-8.6</v>
      </c>
      <c r="F8" s="12">
        <v>-10.6</v>
      </c>
      <c r="G8" s="12">
        <v>-1.4</v>
      </c>
      <c r="H8" s="12">
        <v>-33.299999999999997</v>
      </c>
      <c r="I8" s="12">
        <v>-28.3</v>
      </c>
      <c r="J8" s="12">
        <v>-19.899999999999999</v>
      </c>
      <c r="K8" s="12">
        <v>-13.4</v>
      </c>
      <c r="L8" s="12">
        <v>0.9</v>
      </c>
      <c r="M8" s="12">
        <v>-13.9</v>
      </c>
      <c r="N8" s="12">
        <v>-15.7</v>
      </c>
      <c r="O8" s="12">
        <v>-21.5</v>
      </c>
      <c r="P8" s="12">
        <v>-21.4</v>
      </c>
      <c r="Q8" s="12">
        <v>-18.899999999999999</v>
      </c>
      <c r="R8" s="12">
        <v>-13.5</v>
      </c>
      <c r="S8" s="12">
        <v>-8.5</v>
      </c>
      <c r="T8" s="12">
        <v>-15.4</v>
      </c>
      <c r="U8" s="12">
        <v>11.8</v>
      </c>
      <c r="V8" s="12">
        <v>0.8</v>
      </c>
      <c r="W8" s="12">
        <v>-2.6</v>
      </c>
      <c r="X8" s="12">
        <v>-12.9</v>
      </c>
      <c r="Y8" s="12">
        <v>-9.1999999999999993</v>
      </c>
      <c r="Z8" s="12">
        <v>-15.4</v>
      </c>
      <c r="AA8" s="12">
        <v>-51.442084000000008</v>
      </c>
      <c r="AB8" s="12">
        <v>-40.102375000000009</v>
      </c>
      <c r="AC8" s="12">
        <v>-11.692847999999998</v>
      </c>
      <c r="AD8" s="12">
        <v>-37.625741000000005</v>
      </c>
      <c r="AE8" s="12">
        <v>-31.799999999999983</v>
      </c>
      <c r="AF8" s="12">
        <v>-85.199999999999989</v>
      </c>
      <c r="AG8" s="12">
        <v>-75.099999999999994</v>
      </c>
      <c r="AH8" s="12">
        <v>-73.449999999999989</v>
      </c>
      <c r="AI8" s="18">
        <v>-81.45999999999998</v>
      </c>
    </row>
    <row r="9" spans="2:35" s="8" customFormat="1" x14ac:dyDescent="0.2">
      <c r="B9" s="6" t="s">
        <v>3</v>
      </c>
      <c r="C9" s="12">
        <v>-26.5</v>
      </c>
      <c r="D9" s="12">
        <v>-31.7</v>
      </c>
      <c r="E9" s="12">
        <v>-30.6</v>
      </c>
      <c r="F9" s="12">
        <v>-43.4</v>
      </c>
      <c r="G9" s="12">
        <v>-39.9</v>
      </c>
      <c r="H9" s="12">
        <v>-11.6</v>
      </c>
      <c r="I9" s="12">
        <v>-29.8</v>
      </c>
      <c r="J9" s="12">
        <v>-38.700000000000003</v>
      </c>
      <c r="K9" s="12">
        <v>-61.6</v>
      </c>
      <c r="L9" s="12">
        <v>-69</v>
      </c>
      <c r="M9" s="12">
        <v>-112.1</v>
      </c>
      <c r="N9" s="12">
        <v>-83.9</v>
      </c>
      <c r="O9" s="12">
        <v>-17.3</v>
      </c>
      <c r="P9" s="12">
        <v>-76.2</v>
      </c>
      <c r="Q9" s="12">
        <v>-93.5</v>
      </c>
      <c r="R9" s="12">
        <v>1002.4</v>
      </c>
      <c r="S9" s="12">
        <v>-108.8</v>
      </c>
      <c r="T9" s="12">
        <v>-86.7</v>
      </c>
      <c r="U9" s="12">
        <v>-178.9</v>
      </c>
      <c r="V9" s="12">
        <v>-124.3</v>
      </c>
      <c r="W9" s="12">
        <v>-186.6</v>
      </c>
      <c r="X9" s="12">
        <v>-69.599999999999994</v>
      </c>
      <c r="Y9" s="12">
        <v>-155.19999999999999</v>
      </c>
      <c r="Z9" s="12">
        <v>-204.7</v>
      </c>
      <c r="AA9" s="12">
        <v>-183.69999999999982</v>
      </c>
      <c r="AB9" s="12">
        <v>-327.92884599999979</v>
      </c>
      <c r="AC9" s="12">
        <v>-255.30000000000018</v>
      </c>
      <c r="AD9" s="12">
        <v>-449.63126099999977</v>
      </c>
      <c r="AE9" s="12">
        <v>-170.89999999999964</v>
      </c>
      <c r="AF9" s="12">
        <v>-552.89999999999964</v>
      </c>
      <c r="AG9" s="12">
        <v>-520.80000000000018</v>
      </c>
      <c r="AH9" s="12">
        <v>-570.80000000000018</v>
      </c>
      <c r="AI9" s="18">
        <v>-478.20000000000027</v>
      </c>
    </row>
    <row r="10" spans="2:35" s="8" customFormat="1" x14ac:dyDescent="0.2">
      <c r="B10" s="6" t="s">
        <v>4</v>
      </c>
      <c r="C10" s="12">
        <v>-23.4</v>
      </c>
      <c r="D10" s="12">
        <v>-29.2</v>
      </c>
      <c r="E10" s="12">
        <v>-24.1</v>
      </c>
      <c r="F10" s="12">
        <v>-58.5</v>
      </c>
      <c r="G10" s="12">
        <v>-32.6</v>
      </c>
      <c r="H10" s="12">
        <v>4.0999999999999996</v>
      </c>
      <c r="I10" s="12">
        <v>-28.8</v>
      </c>
      <c r="J10" s="12">
        <v>-33.700000000000003</v>
      </c>
      <c r="K10" s="12">
        <v>-64.900000000000006</v>
      </c>
      <c r="L10" s="12">
        <v>-44.7</v>
      </c>
      <c r="M10" s="12">
        <v>-46.2</v>
      </c>
      <c r="N10" s="12">
        <v>-42.5</v>
      </c>
      <c r="O10" s="12">
        <v>-54.8</v>
      </c>
      <c r="P10" s="12">
        <v>-38.6</v>
      </c>
      <c r="Q10" s="12">
        <v>-35.200000000000003</v>
      </c>
      <c r="R10" s="12">
        <v>-37</v>
      </c>
      <c r="S10" s="12">
        <v>-18.899999999999999</v>
      </c>
      <c r="T10" s="12">
        <v>38.299999999999997</v>
      </c>
      <c r="U10" s="12">
        <v>-142.9</v>
      </c>
      <c r="V10" s="12">
        <v>-67.400000000000006</v>
      </c>
      <c r="W10" s="12">
        <v>-84</v>
      </c>
      <c r="X10" s="12">
        <v>-39.700000000000003</v>
      </c>
      <c r="Y10" s="12">
        <v>-97.1</v>
      </c>
      <c r="Z10" s="12">
        <v>-327.39999999999998</v>
      </c>
      <c r="AA10" s="12">
        <v>-384.79999999999984</v>
      </c>
      <c r="AB10" s="12">
        <v>-273.80000000000018</v>
      </c>
      <c r="AC10" s="12">
        <v>-267.42266508889998</v>
      </c>
      <c r="AD10" s="12">
        <v>-214.00285046902445</v>
      </c>
      <c r="AE10" s="12">
        <v>-269.40000000000009</v>
      </c>
      <c r="AF10" s="12">
        <v>-422.09999999999991</v>
      </c>
      <c r="AG10" s="12">
        <v>-504.59999999999991</v>
      </c>
      <c r="AH10" s="12">
        <v>-651.49999999999977</v>
      </c>
      <c r="AI10" s="18">
        <v>-547.80000000000018</v>
      </c>
    </row>
    <row r="11" spans="2:35" s="8" customFormat="1" x14ac:dyDescent="0.2">
      <c r="B11" s="6" t="s">
        <v>5</v>
      </c>
      <c r="C11" s="12">
        <v>31.2</v>
      </c>
      <c r="D11" s="12">
        <v>-43.3</v>
      </c>
      <c r="E11" s="12">
        <v>-47.2</v>
      </c>
      <c r="F11" s="12">
        <v>-39.200000000000003</v>
      </c>
      <c r="G11" s="12">
        <v>-5</v>
      </c>
      <c r="H11" s="12">
        <v>53.3</v>
      </c>
      <c r="I11" s="12">
        <v>9</v>
      </c>
      <c r="J11" s="12">
        <v>-8.6999999999999993</v>
      </c>
      <c r="K11" s="12">
        <v>-41.5</v>
      </c>
      <c r="L11" s="12">
        <v>-7.5</v>
      </c>
      <c r="M11" s="12">
        <v>-68.599999999999994</v>
      </c>
      <c r="N11" s="12">
        <v>-3.6</v>
      </c>
      <c r="O11" s="12">
        <v>-80.3</v>
      </c>
      <c r="P11" s="12">
        <v>-143.19999999999999</v>
      </c>
      <c r="Q11" s="12">
        <v>-138.9</v>
      </c>
      <c r="R11" s="12">
        <v>-278.8</v>
      </c>
      <c r="S11" s="12">
        <v>-248.1</v>
      </c>
      <c r="T11" s="12">
        <v>-273.60000000000002</v>
      </c>
      <c r="U11" s="12">
        <v>-303.3</v>
      </c>
      <c r="V11" s="12">
        <v>-345.7</v>
      </c>
      <c r="W11" s="12">
        <v>-454.8</v>
      </c>
      <c r="X11" s="12">
        <v>-431.7</v>
      </c>
      <c r="Y11" s="12">
        <v>-400</v>
      </c>
      <c r="Z11" s="12">
        <v>-387.1</v>
      </c>
      <c r="AA11" s="12">
        <v>-385.38190558999986</v>
      </c>
      <c r="AB11" s="12">
        <v>-369.23</v>
      </c>
      <c r="AC11" s="12">
        <v>-362.21000000000004</v>
      </c>
      <c r="AD11" s="12">
        <v>-477.4699999999998</v>
      </c>
      <c r="AE11" s="12">
        <v>-537.20000000000027</v>
      </c>
      <c r="AF11" s="12">
        <v>-903.10000000000036</v>
      </c>
      <c r="AG11" s="12">
        <v>-959.30000000000018</v>
      </c>
      <c r="AH11" s="12">
        <v>-1054.0999999999995</v>
      </c>
      <c r="AI11" s="18">
        <v>-915.30000000000018</v>
      </c>
    </row>
    <row r="12" spans="2:35" s="8" customFormat="1" x14ac:dyDescent="0.2">
      <c r="B12" s="6" t="s">
        <v>6</v>
      </c>
      <c r="C12" s="12">
        <v>-27.2</v>
      </c>
      <c r="D12" s="12">
        <v>-18.3</v>
      </c>
      <c r="E12" s="12">
        <v>-52.9</v>
      </c>
      <c r="F12" s="12">
        <v>-59.3</v>
      </c>
      <c r="G12" s="12">
        <v>-42</v>
      </c>
      <c r="H12" s="12">
        <v>-24.2</v>
      </c>
      <c r="I12" s="12">
        <v>-17</v>
      </c>
      <c r="J12" s="12">
        <v>-47.8</v>
      </c>
      <c r="K12" s="12">
        <v>-27.1</v>
      </c>
      <c r="L12" s="12">
        <v>-43.2</v>
      </c>
      <c r="M12" s="12">
        <v>-18.2</v>
      </c>
      <c r="N12" s="12">
        <v>-7</v>
      </c>
      <c r="O12" s="12">
        <v>24.4</v>
      </c>
      <c r="P12" s="12">
        <v>13.7</v>
      </c>
      <c r="Q12" s="12">
        <v>-31.9</v>
      </c>
      <c r="R12" s="12">
        <v>-32.299999999999997</v>
      </c>
      <c r="S12" s="12">
        <v>-7.9</v>
      </c>
      <c r="T12" s="12">
        <v>-3.3</v>
      </c>
      <c r="U12" s="12">
        <v>-9</v>
      </c>
      <c r="V12" s="12">
        <v>4.7</v>
      </c>
      <c r="W12" s="12">
        <v>-19.7</v>
      </c>
      <c r="X12" s="12">
        <v>-115.4</v>
      </c>
      <c r="Y12" s="12">
        <v>-94.7</v>
      </c>
      <c r="Z12" s="12">
        <v>-74.7</v>
      </c>
      <c r="AA12" s="12">
        <v>-152.35675181833346</v>
      </c>
      <c r="AB12" s="12">
        <v>-171.37463058812193</v>
      </c>
      <c r="AC12" s="12">
        <v>-7.7985196538224955</v>
      </c>
      <c r="AD12" s="12">
        <v>-23.02856771589984</v>
      </c>
      <c r="AE12" s="12">
        <v>68.000000000000114</v>
      </c>
      <c r="AF12" s="12">
        <v>-307.50000000000011</v>
      </c>
      <c r="AG12" s="12">
        <v>-215.49999999999989</v>
      </c>
      <c r="AH12" s="12">
        <v>-422.40000000000032</v>
      </c>
      <c r="AI12" s="18">
        <v>-370.5</v>
      </c>
    </row>
    <row r="14" spans="2:35" x14ac:dyDescent="0.2">
      <c r="B14" s="14" t="s">
        <v>10</v>
      </c>
    </row>
  </sheetData>
  <phoneticPr fontId="0" type="noConversion"/>
  <printOptions horizontalCentered="1"/>
  <pageMargins left="0.49" right="0.78740157480314965" top="0.98425196850393704" bottom="0.98425196850393704" header="0.51181102362204722" footer="0.51181102362204722"/>
  <pageSetup paperSize="9" scale="84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"/>
  <sheetViews>
    <sheetView topLeftCell="N2" zoomScaleNormal="100" workbookViewId="0">
      <selection activeCell="AF16" sqref="AF16"/>
    </sheetView>
  </sheetViews>
  <sheetFormatPr baseColWidth="10" defaultColWidth="11.42578125" defaultRowHeight="12.75" x14ac:dyDescent="0.2"/>
  <cols>
    <col min="1" max="1" width="20.7109375" style="10" customWidth="1"/>
    <col min="2" max="13" width="8.7109375" style="4" customWidth="1"/>
    <col min="14" max="14" width="8.7109375" style="11" customWidth="1"/>
    <col min="15" max="25" width="8.7109375" style="9" customWidth="1"/>
    <col min="26" max="16384" width="11.42578125" style="9"/>
  </cols>
  <sheetData>
    <row r="1" spans="1:34" ht="18" customHeight="1" x14ac:dyDescent="0.25">
      <c r="A1" s="5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8"/>
      <c r="Q1" s="8"/>
      <c r="R1" s="8"/>
      <c r="S1" s="8"/>
    </row>
    <row r="2" spans="1:34" ht="18" customHeight="1" x14ac:dyDescent="0.2">
      <c r="A2" s="15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  <c r="O2" s="8"/>
      <c r="P2" s="8"/>
      <c r="Q2" s="8"/>
      <c r="R2" s="8"/>
      <c r="S2" s="8"/>
    </row>
    <row r="3" spans="1:34" s="3" customFormat="1" ht="37.5" customHeight="1" x14ac:dyDescent="0.2">
      <c r="A3" s="1"/>
      <c r="B3" s="2">
        <f>'Solde-budget-base-eng'!C3</f>
        <v>1991</v>
      </c>
      <c r="C3" s="2">
        <f>'Solde-budget-base-eng'!D3</f>
        <v>1992</v>
      </c>
      <c r="D3" s="2">
        <f>'Solde-budget-base-eng'!E3</f>
        <v>1993</v>
      </c>
      <c r="E3" s="2">
        <f>'Solde-budget-base-eng'!F3</f>
        <v>1994</v>
      </c>
      <c r="F3" s="2">
        <f>'Solde-budget-base-eng'!G3</f>
        <v>1995</v>
      </c>
      <c r="G3" s="2">
        <f>'Solde-budget-base-eng'!H3</f>
        <v>1996</v>
      </c>
      <c r="H3" s="2">
        <f>'Solde-budget-base-eng'!I3</f>
        <v>1997</v>
      </c>
      <c r="I3" s="2">
        <f>'Solde-budget-base-eng'!J3</f>
        <v>1998</v>
      </c>
      <c r="J3" s="2">
        <f>'Solde-budget-base-eng'!K3</f>
        <v>1999</v>
      </c>
      <c r="K3" s="2">
        <f>'Solde-budget-base-eng'!L3</f>
        <v>2000</v>
      </c>
      <c r="L3" s="2">
        <f>'Solde-budget-base-eng'!M3</f>
        <v>2001</v>
      </c>
      <c r="M3" s="2">
        <f>'Solde-budget-base-eng'!N3</f>
        <v>2002</v>
      </c>
      <c r="N3" s="2">
        <f>'Solde-budget-base-eng'!O3</f>
        <v>2003</v>
      </c>
      <c r="O3" s="2">
        <f>'Solde-budget-base-eng'!P3</f>
        <v>2004</v>
      </c>
      <c r="P3" s="2">
        <f>'Solde-budget-base-eng'!Q3</f>
        <v>2005</v>
      </c>
      <c r="Q3" s="2">
        <f>'Solde-budget-base-eng'!R3</f>
        <v>2006</v>
      </c>
      <c r="R3" s="2">
        <f>'Solde-budget-base-eng'!S3</f>
        <v>2007</v>
      </c>
      <c r="S3" s="2">
        <f>'Solde-budget-base-eng'!T3</f>
        <v>2008</v>
      </c>
      <c r="T3" s="2">
        <f>'Solde-budget-base-eng'!U3</f>
        <v>2009</v>
      </c>
      <c r="U3" s="2">
        <f>'Solde-budget-base-eng'!V3</f>
        <v>2010</v>
      </c>
      <c r="V3" s="2">
        <f>'Solde-budget-base-eng'!W3</f>
        <v>2011</v>
      </c>
      <c r="W3" s="2">
        <f>'Solde-budget-base-eng'!X3</f>
        <v>2012</v>
      </c>
      <c r="X3" s="2">
        <f>'Solde-budget-base-eng'!Y3</f>
        <v>2013</v>
      </c>
      <c r="Y3" s="2">
        <f>'Solde-budget-base-eng'!Z3</f>
        <v>2014</v>
      </c>
      <c r="Z3" s="2">
        <f>'Solde-budget-base-eng'!AA3</f>
        <v>2015</v>
      </c>
      <c r="AA3" s="2">
        <f>'Solde-budget-base-eng'!AB3</f>
        <v>2016</v>
      </c>
      <c r="AB3" s="2">
        <f>'Solde-budget-base-eng'!AC3</f>
        <v>2017</v>
      </c>
      <c r="AC3" s="2">
        <f>'Solde-budget-base-eng'!AD3</f>
        <v>2018</v>
      </c>
      <c r="AD3" s="2">
        <f>'Solde-budget-base-eng'!AE3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8" customFormat="1" x14ac:dyDescent="0.2">
      <c r="A4" s="16" t="s">
        <v>19</v>
      </c>
      <c r="B4" s="12">
        <f>IF("n.d."='Solde-budget-base-eng'!C4,"na",'Solde-budget-base-eng'!C4)</f>
        <v>-478.9</v>
      </c>
      <c r="C4" s="12">
        <f>IF("n.d."='Solde-budget-base-eng'!D4,"na",'Solde-budget-base-eng'!D4)</f>
        <v>-460.8</v>
      </c>
      <c r="D4" s="12">
        <f>IF("n.d."='Solde-budget-base-eng'!E4,"na",'Solde-budget-base-eng'!E4)</f>
        <v>-533.20000000000005</v>
      </c>
      <c r="E4" s="12">
        <f>IF("n.d."='Solde-budget-base-eng'!F4,"na",'Solde-budget-base-eng'!F4)</f>
        <v>-539.20000000000005</v>
      </c>
      <c r="F4" s="12">
        <f>IF("n.d."='Solde-budget-base-eng'!G4,"na",'Solde-budget-base-eng'!G4)</f>
        <v>-355.2</v>
      </c>
      <c r="G4" s="12">
        <f>IF("n.d."='Solde-budget-base-eng'!H4,"na",'Solde-budget-base-eng'!H4)</f>
        <v>-136.19999999999999</v>
      </c>
      <c r="H4" s="12">
        <f>IF("n.d."='Solde-budget-base-eng'!I4,"na",'Solde-budget-base-eng'!I4)</f>
        <v>-253.6</v>
      </c>
      <c r="I4" s="12">
        <f>IF("n.d."='Solde-budget-base-eng'!J4,"na",'Solde-budget-base-eng'!J4)</f>
        <v>-279.7</v>
      </c>
      <c r="J4" s="12">
        <f>IF("n.d."='Solde-budget-base-eng'!K4,"na",'Solde-budget-base-eng'!K4)</f>
        <v>-420.2</v>
      </c>
      <c r="K4" s="12">
        <f>IF("n.d."='Solde-budget-base-eng'!L4,"na",'Solde-budget-base-eng'!L4)</f>
        <v>-355.8</v>
      </c>
      <c r="L4" s="12">
        <f>IF("n.d."='Solde-budget-base-eng'!M4,"na",'Solde-budget-base-eng'!M4)</f>
        <v>-267</v>
      </c>
      <c r="M4" s="12">
        <f>IF("n.d."='Solde-budget-base-eng'!N4,"na",'Solde-budget-base-eng'!N4)</f>
        <v>-419.7</v>
      </c>
      <c r="N4" s="12">
        <f>IF("n.d."='Solde-budget-base-eng'!O4,"na",'Solde-budget-base-eng'!O4)</f>
        <v>-482.7</v>
      </c>
      <c r="O4" s="12">
        <f>IF("n.d."='Solde-budget-base-eng'!P4,"na",'Solde-budget-base-eng'!P4)</f>
        <v>-546.70000000000005</v>
      </c>
      <c r="P4" s="12">
        <f>IF("n.d."='Solde-budget-base-eng'!Q4,"na",'Solde-budget-base-eng'!Q4)</f>
        <v>-653</v>
      </c>
      <c r="Q4" s="12">
        <f>IF("n.d."='Solde-budget-base-eng'!R4,"na",'Solde-budget-base-eng'!R4)</f>
        <v>328.7</v>
      </c>
      <c r="R4" s="12">
        <f>IF("n.d."='Solde-budget-base-eng'!S4,"na",'Solde-budget-base-eng'!S4)</f>
        <v>-622.29999999999995</v>
      </c>
      <c r="S4" s="12">
        <f>IF("n.d."='Solde-budget-base-eng'!T4,"na",'Solde-budget-base-eng'!T4)</f>
        <v>-594.1</v>
      </c>
      <c r="T4" s="12">
        <f>IF("n.d."='Solde-budget-base-eng'!U4,"na",'Solde-budget-base-eng'!U4)</f>
        <v>-841.8</v>
      </c>
      <c r="U4" s="12">
        <f>IF("n.d."='Solde-budget-base-eng'!V4,"na",'Solde-budget-base-eng'!V4)</f>
        <v>-997</v>
      </c>
      <c r="V4" s="12">
        <f>IF("n.d."='Solde-budget-base-eng'!W4,"na",'Solde-budget-base-eng'!W4)</f>
        <v>-1403.5</v>
      </c>
      <c r="W4" s="12">
        <f>IF("n.d."='Solde-budget-base-eng'!X4,"na",'Solde-budget-base-eng'!X4)</f>
        <v>-1284.5325160069879</v>
      </c>
      <c r="X4" s="12">
        <f>IF("n.d."='Solde-budget-base-eng'!Y4,"na",'Solde-budget-base-eng'!Y4)</f>
        <v>-1429.1</v>
      </c>
      <c r="Y4" s="12">
        <f>IF("n.d."='Solde-budget-base-eng'!Z4,"na",'Solde-budget-base-eng'!Z4)</f>
        <v>-1590.8</v>
      </c>
      <c r="Z4" s="12">
        <f>IF("n.d."='Solde-budget-base-eng'!AA4,"na",'Solde-budget-base-eng'!AA4)</f>
        <v>-2238.4007894750503</v>
      </c>
      <c r="AA4" s="12">
        <f>IF("n.d."='Solde-budget-base-eng'!AB4,"na",'Solde-budget-base-eng'!AB4)</f>
        <v>-2552.5869059485067</v>
      </c>
      <c r="AB4" s="12">
        <f>IF("n.d."='Solde-budget-base-eng'!AC4,"na",'Solde-budget-base-eng'!AC4)</f>
        <v>-2782.0838587879225</v>
      </c>
      <c r="AC4" s="12">
        <f>IF("n.d."='Solde-budget-base-eng'!AD4,"na",'Solde-budget-base-eng'!AD4)</f>
        <v>-2757.8534507332588</v>
      </c>
      <c r="AD4" s="12">
        <f>IF("n.d."='Solde-budget-base-eng'!AE4,"na",'Solde-budget-base-eng'!AE4)</f>
        <v>-2020.8000000000029</v>
      </c>
      <c r="AE4" s="12">
        <f>IF("n.d."='Solde-budget-base-eng'!AF4,"na",'Solde-budget-base-eng'!AF4)</f>
        <v>-5224.8999999999996</v>
      </c>
      <c r="AF4" s="12">
        <f>IF("n.d."='Solde-budget-base-eng'!AG4,"na",'Solde-budget-base-eng'!AG4)</f>
        <v>-5625.5</v>
      </c>
      <c r="AG4" s="12">
        <f>IF("n.d."='Solde-budget-base-eng'!AH4,"na",'Solde-budget-base-eng'!AH4)</f>
        <v>-7632.8499999999985</v>
      </c>
      <c r="AH4" s="12">
        <f>IF("n.d."='Solde-budget-base-eng'!AI4,"na",'Solde-budget-base-eng'!AI4)</f>
        <v>-6227.91</v>
      </c>
    </row>
    <row r="5" spans="1:34" s="8" customFormat="1" x14ac:dyDescent="0.2">
      <c r="A5" s="16" t="s">
        <v>13</v>
      </c>
      <c r="B5" s="12">
        <f>IF("n.d."='Solde-budget-base-eng'!C5,"na",'Solde-budget-base-eng'!C5)</f>
        <v>-30</v>
      </c>
      <c r="C5" s="12">
        <f>IF("n.d."='Solde-budget-base-eng'!D5,"na",'Solde-budget-base-eng'!D5)</f>
        <v>-17.5</v>
      </c>
      <c r="D5" s="12">
        <f>IF("n.d."='Solde-budget-base-eng'!E5,"na",'Solde-budget-base-eng'!E5)</f>
        <v>2.2000000000000002</v>
      </c>
      <c r="E5" s="12">
        <f>IF("n.d."='Solde-budget-base-eng'!F5,"na",'Solde-budget-base-eng'!F5)</f>
        <v>-5.7</v>
      </c>
      <c r="F5" s="12">
        <f>IF("n.d."='Solde-budget-base-eng'!G5,"na",'Solde-budget-base-eng'!G5)</f>
        <v>-30.7</v>
      </c>
      <c r="G5" s="12">
        <f>IF("n.d."='Solde-budget-base-eng'!H5,"na",'Solde-budget-base-eng'!H5)</f>
        <v>-4.0999999999999996</v>
      </c>
      <c r="H5" s="12">
        <f>IF("n.d."='Solde-budget-base-eng'!I5,"na",'Solde-budget-base-eng'!I5)</f>
        <v>3.8</v>
      </c>
      <c r="I5" s="12">
        <f>IF("n.d."='Solde-budget-base-eng'!J5,"na",'Solde-budget-base-eng'!J5)</f>
        <v>34.700000000000003</v>
      </c>
      <c r="J5" s="12">
        <f>IF("n.d."='Solde-budget-base-eng'!K5,"na",'Solde-budget-base-eng'!K5)</f>
        <v>27.9</v>
      </c>
      <c r="K5" s="12">
        <f>IF("n.d."='Solde-budget-base-eng'!L5,"na",'Solde-budget-base-eng'!L5)</f>
        <v>-35.799999999999997</v>
      </c>
      <c r="L5" s="12">
        <f>IF("n.d."='Solde-budget-base-eng'!M5,"na",'Solde-budget-base-eng'!M5)</f>
        <v>-10.3</v>
      </c>
      <c r="M5" s="12">
        <f>IF("n.d."='Solde-budget-base-eng'!N5,"na",'Solde-budget-base-eng'!N5)</f>
        <v>-44.9</v>
      </c>
      <c r="N5" s="12">
        <f>IF("n.d."='Solde-budget-base-eng'!O5,"na",'Solde-budget-base-eng'!O5)</f>
        <v>-53</v>
      </c>
      <c r="O5" s="12">
        <f>IF("n.d."='Solde-budget-base-eng'!P5,"na",'Solde-budget-base-eng'!P5)</f>
        <v>-22.4</v>
      </c>
      <c r="P5" s="12">
        <f>IF("n.d."='Solde-budget-base-eng'!Q5,"na",'Solde-budget-base-eng'!Q5)</f>
        <v>-58</v>
      </c>
      <c r="Q5" s="12">
        <f>IF("n.d."='Solde-budget-base-eng'!R5,"na",'Solde-budget-base-eng'!R5)</f>
        <v>-21.7</v>
      </c>
      <c r="R5" s="12">
        <f>IF("n.d."='Solde-budget-base-eng'!S5,"na",'Solde-budget-base-eng'!S5)</f>
        <v>32.4</v>
      </c>
      <c r="S5" s="12">
        <f>IF("n.d."='Solde-budget-base-eng'!T5,"na",'Solde-budget-base-eng'!T5)</f>
        <v>-51.4</v>
      </c>
      <c r="T5" s="12">
        <f>IF("n.d."='Solde-budget-base-eng'!U5,"na",'Solde-budget-base-eng'!U5)</f>
        <v>-129.6</v>
      </c>
      <c r="U5" s="12">
        <f>IF("n.d."='Solde-budget-base-eng'!V5,"na",'Solde-budget-base-eng'!V5)</f>
        <v>-51.1</v>
      </c>
      <c r="V5" s="12">
        <f>IF("n.d."='Solde-budget-base-eng'!W5,"na",'Solde-budget-base-eng'!W5)</f>
        <v>-50.9</v>
      </c>
      <c r="W5" s="12">
        <f>IF("n.d."='Solde-budget-base-eng'!X5,"na",'Solde-budget-base-eng'!X5)</f>
        <v>-18.3</v>
      </c>
      <c r="X5" s="12">
        <f>IF("n.d."='Solde-budget-base-eng'!Y5,"na",'Solde-budget-base-eng'!Y5)</f>
        <v>-115.8</v>
      </c>
      <c r="Y5" s="12">
        <f>IF("n.d."='Solde-budget-base-eng'!Z5,"na",'Solde-budget-base-eng'!Z5)</f>
        <v>-91.7</v>
      </c>
      <c r="Z5" s="12">
        <f>IF("n.d."='Solde-budget-base-eng'!AA5,"na",'Solde-budget-base-eng'!AA5)</f>
        <v>-394.02898285399988</v>
      </c>
      <c r="AA5" s="12">
        <f>IF("n.d."='Solde-budget-base-eng'!AB5,"na",'Solde-budget-base-eng'!AB5)</f>
        <v>-305.84656301199993</v>
      </c>
      <c r="AB5" s="12">
        <f>IF("n.d."='Solde-budget-base-eng'!AC5,"na",'Solde-budget-base-eng'!AC5)</f>
        <v>-316.39999999999998</v>
      </c>
      <c r="AC5" s="12">
        <f>IF("n.d."='Solde-budget-base-eng'!AD5,"na",'Solde-budget-base-eng'!AD5)</f>
        <v>-230.20000000000005</v>
      </c>
      <c r="AD5" s="12">
        <f>IF("n.d."='Solde-budget-base-eng'!AE5,"na",'Solde-budget-base-eng'!AE5)</f>
        <v>-41.600000000000136</v>
      </c>
      <c r="AE5" s="12">
        <f>IF("n.d."='Solde-budget-base-eng'!AF5,"na",'Solde-budget-base-eng'!AF5)</f>
        <v>-423.59999999999991</v>
      </c>
      <c r="AF5" s="12">
        <f>IF("n.d."='Solde-budget-base-eng'!AG5,"na",'Solde-budget-base-eng'!AG5)</f>
        <v>-561.70000000000005</v>
      </c>
      <c r="AG5" s="12">
        <f>IF("n.d."='Solde-budget-base-eng'!AH5,"na",'Solde-budget-base-eng'!AH5)</f>
        <v>-596.20000000000027</v>
      </c>
      <c r="AH5" s="12">
        <f>IF("n.d."='Solde-budget-base-eng'!AI5,"na",'Solde-budget-base-eng'!AI5)</f>
        <v>-494.64999999999986</v>
      </c>
    </row>
    <row r="6" spans="1:34" s="8" customFormat="1" x14ac:dyDescent="0.2">
      <c r="A6" s="16" t="s">
        <v>1</v>
      </c>
      <c r="B6" s="12">
        <f>IF("n.d."='Solde-budget-base-eng'!C6,"na",'Solde-budget-base-eng'!C6)</f>
        <v>-18.600000000000001</v>
      </c>
      <c r="C6" s="12">
        <f>IF("n.d."='Solde-budget-base-eng'!D6,"na",'Solde-budget-base-eng'!D6)</f>
        <v>-24.4</v>
      </c>
      <c r="D6" s="12">
        <f>IF("n.d."='Solde-budget-base-eng'!E6,"na",'Solde-budget-base-eng'!E6)</f>
        <v>-26.8</v>
      </c>
      <c r="E6" s="12">
        <f>IF("n.d."='Solde-budget-base-eng'!F6,"na",'Solde-budget-base-eng'!F6)</f>
        <v>-38.200000000000003</v>
      </c>
      <c r="F6" s="12">
        <f>IF("n.d."='Solde-budget-base-eng'!G6,"na",'Solde-budget-base-eng'!G6)</f>
        <v>-19.3</v>
      </c>
      <c r="G6" s="12">
        <f>IF("n.d."='Solde-budget-base-eng'!H6,"na",'Solde-budget-base-eng'!H6)</f>
        <v>-7.8</v>
      </c>
      <c r="H6" s="12">
        <f>IF("n.d."='Solde-budget-base-eng'!I6,"na",'Solde-budget-base-eng'!I6)</f>
        <v>-44</v>
      </c>
      <c r="I6" s="12">
        <f>IF("n.d."='Solde-budget-base-eng'!J6,"na",'Solde-budget-base-eng'!J6)</f>
        <v>-45.4</v>
      </c>
      <c r="J6" s="12">
        <f>IF("n.d."='Solde-budget-base-eng'!K6,"na",'Solde-budget-base-eng'!K6)</f>
        <v>-54.4</v>
      </c>
      <c r="K6" s="12">
        <f>IF("n.d."='Solde-budget-base-eng'!L6,"na",'Solde-budget-base-eng'!L6)</f>
        <v>-66.900000000000006</v>
      </c>
      <c r="L6" s="12">
        <f>IF("n.d."='Solde-budget-base-eng'!M6,"na",'Solde-budget-base-eng'!M6)</f>
        <v>-67.400000000000006</v>
      </c>
      <c r="M6" s="12">
        <f>IF("n.d."='Solde-budget-base-eng'!N6,"na",'Solde-budget-base-eng'!N6)</f>
        <v>-107.1</v>
      </c>
      <c r="N6" s="12">
        <f>IF("n.d."='Solde-budget-base-eng'!O6,"na",'Solde-budget-base-eng'!O6)</f>
        <v>-72.8</v>
      </c>
      <c r="O6" s="12">
        <f>IF("n.d."='Solde-budget-base-eng'!P6,"na",'Solde-budget-base-eng'!P6)</f>
        <v>-116.1</v>
      </c>
      <c r="P6" s="12">
        <f>IF("n.d."='Solde-budget-base-eng'!Q6,"na",'Solde-budget-base-eng'!Q6)</f>
        <v>-128.9</v>
      </c>
      <c r="Q6" s="12">
        <f>IF("n.d."='Solde-budget-base-eng'!R6,"na",'Solde-budget-base-eng'!R6)</f>
        <v>-163.9</v>
      </c>
      <c r="R6" s="12">
        <f>IF("n.d."='Solde-budget-base-eng'!S6,"na",'Solde-budget-base-eng'!S6)</f>
        <v>-184.3</v>
      </c>
      <c r="S6" s="12">
        <f>IF("n.d."='Solde-budget-base-eng'!T6,"na",'Solde-budget-base-eng'!T6)</f>
        <v>-161</v>
      </c>
      <c r="T6" s="12">
        <f>IF("n.d."='Solde-budget-base-eng'!U6,"na",'Solde-budget-base-eng'!U6)</f>
        <v>-188.1</v>
      </c>
      <c r="U6" s="12">
        <f>IF("n.d."='Solde-budget-base-eng'!V6,"na",'Solde-budget-base-eng'!V6)</f>
        <v>-196.8</v>
      </c>
      <c r="V6" s="12">
        <f>IF("n.d."='Solde-budget-base-eng'!W6,"na",'Solde-budget-base-eng'!W6)</f>
        <v>-118.8</v>
      </c>
      <c r="W6" s="12">
        <f>IF("n.d."='Solde-budget-base-eng'!X6,"na",'Solde-budget-base-eng'!X6)</f>
        <v>-176.5</v>
      </c>
      <c r="X6" s="12">
        <f>IF("n.d."='Solde-budget-base-eng'!Y6,"na",'Solde-budget-base-eng'!Y6)</f>
        <v>-210.9</v>
      </c>
      <c r="Y6" s="12">
        <f>IF("n.d."='Solde-budget-base-eng'!Z6,"na",'Solde-budget-base-eng'!Z6)</f>
        <v>-113.5</v>
      </c>
      <c r="Z6" s="12">
        <f>IF("n.d."='Solde-budget-base-eng'!AA6,"na",'Solde-budget-base-eng'!AA6)</f>
        <v>-133.5494716355181</v>
      </c>
      <c r="AA6" s="12">
        <f>IF("n.d."='Solde-budget-base-eng'!AB6,"na",'Solde-budget-base-eng'!AB6)</f>
        <v>-225.77764107928419</v>
      </c>
      <c r="AB6" s="12">
        <f>IF("n.d."='Solde-budget-base-eng'!AC6,"na",'Solde-budget-base-eng'!AC6)</f>
        <v>-562.89538130127244</v>
      </c>
      <c r="AC6" s="12">
        <f>IF("n.d."='Solde-budget-base-eng'!AD6,"na",'Solde-budget-base-eng'!AD6)</f>
        <v>-381.65404461219896</v>
      </c>
      <c r="AD6" s="12">
        <f>IF("n.d."='Solde-budget-base-eng'!AE6,"na",'Solde-budget-base-eng'!AE6)</f>
        <v>-252.40000000000009</v>
      </c>
      <c r="AE6" s="12">
        <f>IF("n.d."='Solde-budget-base-eng'!AF6,"na",'Solde-budget-base-eng'!AF6)</f>
        <v>-564.70000000000027</v>
      </c>
      <c r="AF6" s="12">
        <f>IF("n.d."='Solde-budget-base-eng'!AG6,"na",'Solde-budget-base-eng'!AG6)</f>
        <v>-826.59999999999991</v>
      </c>
      <c r="AG6" s="12">
        <f>IF("n.d."='Solde-budget-base-eng'!AH6,"na",'Solde-budget-base-eng'!AH6)</f>
        <v>-1282.6000000000004</v>
      </c>
      <c r="AH6" s="12">
        <f>IF("n.d."='Solde-budget-base-eng'!AI6,"na",'Solde-budget-base-eng'!AI6)</f>
        <v>-832.39999999999964</v>
      </c>
    </row>
    <row r="7" spans="1:34" s="8" customFormat="1" x14ac:dyDescent="0.2">
      <c r="A7" s="16" t="s">
        <v>14</v>
      </c>
      <c r="B7" s="12">
        <f>IF("n.d."='Solde-budget-base-eng'!C7,"na",'Solde-budget-base-eng'!C7)</f>
        <v>-384.4</v>
      </c>
      <c r="C7" s="12">
        <f>IF("n.d."='Solde-budget-base-eng'!D7,"na",'Solde-budget-base-eng'!D7)</f>
        <v>-296.39999999999998</v>
      </c>
      <c r="D7" s="12">
        <f>IF("n.d."='Solde-budget-base-eng'!E7,"na",'Solde-budget-base-eng'!E7)</f>
        <v>-353.8</v>
      </c>
      <c r="E7" s="12">
        <f>IF("n.d."='Solde-budget-base-eng'!F7,"na",'Solde-budget-base-eng'!F7)</f>
        <v>-284.3</v>
      </c>
      <c r="F7" s="12">
        <f>IF("n.d."='Solde-budget-base-eng'!G7,"na",'Solde-budget-base-eng'!G7)</f>
        <v>-184.3</v>
      </c>
      <c r="G7" s="12">
        <f>IF("n.d."='Solde-budget-base-eng'!H7,"na",'Solde-budget-base-eng'!H7)</f>
        <v>-112.6</v>
      </c>
      <c r="H7" s="12">
        <f>IF("n.d."='Solde-budget-base-eng'!I7,"na",'Solde-budget-base-eng'!I7)</f>
        <v>-122.4</v>
      </c>
      <c r="I7" s="12">
        <f>IF("n.d."='Solde-budget-base-eng'!J7,"na",'Solde-budget-base-eng'!J7)</f>
        <v>-118.3</v>
      </c>
      <c r="J7" s="12">
        <f>IF("n.d."='Solde-budget-base-eng'!K7,"na",'Solde-budget-base-eng'!K7)</f>
        <v>-185.1</v>
      </c>
      <c r="K7" s="12">
        <f>IF("n.d."='Solde-budget-base-eng'!L7,"na",'Solde-budget-base-eng'!L7)</f>
        <v>-89.6</v>
      </c>
      <c r="L7" s="12">
        <f>IF("n.d."='Solde-budget-base-eng'!M7,"na",'Solde-budget-base-eng'!M7)</f>
        <v>69.7</v>
      </c>
      <c r="M7" s="12">
        <f>IF("n.d."='Solde-budget-base-eng'!N7,"na",'Solde-budget-base-eng'!N7)</f>
        <v>-114.9</v>
      </c>
      <c r="N7" s="12">
        <f>IF("n.d."='Solde-budget-base-eng'!O7,"na",'Solde-budget-base-eng'!O7)</f>
        <v>-207.4</v>
      </c>
      <c r="O7" s="12">
        <f>IF("n.d."='Solde-budget-base-eng'!P7,"na",'Solde-budget-base-eng'!P7)</f>
        <v>-150.9</v>
      </c>
      <c r="P7" s="12">
        <f>IF("n.d."='Solde-budget-base-eng'!Q7,"na",'Solde-budget-base-eng'!Q7)</f>
        <v>-147.69999999999999</v>
      </c>
      <c r="Q7" s="12">
        <f>IF("n.d."='Solde-budget-base-eng'!R7,"na",'Solde-budget-base-eng'!R7)</f>
        <v>-126.5</v>
      </c>
      <c r="R7" s="12">
        <f>IF("n.d."='Solde-budget-base-eng'!S7,"na",'Solde-budget-base-eng'!S7)</f>
        <v>-78.2</v>
      </c>
      <c r="S7" s="12">
        <f>IF("n.d."='Solde-budget-base-eng'!T7,"na",'Solde-budget-base-eng'!T7)</f>
        <v>-41.1</v>
      </c>
      <c r="T7" s="12">
        <f>IF("n.d."='Solde-budget-base-eng'!U7,"na",'Solde-budget-base-eng'!U7)</f>
        <v>98.2</v>
      </c>
      <c r="U7" s="12">
        <f>IF("n.d."='Solde-budget-base-eng'!V7,"na",'Solde-budget-base-eng'!V7)</f>
        <v>-217.1</v>
      </c>
      <c r="V7" s="12">
        <f>IF("n.d."='Solde-budget-base-eng'!W7,"na",'Solde-budget-base-eng'!W7)</f>
        <v>-486.1</v>
      </c>
      <c r="W7" s="12">
        <f>IF("n.d."='Solde-budget-base-eng'!X7,"na",'Solde-budget-base-eng'!X7)</f>
        <v>-432.5</v>
      </c>
      <c r="X7" s="12">
        <f>IF("n.d."='Solde-budget-base-eng'!Y7,"na",'Solde-budget-base-eng'!Y7)</f>
        <v>-346.2</v>
      </c>
      <c r="Y7" s="12">
        <f>IF("n.d."='Solde-budget-base-eng'!Z7,"na",'Solde-budget-base-eng'!Z7)</f>
        <v>-376.2</v>
      </c>
      <c r="Z7" s="12">
        <f>IF("n.d."='Solde-budget-base-eng'!AA7,"na",'Solde-budget-base-eng'!AA7)</f>
        <v>-553.14159357719927</v>
      </c>
      <c r="AA7" s="12">
        <f>IF("n.d."='Solde-budget-base-eng'!AB7,"na",'Solde-budget-base-eng'!AB7)</f>
        <v>-838.52685026909967</v>
      </c>
      <c r="AB7" s="12">
        <f>IF("n.d."='Solde-budget-base-eng'!AC7,"na",'Solde-budget-base-eng'!AC7)</f>
        <v>-998.36444474393011</v>
      </c>
      <c r="AC7" s="12">
        <f>IF("n.d."='Solde-budget-base-eng'!AD7,"na",'Solde-budget-base-eng'!AD7)</f>
        <v>-944.2409859361378</v>
      </c>
      <c r="AD7" s="12">
        <f>IF("n.d."='Solde-budget-base-eng'!AE7,"na",'Solde-budget-base-eng'!AE7)</f>
        <v>-785.49999999999909</v>
      </c>
      <c r="AE7" s="12">
        <f>IF("n.d."='Solde-budget-base-eng'!AF7,"na",'Solde-budget-base-eng'!AF7)</f>
        <v>-1965.8000000000002</v>
      </c>
      <c r="AF7" s="12">
        <f>IF("n.d."='Solde-budget-base-eng'!AG7,"na",'Solde-budget-base-eng'!AG7)</f>
        <v>-1961.8999999999987</v>
      </c>
      <c r="AG7" s="12">
        <f>IF("n.d."='Solde-budget-base-eng'!AH7,"na",'Solde-budget-base-eng'!AH7)</f>
        <v>-2981.7999999999993</v>
      </c>
      <c r="AH7" s="12">
        <f>IF("n.d."='Solde-budget-base-eng'!AI7,"na",'Solde-budget-base-eng'!AI7)</f>
        <v>-2507.6000000000013</v>
      </c>
    </row>
    <row r="8" spans="1:34" s="8" customFormat="1" x14ac:dyDescent="0.2">
      <c r="A8" s="16" t="s">
        <v>15</v>
      </c>
      <c r="B8" s="12" t="str">
        <f>IF("n.d."='Solde-budget-base-eng'!C8,"na",'Solde-budget-base-eng'!C8)</f>
        <v>na</v>
      </c>
      <c r="C8" s="12" t="str">
        <f>IF("n.d."='Solde-budget-base-eng'!D8,"na",'Solde-budget-base-eng'!D8)</f>
        <v>na</v>
      </c>
      <c r="D8" s="12">
        <f>IF("n.d."='Solde-budget-base-eng'!E8,"na",'Solde-budget-base-eng'!E8)</f>
        <v>-8.6</v>
      </c>
      <c r="E8" s="12">
        <f>IF("n.d."='Solde-budget-base-eng'!F8,"na",'Solde-budget-base-eng'!F8)</f>
        <v>-10.6</v>
      </c>
      <c r="F8" s="12">
        <f>IF("n.d."='Solde-budget-base-eng'!G8,"na",'Solde-budget-base-eng'!G8)</f>
        <v>-1.4</v>
      </c>
      <c r="G8" s="12">
        <f>IF("n.d."='Solde-budget-base-eng'!H8,"na",'Solde-budget-base-eng'!H8)</f>
        <v>-33.299999999999997</v>
      </c>
      <c r="H8" s="12">
        <f>IF("n.d."='Solde-budget-base-eng'!I8,"na",'Solde-budget-base-eng'!I8)</f>
        <v>-28.3</v>
      </c>
      <c r="I8" s="12">
        <f>IF("n.d."='Solde-budget-base-eng'!J8,"na",'Solde-budget-base-eng'!J8)</f>
        <v>-19.899999999999999</v>
      </c>
      <c r="J8" s="12">
        <f>IF("n.d."='Solde-budget-base-eng'!K8,"na",'Solde-budget-base-eng'!K8)</f>
        <v>-13.4</v>
      </c>
      <c r="K8" s="12">
        <f>IF("n.d."='Solde-budget-base-eng'!L8,"na",'Solde-budget-base-eng'!L8)</f>
        <v>0.9</v>
      </c>
      <c r="L8" s="12">
        <f>IF("n.d."='Solde-budget-base-eng'!M8,"na",'Solde-budget-base-eng'!M8)</f>
        <v>-13.9</v>
      </c>
      <c r="M8" s="12">
        <f>IF("n.d."='Solde-budget-base-eng'!N8,"na",'Solde-budget-base-eng'!N8)</f>
        <v>-15.7</v>
      </c>
      <c r="N8" s="12">
        <f>IF("n.d."='Solde-budget-base-eng'!O8,"na",'Solde-budget-base-eng'!O8)</f>
        <v>-21.5</v>
      </c>
      <c r="O8" s="12">
        <f>IF("n.d."='Solde-budget-base-eng'!P8,"na",'Solde-budget-base-eng'!P8)</f>
        <v>-21.4</v>
      </c>
      <c r="P8" s="12">
        <f>IF("n.d."='Solde-budget-base-eng'!Q8,"na",'Solde-budget-base-eng'!Q8)</f>
        <v>-18.899999999999999</v>
      </c>
      <c r="Q8" s="12">
        <f>IF("n.d."='Solde-budget-base-eng'!R8,"na",'Solde-budget-base-eng'!R8)</f>
        <v>-13.5</v>
      </c>
      <c r="R8" s="12">
        <f>IF("n.d."='Solde-budget-base-eng'!S8,"na",'Solde-budget-base-eng'!S8)</f>
        <v>-8.5</v>
      </c>
      <c r="S8" s="12">
        <f>IF("n.d."='Solde-budget-base-eng'!T8,"na",'Solde-budget-base-eng'!T8)</f>
        <v>-15.4</v>
      </c>
      <c r="T8" s="12">
        <f>IF("n.d."='Solde-budget-base-eng'!U8,"na",'Solde-budget-base-eng'!U8)</f>
        <v>11.8</v>
      </c>
      <c r="U8" s="12">
        <f>IF("n.d."='Solde-budget-base-eng'!V8,"na",'Solde-budget-base-eng'!V8)</f>
        <v>0.8</v>
      </c>
      <c r="V8" s="12">
        <f>IF("n.d."='Solde-budget-base-eng'!W8,"na",'Solde-budget-base-eng'!W8)</f>
        <v>-2.6</v>
      </c>
      <c r="W8" s="12">
        <f>IF("n.d."='Solde-budget-base-eng'!X8,"na",'Solde-budget-base-eng'!X8)</f>
        <v>-12.9</v>
      </c>
      <c r="X8" s="12">
        <f>IF("n.d."='Solde-budget-base-eng'!Y8,"na",'Solde-budget-base-eng'!Y8)</f>
        <v>-9.1999999999999993</v>
      </c>
      <c r="Y8" s="12">
        <f>IF("n.d."='Solde-budget-base-eng'!Z8,"na",'Solde-budget-base-eng'!Z8)</f>
        <v>-15.4</v>
      </c>
      <c r="Z8" s="12">
        <f>IF("n.d."='Solde-budget-base-eng'!AA8,"na",'Solde-budget-base-eng'!AA8)</f>
        <v>-51.442084000000008</v>
      </c>
      <c r="AA8" s="12">
        <f>IF("n.d."='Solde-budget-base-eng'!AB8,"na",'Solde-budget-base-eng'!AB8)</f>
        <v>-40.102375000000009</v>
      </c>
      <c r="AB8" s="12">
        <f>IF("n.d."='Solde-budget-base-eng'!AC8,"na",'Solde-budget-base-eng'!AC8)</f>
        <v>-11.692847999999998</v>
      </c>
      <c r="AC8" s="12">
        <f>IF("n.d."='Solde-budget-base-eng'!AD8,"na",'Solde-budget-base-eng'!AD8)</f>
        <v>-37.625741000000005</v>
      </c>
      <c r="AD8" s="12">
        <f>IF("n.d."='Solde-budget-base-eng'!AE8,"na",'Solde-budget-base-eng'!AE8)</f>
        <v>-31.799999999999983</v>
      </c>
      <c r="AE8" s="12">
        <f>IF("n.d."='Solde-budget-base-eng'!AF8,"na",'Solde-budget-base-eng'!AF8)</f>
        <v>-85.199999999999989</v>
      </c>
      <c r="AF8" s="12">
        <f>IF("n.d."='Solde-budget-base-eng'!AG8,"na",'Solde-budget-base-eng'!AG8)</f>
        <v>-75.099999999999994</v>
      </c>
      <c r="AG8" s="12">
        <f>IF("n.d."='Solde-budget-base-eng'!AH8,"na",'Solde-budget-base-eng'!AH8)</f>
        <v>-73.449999999999989</v>
      </c>
      <c r="AH8" s="12">
        <f>IF("n.d."='Solde-budget-base-eng'!AI8,"na",'Solde-budget-base-eng'!AI8)</f>
        <v>-81.45999999999998</v>
      </c>
    </row>
    <row r="9" spans="1:34" s="8" customFormat="1" x14ac:dyDescent="0.2">
      <c r="A9" s="16" t="s">
        <v>3</v>
      </c>
      <c r="B9" s="12">
        <f>IF("n.d."='Solde-budget-base-eng'!C9,"na",'Solde-budget-base-eng'!C9)</f>
        <v>-26.5</v>
      </c>
      <c r="C9" s="12">
        <f>IF("n.d."='Solde-budget-base-eng'!D9,"na",'Solde-budget-base-eng'!D9)</f>
        <v>-31.7</v>
      </c>
      <c r="D9" s="12">
        <f>IF("n.d."='Solde-budget-base-eng'!E9,"na",'Solde-budget-base-eng'!E9)</f>
        <v>-30.6</v>
      </c>
      <c r="E9" s="12">
        <f>IF("n.d."='Solde-budget-base-eng'!F9,"na",'Solde-budget-base-eng'!F9)</f>
        <v>-43.4</v>
      </c>
      <c r="F9" s="12">
        <f>IF("n.d."='Solde-budget-base-eng'!G9,"na",'Solde-budget-base-eng'!G9)</f>
        <v>-39.9</v>
      </c>
      <c r="G9" s="12">
        <f>IF("n.d."='Solde-budget-base-eng'!H9,"na",'Solde-budget-base-eng'!H9)</f>
        <v>-11.6</v>
      </c>
      <c r="H9" s="12">
        <f>IF("n.d."='Solde-budget-base-eng'!I9,"na",'Solde-budget-base-eng'!I9)</f>
        <v>-29.8</v>
      </c>
      <c r="I9" s="12">
        <f>IF("n.d."='Solde-budget-base-eng'!J9,"na",'Solde-budget-base-eng'!J9)</f>
        <v>-38.700000000000003</v>
      </c>
      <c r="J9" s="12">
        <f>IF("n.d."='Solde-budget-base-eng'!K9,"na",'Solde-budget-base-eng'!K9)</f>
        <v>-61.6</v>
      </c>
      <c r="K9" s="12">
        <f>IF("n.d."='Solde-budget-base-eng'!L9,"na",'Solde-budget-base-eng'!L9)</f>
        <v>-69</v>
      </c>
      <c r="L9" s="12">
        <f>IF("n.d."='Solde-budget-base-eng'!M9,"na",'Solde-budget-base-eng'!M9)</f>
        <v>-112.1</v>
      </c>
      <c r="M9" s="12">
        <f>IF("n.d."='Solde-budget-base-eng'!N9,"na",'Solde-budget-base-eng'!N9)</f>
        <v>-83.9</v>
      </c>
      <c r="N9" s="12">
        <f>IF("n.d."='Solde-budget-base-eng'!O9,"na",'Solde-budget-base-eng'!O9)</f>
        <v>-17.3</v>
      </c>
      <c r="O9" s="12">
        <f>IF("n.d."='Solde-budget-base-eng'!P9,"na",'Solde-budget-base-eng'!P9)</f>
        <v>-76.2</v>
      </c>
      <c r="P9" s="12">
        <f>IF("n.d."='Solde-budget-base-eng'!Q9,"na",'Solde-budget-base-eng'!Q9)</f>
        <v>-93.5</v>
      </c>
      <c r="Q9" s="12">
        <f>IF("n.d."='Solde-budget-base-eng'!R9,"na",'Solde-budget-base-eng'!R9)</f>
        <v>1002.4</v>
      </c>
      <c r="R9" s="12">
        <f>IF("n.d."='Solde-budget-base-eng'!S9,"na",'Solde-budget-base-eng'!S9)</f>
        <v>-108.8</v>
      </c>
      <c r="S9" s="12">
        <f>IF("n.d."='Solde-budget-base-eng'!T9,"na",'Solde-budget-base-eng'!T9)</f>
        <v>-86.7</v>
      </c>
      <c r="T9" s="12">
        <f>IF("n.d."='Solde-budget-base-eng'!U9,"na",'Solde-budget-base-eng'!U9)</f>
        <v>-178.9</v>
      </c>
      <c r="U9" s="12">
        <f>IF("n.d."='Solde-budget-base-eng'!V9,"na",'Solde-budget-base-eng'!V9)</f>
        <v>-124.3</v>
      </c>
      <c r="V9" s="12">
        <f>IF("n.d."='Solde-budget-base-eng'!W9,"na",'Solde-budget-base-eng'!W9)</f>
        <v>-186.6</v>
      </c>
      <c r="W9" s="12">
        <f>IF("n.d."='Solde-budget-base-eng'!X9,"na",'Solde-budget-base-eng'!X9)</f>
        <v>-69.599999999999994</v>
      </c>
      <c r="X9" s="12">
        <f>IF("n.d."='Solde-budget-base-eng'!Y9,"na",'Solde-budget-base-eng'!Y9)</f>
        <v>-155.19999999999999</v>
      </c>
      <c r="Y9" s="12">
        <f>IF("n.d."='Solde-budget-base-eng'!Z9,"na",'Solde-budget-base-eng'!Z9)</f>
        <v>-204.7</v>
      </c>
      <c r="Z9" s="12">
        <f>IF("n.d."='Solde-budget-base-eng'!AA9,"na",'Solde-budget-base-eng'!AA9)</f>
        <v>-183.69999999999982</v>
      </c>
      <c r="AA9" s="12">
        <f>IF("n.d."='Solde-budget-base-eng'!AB9,"na",'Solde-budget-base-eng'!AB9)</f>
        <v>-327.92884599999979</v>
      </c>
      <c r="AB9" s="12">
        <f>IF("n.d."='Solde-budget-base-eng'!AC9,"na",'Solde-budget-base-eng'!AC9)</f>
        <v>-255.30000000000018</v>
      </c>
      <c r="AC9" s="12">
        <f>IF("n.d."='Solde-budget-base-eng'!AD9,"na",'Solde-budget-base-eng'!AD9)</f>
        <v>-449.63126099999977</v>
      </c>
      <c r="AD9" s="12">
        <f>IF("n.d."='Solde-budget-base-eng'!AE9,"na",'Solde-budget-base-eng'!AE9)</f>
        <v>-170.89999999999964</v>
      </c>
      <c r="AE9" s="12">
        <f>IF("n.d."='Solde-budget-base-eng'!AF9,"na",'Solde-budget-base-eng'!AF9)</f>
        <v>-552.89999999999964</v>
      </c>
      <c r="AF9" s="12">
        <f>IF("n.d."='Solde-budget-base-eng'!AG9,"na",'Solde-budget-base-eng'!AG9)</f>
        <v>-520.80000000000018</v>
      </c>
      <c r="AG9" s="12">
        <f>IF("n.d."='Solde-budget-base-eng'!AH9,"na",'Solde-budget-base-eng'!AH9)</f>
        <v>-570.80000000000018</v>
      </c>
      <c r="AH9" s="12">
        <f>IF("n.d."='Solde-budget-base-eng'!AI9,"na",'Solde-budget-base-eng'!AI9)</f>
        <v>-478.20000000000027</v>
      </c>
    </row>
    <row r="10" spans="1:34" s="8" customFormat="1" x14ac:dyDescent="0.2">
      <c r="A10" s="16" t="s">
        <v>4</v>
      </c>
      <c r="B10" s="12">
        <f>IF("n.d."='Solde-budget-base-eng'!C10,"na",'Solde-budget-base-eng'!C10)</f>
        <v>-23.4</v>
      </c>
      <c r="C10" s="12">
        <f>IF("n.d."='Solde-budget-base-eng'!D10,"na",'Solde-budget-base-eng'!D10)</f>
        <v>-29.2</v>
      </c>
      <c r="D10" s="12">
        <f>IF("n.d."='Solde-budget-base-eng'!E10,"na",'Solde-budget-base-eng'!E10)</f>
        <v>-24.1</v>
      </c>
      <c r="E10" s="12">
        <f>IF("n.d."='Solde-budget-base-eng'!F10,"na",'Solde-budget-base-eng'!F10)</f>
        <v>-58.5</v>
      </c>
      <c r="F10" s="12">
        <f>IF("n.d."='Solde-budget-base-eng'!G10,"na",'Solde-budget-base-eng'!G10)</f>
        <v>-32.6</v>
      </c>
      <c r="G10" s="12">
        <f>IF("n.d."='Solde-budget-base-eng'!H10,"na",'Solde-budget-base-eng'!H10)</f>
        <v>4.0999999999999996</v>
      </c>
      <c r="H10" s="12">
        <f>IF("n.d."='Solde-budget-base-eng'!I10,"na",'Solde-budget-base-eng'!I10)</f>
        <v>-28.8</v>
      </c>
      <c r="I10" s="12">
        <f>IF("n.d."='Solde-budget-base-eng'!J10,"na",'Solde-budget-base-eng'!J10)</f>
        <v>-33.700000000000003</v>
      </c>
      <c r="J10" s="12">
        <f>IF("n.d."='Solde-budget-base-eng'!K10,"na",'Solde-budget-base-eng'!K10)</f>
        <v>-64.900000000000006</v>
      </c>
      <c r="K10" s="12">
        <f>IF("n.d."='Solde-budget-base-eng'!L10,"na",'Solde-budget-base-eng'!L10)</f>
        <v>-44.7</v>
      </c>
      <c r="L10" s="12">
        <f>IF("n.d."='Solde-budget-base-eng'!M10,"na",'Solde-budget-base-eng'!M10)</f>
        <v>-46.2</v>
      </c>
      <c r="M10" s="12">
        <f>IF("n.d."='Solde-budget-base-eng'!N10,"na",'Solde-budget-base-eng'!N10)</f>
        <v>-42.5</v>
      </c>
      <c r="N10" s="12">
        <f>IF("n.d."='Solde-budget-base-eng'!O10,"na",'Solde-budget-base-eng'!O10)</f>
        <v>-54.8</v>
      </c>
      <c r="O10" s="12">
        <f>IF("n.d."='Solde-budget-base-eng'!P10,"na",'Solde-budget-base-eng'!P10)</f>
        <v>-38.6</v>
      </c>
      <c r="P10" s="12">
        <f>IF("n.d."='Solde-budget-base-eng'!Q10,"na",'Solde-budget-base-eng'!Q10)</f>
        <v>-35.200000000000003</v>
      </c>
      <c r="Q10" s="12">
        <f>IF("n.d."='Solde-budget-base-eng'!R10,"na",'Solde-budget-base-eng'!R10)</f>
        <v>-37</v>
      </c>
      <c r="R10" s="12">
        <f>IF("n.d."='Solde-budget-base-eng'!S10,"na",'Solde-budget-base-eng'!S10)</f>
        <v>-18.899999999999999</v>
      </c>
      <c r="S10" s="12">
        <f>IF("n.d."='Solde-budget-base-eng'!T10,"na",'Solde-budget-base-eng'!T10)</f>
        <v>38.299999999999997</v>
      </c>
      <c r="T10" s="12">
        <f>IF("n.d."='Solde-budget-base-eng'!U10,"na",'Solde-budget-base-eng'!U10)</f>
        <v>-142.9</v>
      </c>
      <c r="U10" s="12">
        <f>IF("n.d."='Solde-budget-base-eng'!V10,"na",'Solde-budget-base-eng'!V10)</f>
        <v>-67.400000000000006</v>
      </c>
      <c r="V10" s="12">
        <f>IF("n.d."='Solde-budget-base-eng'!W10,"na",'Solde-budget-base-eng'!W10)</f>
        <v>-84</v>
      </c>
      <c r="W10" s="12">
        <f>IF("n.d."='Solde-budget-base-eng'!X10,"na",'Solde-budget-base-eng'!X10)</f>
        <v>-39.700000000000003</v>
      </c>
      <c r="X10" s="12">
        <f>IF("n.d."='Solde-budget-base-eng'!Y10,"na",'Solde-budget-base-eng'!Y10)</f>
        <v>-97.1</v>
      </c>
      <c r="Y10" s="12">
        <f>IF("n.d."='Solde-budget-base-eng'!Z10,"na",'Solde-budget-base-eng'!Z10)</f>
        <v>-327.39999999999998</v>
      </c>
      <c r="Z10" s="12">
        <f>IF("n.d."='Solde-budget-base-eng'!AA10,"na",'Solde-budget-base-eng'!AA10)</f>
        <v>-384.79999999999984</v>
      </c>
      <c r="AA10" s="12">
        <f>IF("n.d."='Solde-budget-base-eng'!AB10,"na",'Solde-budget-base-eng'!AB10)</f>
        <v>-273.80000000000018</v>
      </c>
      <c r="AB10" s="12">
        <f>IF("n.d."='Solde-budget-base-eng'!AC10,"na",'Solde-budget-base-eng'!AC10)</f>
        <v>-267.42266508889998</v>
      </c>
      <c r="AC10" s="12">
        <f>IF("n.d."='Solde-budget-base-eng'!AD10,"na",'Solde-budget-base-eng'!AD10)</f>
        <v>-214.00285046902445</v>
      </c>
      <c r="AD10" s="12">
        <f>IF("n.d."='Solde-budget-base-eng'!AE10,"na",'Solde-budget-base-eng'!AE10)</f>
        <v>-269.40000000000009</v>
      </c>
      <c r="AE10" s="12">
        <f>IF("n.d."='Solde-budget-base-eng'!AF10,"na",'Solde-budget-base-eng'!AF10)</f>
        <v>-422.09999999999991</v>
      </c>
      <c r="AF10" s="12">
        <f>IF("n.d."='Solde-budget-base-eng'!AG10,"na",'Solde-budget-base-eng'!AG10)</f>
        <v>-504.59999999999991</v>
      </c>
      <c r="AG10" s="12">
        <f>IF("n.d."='Solde-budget-base-eng'!AH10,"na",'Solde-budget-base-eng'!AH10)</f>
        <v>-651.49999999999977</v>
      </c>
      <c r="AH10" s="12">
        <f>IF("n.d."='Solde-budget-base-eng'!AI10,"na",'Solde-budget-base-eng'!AI10)</f>
        <v>-547.80000000000018</v>
      </c>
    </row>
    <row r="11" spans="1:34" s="8" customFormat="1" x14ac:dyDescent="0.2">
      <c r="A11" s="16" t="s">
        <v>16</v>
      </c>
      <c r="B11" s="12">
        <f>IF("n.d."='Solde-budget-base-eng'!C11,"na",'Solde-budget-base-eng'!C11)</f>
        <v>31.2</v>
      </c>
      <c r="C11" s="12">
        <f>IF("n.d."='Solde-budget-base-eng'!D11,"na",'Solde-budget-base-eng'!D11)</f>
        <v>-43.3</v>
      </c>
      <c r="D11" s="12">
        <f>IF("n.d."='Solde-budget-base-eng'!E11,"na",'Solde-budget-base-eng'!E11)</f>
        <v>-47.2</v>
      </c>
      <c r="E11" s="12">
        <f>IF("n.d."='Solde-budget-base-eng'!F11,"na",'Solde-budget-base-eng'!F11)</f>
        <v>-39.200000000000003</v>
      </c>
      <c r="F11" s="12">
        <f>IF("n.d."='Solde-budget-base-eng'!G11,"na",'Solde-budget-base-eng'!G11)</f>
        <v>-5</v>
      </c>
      <c r="G11" s="12">
        <f>IF("n.d."='Solde-budget-base-eng'!H11,"na",'Solde-budget-base-eng'!H11)</f>
        <v>53.3</v>
      </c>
      <c r="H11" s="12">
        <f>IF("n.d."='Solde-budget-base-eng'!I11,"na",'Solde-budget-base-eng'!I11)</f>
        <v>9</v>
      </c>
      <c r="I11" s="12">
        <f>IF("n.d."='Solde-budget-base-eng'!J11,"na",'Solde-budget-base-eng'!J11)</f>
        <v>-8.6999999999999993</v>
      </c>
      <c r="J11" s="12">
        <f>IF("n.d."='Solde-budget-base-eng'!K11,"na",'Solde-budget-base-eng'!K11)</f>
        <v>-41.5</v>
      </c>
      <c r="K11" s="12">
        <f>IF("n.d."='Solde-budget-base-eng'!L11,"na",'Solde-budget-base-eng'!L11)</f>
        <v>-7.5</v>
      </c>
      <c r="L11" s="12">
        <f>IF("n.d."='Solde-budget-base-eng'!M11,"na",'Solde-budget-base-eng'!M11)</f>
        <v>-68.599999999999994</v>
      </c>
      <c r="M11" s="12">
        <f>IF("n.d."='Solde-budget-base-eng'!N11,"na",'Solde-budget-base-eng'!N11)</f>
        <v>-3.6</v>
      </c>
      <c r="N11" s="12">
        <f>IF("n.d."='Solde-budget-base-eng'!O11,"na",'Solde-budget-base-eng'!O11)</f>
        <v>-80.3</v>
      </c>
      <c r="O11" s="12">
        <f>IF("n.d."='Solde-budget-base-eng'!P11,"na",'Solde-budget-base-eng'!P11)</f>
        <v>-143.19999999999999</v>
      </c>
      <c r="P11" s="12">
        <f>IF("n.d."='Solde-budget-base-eng'!Q11,"na",'Solde-budget-base-eng'!Q11)</f>
        <v>-138.9</v>
      </c>
      <c r="Q11" s="12">
        <f>IF("n.d."='Solde-budget-base-eng'!R11,"na",'Solde-budget-base-eng'!R11)</f>
        <v>-278.8</v>
      </c>
      <c r="R11" s="12">
        <f>IF("n.d."='Solde-budget-base-eng'!S11,"na",'Solde-budget-base-eng'!S11)</f>
        <v>-248.1</v>
      </c>
      <c r="S11" s="12">
        <f>IF("n.d."='Solde-budget-base-eng'!T11,"na",'Solde-budget-base-eng'!T11)</f>
        <v>-273.60000000000002</v>
      </c>
      <c r="T11" s="12">
        <f>IF("n.d."='Solde-budget-base-eng'!U11,"na",'Solde-budget-base-eng'!U11)</f>
        <v>-303.3</v>
      </c>
      <c r="U11" s="12">
        <f>IF("n.d."='Solde-budget-base-eng'!V11,"na",'Solde-budget-base-eng'!V11)</f>
        <v>-345.7</v>
      </c>
      <c r="V11" s="12">
        <f>IF("n.d."='Solde-budget-base-eng'!W11,"na",'Solde-budget-base-eng'!W11)</f>
        <v>-454.8</v>
      </c>
      <c r="W11" s="12">
        <f>IF("n.d."='Solde-budget-base-eng'!X11,"na",'Solde-budget-base-eng'!X11)</f>
        <v>-431.7</v>
      </c>
      <c r="X11" s="12">
        <f>IF("n.d."='Solde-budget-base-eng'!Y11,"na",'Solde-budget-base-eng'!Y11)</f>
        <v>-400</v>
      </c>
      <c r="Y11" s="12">
        <f>IF("n.d."='Solde-budget-base-eng'!Z11,"na",'Solde-budget-base-eng'!Z11)</f>
        <v>-387.1</v>
      </c>
      <c r="Z11" s="12">
        <f>IF("n.d."='Solde-budget-base-eng'!AA11,"na",'Solde-budget-base-eng'!AA11)</f>
        <v>-385.38190558999986</v>
      </c>
      <c r="AA11" s="12">
        <f>IF("n.d."='Solde-budget-base-eng'!AB11,"na",'Solde-budget-base-eng'!AB11)</f>
        <v>-369.23</v>
      </c>
      <c r="AB11" s="12">
        <f>IF("n.d."='Solde-budget-base-eng'!AC11,"na",'Solde-budget-base-eng'!AC11)</f>
        <v>-362.21000000000004</v>
      </c>
      <c r="AC11" s="12">
        <f>IF("n.d."='Solde-budget-base-eng'!AD11,"na",'Solde-budget-base-eng'!AD11)</f>
        <v>-477.4699999999998</v>
      </c>
      <c r="AD11" s="12">
        <f>IF("n.d."='Solde-budget-base-eng'!AE11,"na",'Solde-budget-base-eng'!AE11)</f>
        <v>-537.20000000000027</v>
      </c>
      <c r="AE11" s="12">
        <f>IF("n.d."='Solde-budget-base-eng'!AF11,"na",'Solde-budget-base-eng'!AF11)</f>
        <v>-903.10000000000036</v>
      </c>
      <c r="AF11" s="12">
        <f>IF("n.d."='Solde-budget-base-eng'!AG11,"na",'Solde-budget-base-eng'!AG11)</f>
        <v>-959.30000000000018</v>
      </c>
      <c r="AG11" s="12">
        <f>IF("n.d."='Solde-budget-base-eng'!AH11,"na",'Solde-budget-base-eng'!AH11)</f>
        <v>-1054.0999999999995</v>
      </c>
      <c r="AH11" s="12">
        <f>IF("n.d."='Solde-budget-base-eng'!AI11,"na",'Solde-budget-base-eng'!AI11)</f>
        <v>-915.30000000000018</v>
      </c>
    </row>
    <row r="12" spans="1:34" s="8" customFormat="1" x14ac:dyDescent="0.2">
      <c r="A12" s="16" t="s">
        <v>6</v>
      </c>
      <c r="B12" s="12">
        <f>IF("n.d."='Solde-budget-base-eng'!C12,"na",'Solde-budget-base-eng'!C12)</f>
        <v>-27.2</v>
      </c>
      <c r="C12" s="12">
        <f>IF("n.d."='Solde-budget-base-eng'!D12,"na",'Solde-budget-base-eng'!D12)</f>
        <v>-18.3</v>
      </c>
      <c r="D12" s="12">
        <f>IF("n.d."='Solde-budget-base-eng'!E12,"na",'Solde-budget-base-eng'!E12)</f>
        <v>-52.9</v>
      </c>
      <c r="E12" s="12">
        <f>IF("n.d."='Solde-budget-base-eng'!F12,"na",'Solde-budget-base-eng'!F12)</f>
        <v>-59.3</v>
      </c>
      <c r="F12" s="12">
        <f>IF("n.d."='Solde-budget-base-eng'!G12,"na",'Solde-budget-base-eng'!G12)</f>
        <v>-42</v>
      </c>
      <c r="G12" s="12">
        <f>IF("n.d."='Solde-budget-base-eng'!H12,"na",'Solde-budget-base-eng'!H12)</f>
        <v>-24.2</v>
      </c>
      <c r="H12" s="12">
        <f>IF("n.d."='Solde-budget-base-eng'!I12,"na",'Solde-budget-base-eng'!I12)</f>
        <v>-17</v>
      </c>
      <c r="I12" s="12">
        <f>IF("n.d."='Solde-budget-base-eng'!J12,"na",'Solde-budget-base-eng'!J12)</f>
        <v>-47.8</v>
      </c>
      <c r="J12" s="12">
        <f>IF("n.d."='Solde-budget-base-eng'!K12,"na",'Solde-budget-base-eng'!K12)</f>
        <v>-27.1</v>
      </c>
      <c r="K12" s="12">
        <f>IF("n.d."='Solde-budget-base-eng'!L12,"na",'Solde-budget-base-eng'!L12)</f>
        <v>-43.2</v>
      </c>
      <c r="L12" s="12">
        <f>IF("n.d."='Solde-budget-base-eng'!M12,"na",'Solde-budget-base-eng'!M12)</f>
        <v>-18.2</v>
      </c>
      <c r="M12" s="12">
        <f>IF("n.d."='Solde-budget-base-eng'!N12,"na",'Solde-budget-base-eng'!N12)</f>
        <v>-7</v>
      </c>
      <c r="N12" s="12">
        <f>IF("n.d."='Solde-budget-base-eng'!O12,"na",'Solde-budget-base-eng'!O12)</f>
        <v>24.4</v>
      </c>
      <c r="O12" s="12">
        <f>IF("n.d."='Solde-budget-base-eng'!P12,"na",'Solde-budget-base-eng'!P12)</f>
        <v>13.7</v>
      </c>
      <c r="P12" s="12">
        <f>IF("n.d."='Solde-budget-base-eng'!Q12,"na",'Solde-budget-base-eng'!Q12)</f>
        <v>-31.9</v>
      </c>
      <c r="Q12" s="12">
        <f>IF("n.d."='Solde-budget-base-eng'!R12,"na",'Solde-budget-base-eng'!R12)</f>
        <v>-32.299999999999997</v>
      </c>
      <c r="R12" s="12">
        <f>IF("n.d."='Solde-budget-base-eng'!S12,"na",'Solde-budget-base-eng'!S12)</f>
        <v>-7.9</v>
      </c>
      <c r="S12" s="12">
        <f>IF("n.d."='Solde-budget-base-eng'!T12,"na",'Solde-budget-base-eng'!T12)</f>
        <v>-3.3</v>
      </c>
      <c r="T12" s="12">
        <f>IF("n.d."='Solde-budget-base-eng'!U12,"na",'Solde-budget-base-eng'!U12)</f>
        <v>-9</v>
      </c>
      <c r="U12" s="12">
        <f>IF("n.d."='Solde-budget-base-eng'!V12,"na",'Solde-budget-base-eng'!V12)</f>
        <v>4.7</v>
      </c>
      <c r="V12" s="12">
        <f>IF("n.d."='Solde-budget-base-eng'!W12,"na",'Solde-budget-base-eng'!W12)</f>
        <v>-19.7</v>
      </c>
      <c r="W12" s="12">
        <f>IF("n.d."='Solde-budget-base-eng'!X12,"na",'Solde-budget-base-eng'!X12)</f>
        <v>-115.4</v>
      </c>
      <c r="X12" s="12">
        <f>IF("n.d."='Solde-budget-base-eng'!Y12,"na",'Solde-budget-base-eng'!Y12)</f>
        <v>-94.7</v>
      </c>
      <c r="Y12" s="12">
        <f>IF("n.d."='Solde-budget-base-eng'!Z12,"na",'Solde-budget-base-eng'!Z12)</f>
        <v>-74.7</v>
      </c>
      <c r="Z12" s="12">
        <f>IF("n.d."='Solde-budget-base-eng'!AA12,"na",'Solde-budget-base-eng'!AA12)</f>
        <v>-152.35675181833346</v>
      </c>
      <c r="AA12" s="12">
        <f>IF("n.d."='Solde-budget-base-eng'!AB12,"na",'Solde-budget-base-eng'!AB12)</f>
        <v>-171.37463058812193</v>
      </c>
      <c r="AB12" s="12">
        <f>IF("n.d."='Solde-budget-base-eng'!AC12,"na",'Solde-budget-base-eng'!AC12)</f>
        <v>-7.7985196538224955</v>
      </c>
      <c r="AC12" s="12">
        <f>IF("n.d."='Solde-budget-base-eng'!AD12,"na",'Solde-budget-base-eng'!AD12)</f>
        <v>-23.02856771589984</v>
      </c>
      <c r="AD12" s="12">
        <f>IF("n.d."='Solde-budget-base-eng'!AE12,"na",'Solde-budget-base-eng'!AE12)</f>
        <v>68.000000000000114</v>
      </c>
      <c r="AE12" s="12">
        <f>IF("n.d."='Solde-budget-base-eng'!AF12,"na",'Solde-budget-base-eng'!AF12)</f>
        <v>-307.50000000000011</v>
      </c>
      <c r="AF12" s="12">
        <f>IF("n.d."='Solde-budget-base-eng'!AG12,"na",'Solde-budget-base-eng'!AG12)</f>
        <v>-215.49999999999989</v>
      </c>
      <c r="AG12" s="12">
        <f>IF("n.d."='Solde-budget-base-eng'!AH12,"na",'Solde-budget-base-eng'!AH12)</f>
        <v>-422.40000000000032</v>
      </c>
      <c r="AH12" s="12">
        <f>IF("n.d."='Solde-budget-base-eng'!AI12,"na",'Solde-budget-base-eng'!AI12)</f>
        <v>-370.5</v>
      </c>
    </row>
    <row r="13" spans="1:34" x14ac:dyDescent="0.2">
      <c r="A13"/>
    </row>
    <row r="14" spans="1:34" x14ac:dyDescent="0.2">
      <c r="A14" s="17" t="s">
        <v>17</v>
      </c>
    </row>
  </sheetData>
  <printOptions horizontalCentered="1"/>
  <pageMargins left="0.49" right="0.78740157480314965" top="0.98425196850393704" bottom="0.98425196850393704" header="0.51181102362204722" footer="0.51181102362204722"/>
  <pageSetup paperSize="9" scale="84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Solde-budget-base-eng</vt:lpstr>
      <vt:lpstr>Overall-Fiscal-Balance</vt:lpstr>
      <vt:lpstr>'Overall-Fiscal-Balance'!Zone_d_impression</vt:lpstr>
      <vt:lpstr>'Solde-budget-base-eng'!Zone_d_impression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2006-12-12T15:04:45Z</cp:lastPrinted>
  <dcterms:created xsi:type="dcterms:W3CDTF">2005-12-08T14:10:55Z</dcterms:created>
  <dcterms:modified xsi:type="dcterms:W3CDTF">2024-12-05T09:30:42Z</dcterms:modified>
</cp:coreProperties>
</file>