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0" windowWidth="11496" windowHeight="7452" activeTab="3"/>
  </bookViews>
  <sheets>
    <sheet name="Owners" sheetId="35" r:id="rId1"/>
    <sheet name="Domains" sheetId="36" r:id="rId2"/>
    <sheet name="Dimensions" sheetId="1" r:id="rId3"/>
    <sheet name="Metrics" sheetId="22" r:id="rId4"/>
    <sheet name="AA" sheetId="41" r:id="rId5"/>
    <sheet name="AM" sheetId="5" r:id="rId6"/>
    <sheet name="AO" sheetId="49" r:id="rId7"/>
    <sheet name="BC" sheetId="2" r:id="rId8"/>
    <sheet name="BT" sheetId="14" r:id="rId9"/>
    <sheet name="CN" sheetId="34" r:id="rId10"/>
    <sheet name="CS" sheetId="51" r:id="rId11"/>
    <sheet name="CU" sheetId="54" r:id="rId12"/>
    <sheet name="DI" sheetId="40" r:id="rId13"/>
    <sheet name="FC" sheetId="37" r:id="rId14"/>
    <sheet name="FX" sheetId="42" r:id="rId15"/>
    <sheet name="GA" sheetId="27" r:id="rId16"/>
    <sheet name="GR" sheetId="43" r:id="rId17"/>
    <sheet name="LB" sheetId="6" r:id="rId18"/>
    <sheet name="MC" sheetId="3" r:id="rId19"/>
    <sheet name="MP" sheetId="48" r:id="rId20"/>
    <sheet name="MS" sheetId="57" r:id="rId21"/>
    <sheet name="NA" sheetId="53" r:id="rId22"/>
    <sheet name="NC" sheetId="46" r:id="rId23"/>
    <sheet name="NI" sheetId="52" r:id="rId24"/>
    <sheet name="PI" sheetId="47" r:id="rId25"/>
    <sheet name="NM" sheetId="33" r:id="rId26"/>
    <sheet name="PR" sheetId="26" r:id="rId27"/>
    <sheet name="PU" sheetId="24" r:id="rId28"/>
    <sheet name="RR" sheetId="17" r:id="rId29"/>
    <sheet name="RT" sheetId="50" r:id="rId30"/>
    <sheet name="SE" sheetId="23" r:id="rId31"/>
    <sheet name="SC" sheetId="31" r:id="rId32"/>
    <sheet name="TB" sheetId="58" r:id="rId33"/>
    <sheet name="TF" sheetId="59" r:id="rId34"/>
    <sheet name="TI" sheetId="32" r:id="rId35"/>
    <sheet name="TP" sheetId="44" r:id="rId36"/>
    <sheet name="VM" sheetId="60" r:id="rId37"/>
  </sheets>
  <definedNames>
    <definedName name="_xlnm._FilterDatabase" localSheetId="11" hidden="1">CU!$A$1:$V$392</definedName>
    <definedName name="_xlnm._FilterDatabase" localSheetId="2" hidden="1">Dimensions!$A$1:$L$134</definedName>
    <definedName name="_xlnm._FilterDatabase" localSheetId="1" hidden="1">Domains!$A$1:$M$40</definedName>
    <definedName name="_xlnm._FilterDatabase" localSheetId="15" hidden="1">GA!$A$1:$V$1</definedName>
    <definedName name="_xlnm._FilterDatabase" localSheetId="17" hidden="1">LB!$A$1:$V$457</definedName>
    <definedName name="_xlnm._FilterDatabase" localSheetId="18" hidden="1">MC!$A$1:$V$747</definedName>
    <definedName name="_xlnm._FilterDatabase" localSheetId="3" hidden="1">Metrics!$A$1:$Q$436</definedName>
    <definedName name="_xlnm._FilterDatabase" localSheetId="20" hidden="1">MS!$A$1:$L$1</definedName>
    <definedName name="_xlnm._FilterDatabase" localSheetId="21" hidden="1">NA!$A$1:$V$999</definedName>
    <definedName name="_xlnm._FilterDatabase" localSheetId="27" hidden="1">PU!$A$1:$V$188</definedName>
    <definedName name="_xlnm._FilterDatabase" localSheetId="29" hidden="1">RT!$A$1:$V$211</definedName>
    <definedName name="_xlnm._FilterDatabase" localSheetId="35" hidden="1">TP!$A$1:$V$66</definedName>
    <definedName name="_Sort" localSheetId="20" hidden="1">#REF!</definedName>
    <definedName name="_Sort" hidden="1">#REF!</definedName>
    <definedName name="anscount" hidden="1">1</definedName>
    <definedName name="_xlnm.Print_Titles" localSheetId="17">LB!$1:$1</definedName>
    <definedName name="_xlnm.Print_Titles" localSheetId="18">MC!$1:$1</definedName>
    <definedName name="_xlnm.Print_Area" localSheetId="2">Dimensions!$A$1:$E$48</definedName>
    <definedName name="_xlnm.Print_Area" localSheetId="1">Domains!$A$1:$E$14</definedName>
    <definedName name="_xlnm.Print_Area" localSheetId="17">LB!$J$2:$R$415</definedName>
    <definedName name="_xlnm.Print_Area" localSheetId="18">MC!$J$1:$R$628</definedName>
  </definedNames>
  <calcPr calcId="162913"/>
</workbook>
</file>

<file path=xl/calcChain.xml><?xml version="1.0" encoding="utf-8"?>
<calcChain xmlns="http://schemas.openxmlformats.org/spreadsheetml/2006/main">
  <c r="K46" i="53" l="1"/>
  <c r="K45" i="53" l="1"/>
  <c r="H381" i="6" l="1"/>
  <c r="H380" i="6"/>
  <c r="K1069" i="6"/>
  <c r="K1068" i="6"/>
  <c r="L1069" i="6"/>
  <c r="L1068" i="6"/>
  <c r="L1080" i="6"/>
  <c r="K1080" i="6"/>
  <c r="L1079" i="6"/>
  <c r="K1079" i="6"/>
  <c r="L1078" i="6"/>
  <c r="K1078" i="6"/>
  <c r="L1077" i="6"/>
  <c r="K1077" i="6"/>
  <c r="L1076" i="6"/>
  <c r="K1076" i="6"/>
  <c r="L1075" i="6"/>
  <c r="K1075" i="6"/>
  <c r="L1074" i="6"/>
  <c r="K1074" i="6"/>
  <c r="L1073" i="6"/>
  <c r="K1073" i="6"/>
  <c r="L1072" i="6"/>
  <c r="K1072" i="6"/>
  <c r="L1071" i="6"/>
  <c r="K1071" i="6"/>
  <c r="L1070" i="6"/>
  <c r="K1070" i="6"/>
  <c r="L1067" i="6"/>
  <c r="K1067" i="6"/>
  <c r="L1066" i="6"/>
  <c r="K1066" i="6"/>
  <c r="L1065" i="6"/>
  <c r="K1065" i="6"/>
  <c r="L1064" i="6"/>
  <c r="K1064" i="6"/>
  <c r="L1063" i="6"/>
  <c r="K1063" i="6"/>
  <c r="L1062" i="6"/>
  <c r="K1062" i="6"/>
  <c r="L1061" i="6"/>
  <c r="K1061" i="6"/>
  <c r="L1060" i="6"/>
  <c r="K1060" i="6"/>
  <c r="L1059" i="6"/>
  <c r="K1059" i="6"/>
  <c r="L1058" i="6"/>
  <c r="K1058" i="6"/>
  <c r="L1057" i="6"/>
  <c r="K1057" i="6"/>
  <c r="L1056" i="6"/>
  <c r="K1056" i="6"/>
  <c r="L1055" i="6"/>
  <c r="K1055" i="6"/>
  <c r="L1054" i="6"/>
  <c r="K1054" i="6"/>
  <c r="L1053" i="6"/>
  <c r="K1053" i="6"/>
  <c r="L1052" i="6"/>
  <c r="K1052" i="6"/>
  <c r="L1051" i="6"/>
  <c r="K1051" i="6"/>
  <c r="L1050" i="6"/>
  <c r="K1050" i="6"/>
  <c r="L1049" i="6"/>
  <c r="K1049" i="6"/>
  <c r="L1048" i="6"/>
  <c r="K1048" i="6"/>
  <c r="L1047" i="6"/>
  <c r="K1047" i="6"/>
  <c r="L1046" i="6"/>
  <c r="K1046" i="6"/>
  <c r="L1045" i="6"/>
  <c r="K1045" i="6"/>
  <c r="L1044" i="6"/>
  <c r="K1044" i="6"/>
  <c r="L1043" i="6"/>
  <c r="K1043" i="6"/>
  <c r="L1042" i="6"/>
  <c r="K1042" i="6"/>
  <c r="L1041" i="6"/>
  <c r="K1041" i="6"/>
  <c r="L1040" i="6"/>
  <c r="K1040" i="6"/>
  <c r="L1039" i="6"/>
  <c r="K1039" i="6"/>
  <c r="L1038" i="6"/>
  <c r="K1038" i="6"/>
  <c r="L1037" i="6"/>
  <c r="K1037" i="6"/>
  <c r="L1036" i="6"/>
  <c r="K1036" i="6"/>
  <c r="L1035" i="6"/>
  <c r="K1035" i="6"/>
  <c r="L1034" i="6"/>
  <c r="K1034" i="6"/>
  <c r="L1033" i="6"/>
  <c r="K1033" i="6"/>
  <c r="L1032" i="6"/>
  <c r="K1032" i="6"/>
  <c r="L1031" i="6"/>
  <c r="K1031" i="6"/>
  <c r="L1030" i="6"/>
  <c r="K1030" i="6"/>
  <c r="L1029" i="6"/>
  <c r="K1029" i="6"/>
  <c r="L1028" i="6"/>
  <c r="K1028" i="6"/>
  <c r="L1027" i="6"/>
  <c r="K1027" i="6"/>
  <c r="L1026" i="6"/>
  <c r="K1026" i="6"/>
  <c r="L1025" i="6"/>
  <c r="K1025" i="6"/>
  <c r="L1024" i="6"/>
  <c r="K1024" i="6"/>
  <c r="L1023" i="6"/>
  <c r="K1023" i="6"/>
  <c r="L1022" i="6"/>
  <c r="K1022" i="6"/>
  <c r="L1021" i="6"/>
  <c r="K1021" i="6"/>
  <c r="L1020" i="6"/>
  <c r="K1020" i="6"/>
  <c r="L1019" i="6"/>
  <c r="K1019" i="6"/>
  <c r="L1018" i="6"/>
  <c r="K1018" i="6"/>
  <c r="L1017" i="6"/>
  <c r="K1017" i="6"/>
  <c r="L1016" i="6"/>
  <c r="K1016" i="6"/>
  <c r="L1015" i="6"/>
  <c r="K1015" i="6"/>
  <c r="L1014" i="6"/>
  <c r="K1014" i="6"/>
  <c r="L1013" i="6"/>
  <c r="K1013" i="6"/>
  <c r="L1012" i="6"/>
  <c r="K1012" i="6"/>
  <c r="L1011" i="6"/>
  <c r="K1011" i="6"/>
  <c r="L1010" i="6"/>
  <c r="K1010" i="6"/>
  <c r="L1009" i="6"/>
  <c r="K1009" i="6"/>
  <c r="L1008" i="6"/>
  <c r="K1008" i="6"/>
  <c r="L1007" i="6"/>
  <c r="K1007" i="6"/>
  <c r="L1006" i="6"/>
  <c r="K1006" i="6"/>
  <c r="L1005" i="6"/>
  <c r="K1005" i="6"/>
  <c r="L1004" i="6"/>
  <c r="K1004" i="6"/>
  <c r="L1003" i="6"/>
  <c r="K1003" i="6"/>
  <c r="L1002" i="6"/>
  <c r="K1002" i="6"/>
  <c r="L1001" i="6"/>
  <c r="K1001" i="6"/>
  <c r="L1000" i="6"/>
  <c r="K1000" i="6"/>
  <c r="L999" i="6"/>
  <c r="K999" i="6"/>
  <c r="L998" i="6"/>
  <c r="K998" i="6"/>
  <c r="L997" i="6"/>
  <c r="K997" i="6"/>
  <c r="L996" i="6"/>
  <c r="K996" i="6"/>
  <c r="L995" i="6"/>
  <c r="K995" i="6"/>
  <c r="L994" i="6"/>
  <c r="K994" i="6"/>
  <c r="L993" i="6"/>
  <c r="K993" i="6"/>
  <c r="L992" i="6"/>
  <c r="K992" i="6"/>
  <c r="L991" i="6"/>
  <c r="K991" i="6"/>
  <c r="L990" i="6"/>
  <c r="K990" i="6"/>
  <c r="L989" i="6"/>
  <c r="K989" i="6"/>
  <c r="L988" i="6"/>
  <c r="K988" i="6"/>
  <c r="L987" i="6"/>
  <c r="K987" i="6"/>
  <c r="L986" i="6"/>
  <c r="K986" i="6"/>
  <c r="L985" i="6"/>
  <c r="K985" i="6"/>
  <c r="L984" i="6"/>
  <c r="K984" i="6"/>
  <c r="L983" i="6"/>
  <c r="K983" i="6"/>
  <c r="L982" i="6"/>
  <c r="K982" i="6"/>
  <c r="L981" i="6"/>
  <c r="K981" i="6"/>
  <c r="L980" i="6"/>
  <c r="K980" i="6"/>
  <c r="L979" i="6"/>
  <c r="K979" i="6"/>
  <c r="L978" i="6"/>
  <c r="K978" i="6"/>
  <c r="L977" i="6"/>
  <c r="K977" i="6"/>
  <c r="L976" i="6"/>
  <c r="K976" i="6"/>
  <c r="L975" i="6"/>
  <c r="K975" i="6"/>
  <c r="H10" i="52"/>
  <c r="H11" i="52"/>
  <c r="O43" i="5" l="1"/>
  <c r="O44" i="5"/>
  <c r="L43" i="5"/>
  <c r="L44" i="5"/>
  <c r="K43" i="5"/>
  <c r="K44" i="5"/>
  <c r="H28" i="5"/>
  <c r="H29" i="5"/>
  <c r="H161" i="24" l="1"/>
  <c r="K117" i="24"/>
  <c r="L117" i="24"/>
  <c r="O117" i="24" s="1"/>
  <c r="K260" i="27"/>
  <c r="L260" i="27"/>
  <c r="H257" i="27"/>
  <c r="L258" i="27" l="1"/>
  <c r="L259" i="27"/>
  <c r="K258" i="27"/>
  <c r="K259" i="27"/>
  <c r="H255" i="27"/>
  <c r="H256" i="27"/>
  <c r="K19" i="5" l="1"/>
  <c r="L19" i="5"/>
  <c r="O19" i="5" s="1"/>
  <c r="K20" i="5"/>
  <c r="L20" i="5"/>
  <c r="O20" i="5"/>
  <c r="K21" i="5"/>
  <c r="L21" i="5"/>
  <c r="O21" i="5" s="1"/>
  <c r="K22" i="5"/>
  <c r="L22" i="5"/>
  <c r="O22" i="5" s="1"/>
  <c r="K23" i="5"/>
  <c r="L23" i="5"/>
  <c r="O23" i="5"/>
  <c r="K24" i="5"/>
  <c r="L24" i="5"/>
  <c r="O24" i="5" s="1"/>
  <c r="K25" i="5"/>
  <c r="L25" i="5"/>
  <c r="O25" i="5" s="1"/>
  <c r="K26" i="5"/>
  <c r="L26" i="5"/>
  <c r="O26" i="5" s="1"/>
  <c r="K27" i="5"/>
  <c r="L27" i="5"/>
  <c r="O27" i="5" s="1"/>
  <c r="L18" i="5"/>
  <c r="O18" i="5" s="1"/>
  <c r="O17" i="5"/>
  <c r="L17" i="5"/>
  <c r="K17" i="5"/>
  <c r="H45" i="54" l="1"/>
  <c r="H45" i="27"/>
  <c r="H45" i="6"/>
  <c r="H45" i="3"/>
  <c r="H45" i="53"/>
  <c r="H45" i="24"/>
  <c r="H45" i="23"/>
  <c r="H45" i="59"/>
  <c r="H45" i="32"/>
  <c r="H45" i="44"/>
  <c r="H45" i="57"/>
  <c r="H44" i="57"/>
  <c r="H86" i="23" l="1"/>
  <c r="H69" i="59"/>
  <c r="L973" i="6"/>
  <c r="K973" i="6"/>
  <c r="L972" i="6"/>
  <c r="K972" i="6"/>
  <c r="L971" i="6"/>
  <c r="K971" i="6"/>
  <c r="L205" i="44" l="1"/>
  <c r="K205" i="44"/>
  <c r="L204" i="44"/>
  <c r="K204" i="44"/>
  <c r="L203" i="44"/>
  <c r="K203" i="44"/>
  <c r="L202" i="44"/>
  <c r="K202" i="44"/>
  <c r="L201" i="44"/>
  <c r="K201" i="44"/>
  <c r="L200" i="44"/>
  <c r="K200" i="44"/>
  <c r="L199" i="44"/>
  <c r="K199" i="44"/>
  <c r="L198" i="44"/>
  <c r="K198" i="44"/>
  <c r="L197" i="44"/>
  <c r="K197" i="44"/>
  <c r="L196" i="44"/>
  <c r="K196" i="44"/>
  <c r="L195" i="44"/>
  <c r="K195" i="44"/>
  <c r="L194" i="44"/>
  <c r="K194" i="44"/>
  <c r="L193" i="44"/>
  <c r="K193" i="44"/>
  <c r="L192" i="44"/>
  <c r="K192" i="44"/>
  <c r="L191" i="44"/>
  <c r="K191" i="44"/>
  <c r="L190" i="44"/>
  <c r="K190" i="44"/>
  <c r="L189" i="44"/>
  <c r="K189" i="44"/>
  <c r="L188" i="44"/>
  <c r="K188" i="44"/>
  <c r="L187" i="44"/>
  <c r="K187" i="44"/>
  <c r="L186" i="44"/>
  <c r="K186" i="44"/>
  <c r="L185" i="44"/>
  <c r="K185" i="44"/>
  <c r="L184" i="44"/>
  <c r="K184" i="44"/>
  <c r="L183" i="44"/>
  <c r="K183" i="44"/>
  <c r="L182" i="44"/>
  <c r="K182" i="44"/>
  <c r="L181" i="44"/>
  <c r="K181" i="44"/>
  <c r="L180" i="44"/>
  <c r="K180" i="44"/>
  <c r="L179" i="44"/>
  <c r="K179" i="44"/>
  <c r="L178" i="44"/>
  <c r="K178" i="44"/>
  <c r="L177" i="44"/>
  <c r="K177" i="44"/>
  <c r="L176" i="44"/>
  <c r="K176" i="44"/>
  <c r="L175" i="44"/>
  <c r="K175" i="44"/>
  <c r="L174" i="44"/>
  <c r="K174" i="44"/>
  <c r="L173" i="44"/>
  <c r="K173" i="44"/>
  <c r="L172" i="44"/>
  <c r="K172" i="44"/>
  <c r="L171" i="44"/>
  <c r="K171" i="44"/>
  <c r="L170" i="44"/>
  <c r="K170" i="44"/>
  <c r="L169" i="44"/>
  <c r="K169" i="44"/>
  <c r="L168" i="44"/>
  <c r="K168" i="44"/>
  <c r="L167" i="44"/>
  <c r="K167" i="44"/>
  <c r="L166" i="44"/>
  <c r="K166" i="44"/>
  <c r="L165" i="44"/>
  <c r="K165" i="44"/>
  <c r="L164" i="44"/>
  <c r="K164" i="44"/>
  <c r="L163" i="44"/>
  <c r="K163" i="44"/>
  <c r="L162" i="44"/>
  <c r="K162" i="44"/>
  <c r="L161" i="44"/>
  <c r="K161" i="44"/>
  <c r="L160" i="44"/>
  <c r="K160" i="44"/>
  <c r="L159" i="44"/>
  <c r="K159" i="44"/>
  <c r="L158" i="44"/>
  <c r="K158" i="44"/>
  <c r="L157" i="44"/>
  <c r="K157" i="44"/>
  <c r="L156" i="44"/>
  <c r="K156" i="44"/>
  <c r="L155" i="44"/>
  <c r="K155" i="44"/>
  <c r="L154" i="44"/>
  <c r="K154" i="44"/>
  <c r="L153" i="44"/>
  <c r="K153" i="44"/>
  <c r="L152" i="44"/>
  <c r="K152" i="44"/>
  <c r="L151" i="44"/>
  <c r="K151" i="44"/>
  <c r="L150" i="44"/>
  <c r="K150" i="44"/>
  <c r="L149" i="44"/>
  <c r="K149" i="44"/>
  <c r="L148" i="44"/>
  <c r="K148" i="44"/>
  <c r="L147" i="44"/>
  <c r="K147" i="44"/>
  <c r="L146" i="44"/>
  <c r="K146" i="44"/>
  <c r="L145" i="44"/>
  <c r="K145" i="44"/>
  <c r="L144" i="44"/>
  <c r="K144" i="44"/>
  <c r="L143" i="44"/>
  <c r="K143" i="44"/>
  <c r="L142" i="44"/>
  <c r="K142" i="44"/>
  <c r="L141" i="44"/>
  <c r="K141" i="44"/>
  <c r="L140" i="44"/>
  <c r="K140" i="44"/>
  <c r="L139" i="44"/>
  <c r="K139" i="44"/>
  <c r="L138" i="44"/>
  <c r="K138" i="44"/>
  <c r="L137" i="44"/>
  <c r="K137" i="44"/>
  <c r="H90" i="44" l="1"/>
  <c r="H42" i="57" l="1"/>
  <c r="H43" i="57"/>
  <c r="H378" i="6" l="1"/>
  <c r="H379" i="6"/>
  <c r="H376" i="6" l="1"/>
  <c r="H377" i="6"/>
  <c r="O20" i="57" l="1"/>
  <c r="O21" i="57"/>
  <c r="O19" i="57"/>
  <c r="O15" i="57"/>
  <c r="O16" i="57"/>
  <c r="O17" i="57"/>
  <c r="O14" i="57"/>
  <c r="O4" i="57"/>
  <c r="O5" i="57"/>
  <c r="O6" i="57"/>
  <c r="O7" i="57"/>
  <c r="O8" i="57"/>
  <c r="O9" i="57"/>
  <c r="O10" i="57"/>
  <c r="O11" i="57"/>
  <c r="O12" i="57"/>
  <c r="O3" i="57"/>
  <c r="L21" i="57"/>
  <c r="L20" i="57"/>
  <c r="L19" i="57"/>
  <c r="K19" i="57"/>
  <c r="H40" i="57"/>
  <c r="H41" i="57"/>
  <c r="H421" i="3" l="1"/>
  <c r="K11" i="31" l="1"/>
  <c r="K12" i="31"/>
  <c r="K13" i="31"/>
  <c r="K15" i="31"/>
  <c r="K16" i="31"/>
  <c r="K17" i="31"/>
  <c r="K19" i="31"/>
  <c r="K20" i="31"/>
  <c r="K21" i="31"/>
  <c r="K22" i="31"/>
  <c r="K23" i="31"/>
  <c r="K25" i="31"/>
  <c r="K26" i="31"/>
  <c r="K27" i="31"/>
  <c r="K28" i="31"/>
  <c r="K29" i="31"/>
  <c r="K30" i="31"/>
  <c r="K31" i="31"/>
  <c r="K32" i="31"/>
  <c r="K33" i="31"/>
  <c r="K34" i="31"/>
  <c r="K11" i="23"/>
  <c r="K12" i="23"/>
  <c r="K13" i="23"/>
  <c r="K14" i="23"/>
  <c r="K15" i="23"/>
  <c r="K16" i="23"/>
  <c r="K17" i="23"/>
  <c r="K18" i="23"/>
  <c r="K19" i="23"/>
  <c r="K20" i="23"/>
  <c r="K21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9" i="23"/>
  <c r="K50" i="23"/>
  <c r="K51" i="23"/>
  <c r="K52" i="23"/>
  <c r="K53" i="23"/>
  <c r="K54" i="23"/>
  <c r="K55" i="23"/>
  <c r="K57" i="23"/>
  <c r="K58" i="23"/>
  <c r="K59" i="23"/>
  <c r="K61" i="23"/>
  <c r="K62" i="23"/>
  <c r="K63" i="23"/>
  <c r="K65" i="23"/>
  <c r="K66" i="23"/>
  <c r="K67" i="23"/>
  <c r="K69" i="23"/>
  <c r="K70" i="23"/>
  <c r="K71" i="23"/>
  <c r="K74" i="23"/>
  <c r="K75" i="23"/>
  <c r="K76" i="23"/>
  <c r="K77" i="23"/>
  <c r="K78" i="23"/>
  <c r="K79" i="23"/>
  <c r="K80" i="23"/>
  <c r="K81" i="23"/>
  <c r="K82" i="23"/>
  <c r="K83" i="23"/>
  <c r="K84" i="23"/>
  <c r="K87" i="23"/>
  <c r="K88" i="23"/>
  <c r="K89" i="23"/>
  <c r="K90" i="23"/>
  <c r="K91" i="23"/>
  <c r="K92" i="23"/>
  <c r="K93" i="23"/>
  <c r="K94" i="23"/>
  <c r="K95" i="23"/>
  <c r="K96" i="23"/>
  <c r="K97" i="23"/>
  <c r="K100" i="23"/>
  <c r="K101" i="23"/>
  <c r="K102" i="23"/>
  <c r="K103" i="23"/>
  <c r="K104" i="23"/>
  <c r="K105" i="23"/>
  <c r="K106" i="23"/>
  <c r="K107" i="23"/>
  <c r="K108" i="23"/>
  <c r="K109" i="23"/>
  <c r="K110" i="23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27" i="24"/>
  <c r="K29" i="24"/>
  <c r="K30" i="24"/>
  <c r="K31" i="24"/>
  <c r="K32" i="24"/>
  <c r="K34" i="24"/>
  <c r="K35" i="24"/>
  <c r="K36" i="24"/>
  <c r="K38" i="24"/>
  <c r="K39" i="24"/>
  <c r="K40" i="24"/>
  <c r="K42" i="24"/>
  <c r="K43" i="24"/>
  <c r="K44" i="24"/>
  <c r="K45" i="24"/>
  <c r="K46" i="24"/>
  <c r="K47" i="24"/>
  <c r="K48" i="24"/>
  <c r="K49" i="24"/>
  <c r="K50" i="24"/>
  <c r="K51" i="24"/>
  <c r="K52" i="24"/>
  <c r="K53" i="24"/>
  <c r="K54" i="24"/>
  <c r="K55" i="24"/>
  <c r="K56" i="24"/>
  <c r="K57" i="24"/>
  <c r="K58" i="24"/>
  <c r="K59" i="24"/>
  <c r="K60" i="24"/>
  <c r="K61" i="24"/>
  <c r="K62" i="24"/>
  <c r="K63" i="24"/>
  <c r="K64" i="24"/>
  <c r="K65" i="24"/>
  <c r="K66" i="24"/>
  <c r="K67" i="24"/>
  <c r="K68" i="24"/>
  <c r="K69" i="24"/>
  <c r="K70" i="24"/>
  <c r="K71" i="24"/>
  <c r="K72" i="24"/>
  <c r="K73" i="24"/>
  <c r="K74" i="24"/>
  <c r="K75" i="24"/>
  <c r="K76" i="24"/>
  <c r="K77" i="24"/>
  <c r="K78" i="24"/>
  <c r="K79" i="24"/>
  <c r="K80" i="24"/>
  <c r="K81" i="24"/>
  <c r="K82" i="24"/>
  <c r="K83" i="24"/>
  <c r="K84" i="24"/>
  <c r="K85" i="24"/>
  <c r="K86" i="24"/>
  <c r="K87" i="24"/>
  <c r="K88" i="24"/>
  <c r="K89" i="24"/>
  <c r="K90" i="24"/>
  <c r="K91" i="24"/>
  <c r="K92" i="24"/>
  <c r="K93" i="24"/>
  <c r="K94" i="24"/>
  <c r="K95" i="24"/>
  <c r="K96" i="24"/>
  <c r="K97" i="24"/>
  <c r="K98" i="24"/>
  <c r="K99" i="24"/>
  <c r="K100" i="24"/>
  <c r="K101" i="24"/>
  <c r="K102" i="24"/>
  <c r="K103" i="24"/>
  <c r="K104" i="24"/>
  <c r="K105" i="24"/>
  <c r="K106" i="24"/>
  <c r="K107" i="24"/>
  <c r="K108" i="24"/>
  <c r="K109" i="24"/>
  <c r="K110" i="24"/>
  <c r="K111" i="24"/>
  <c r="K112" i="24"/>
  <c r="K113" i="24"/>
  <c r="K114" i="24"/>
  <c r="K115" i="24"/>
  <c r="K116" i="24"/>
  <c r="K119" i="24"/>
  <c r="K120" i="24"/>
  <c r="K121" i="24"/>
  <c r="K123" i="24"/>
  <c r="K124" i="24"/>
  <c r="K125" i="24"/>
  <c r="K127" i="24"/>
  <c r="K128" i="24"/>
  <c r="K129" i="24"/>
  <c r="K130" i="24"/>
  <c r="K132" i="24"/>
  <c r="K133" i="24"/>
  <c r="K134" i="24"/>
  <c r="K135" i="24"/>
  <c r="K136" i="24"/>
  <c r="K137" i="24"/>
  <c r="K139" i="24"/>
  <c r="K140" i="24"/>
  <c r="K141" i="24"/>
  <c r="K142" i="24"/>
  <c r="K143" i="24"/>
  <c r="K144" i="24"/>
  <c r="K146" i="24"/>
  <c r="K147" i="24"/>
  <c r="K148" i="24"/>
  <c r="K150" i="24"/>
  <c r="K151" i="24"/>
  <c r="K152" i="24"/>
  <c r="K153" i="24"/>
  <c r="K155" i="24"/>
  <c r="K156" i="24"/>
  <c r="K157" i="24"/>
  <c r="K158" i="24"/>
  <c r="K159" i="24"/>
  <c r="K160" i="24"/>
  <c r="K161" i="24"/>
  <c r="K162" i="24"/>
  <c r="K163" i="24"/>
  <c r="K164" i="24"/>
  <c r="K165" i="24"/>
  <c r="K166" i="24"/>
  <c r="K167" i="24"/>
  <c r="K169" i="24"/>
  <c r="K170" i="24"/>
  <c r="K171" i="24"/>
  <c r="K172" i="24"/>
  <c r="K173" i="24"/>
  <c r="K175" i="24"/>
  <c r="K176" i="24"/>
  <c r="K177" i="24"/>
  <c r="K178" i="24"/>
  <c r="K179" i="24"/>
  <c r="K180" i="24"/>
  <c r="K181" i="24"/>
  <c r="K182" i="24"/>
  <c r="K184" i="24"/>
  <c r="K185" i="24"/>
  <c r="K186" i="24"/>
  <c r="K187" i="24"/>
  <c r="K188" i="24"/>
  <c r="K189" i="24"/>
  <c r="O11" i="31"/>
  <c r="O12" i="31"/>
  <c r="O13" i="31"/>
  <c r="O15" i="31"/>
  <c r="O16" i="31"/>
  <c r="O17" i="31"/>
  <c r="O19" i="31"/>
  <c r="O20" i="31"/>
  <c r="O21" i="31"/>
  <c r="O22" i="31"/>
  <c r="O23" i="31"/>
  <c r="O25" i="31"/>
  <c r="O26" i="31"/>
  <c r="O27" i="31"/>
  <c r="O28" i="31"/>
  <c r="O29" i="31"/>
  <c r="O30" i="31"/>
  <c r="O31" i="31"/>
  <c r="O32" i="31"/>
  <c r="O33" i="31"/>
  <c r="O34" i="31"/>
  <c r="L964" i="6"/>
  <c r="O964" i="6" s="1"/>
  <c r="K964" i="6"/>
  <c r="L954" i="6"/>
  <c r="O954" i="6" s="1"/>
  <c r="K954" i="6"/>
  <c r="L947" i="6"/>
  <c r="O947" i="6" s="1"/>
  <c r="K947" i="6"/>
  <c r="L932" i="6"/>
  <c r="O932" i="6" s="1"/>
  <c r="K932" i="6"/>
  <c r="L926" i="6"/>
  <c r="O926" i="6" s="1"/>
  <c r="K926" i="6"/>
  <c r="L909" i="6"/>
  <c r="O909" i="6" s="1"/>
  <c r="K909" i="6"/>
  <c r="L901" i="6"/>
  <c r="O901" i="6" s="1"/>
  <c r="K901" i="6"/>
  <c r="L894" i="6"/>
  <c r="O894" i="6" s="1"/>
  <c r="K894" i="6"/>
  <c r="O10" i="31"/>
  <c r="O101" i="23"/>
  <c r="L888" i="6" l="1"/>
  <c r="K888" i="6"/>
  <c r="L887" i="6"/>
  <c r="K887" i="6"/>
  <c r="L886" i="6"/>
  <c r="K886" i="6"/>
  <c r="L885" i="6"/>
  <c r="K885" i="6"/>
  <c r="L884" i="6"/>
  <c r="K884" i="6"/>
  <c r="L883" i="6"/>
  <c r="K883" i="6"/>
  <c r="L882" i="6"/>
  <c r="K882" i="6"/>
  <c r="L881" i="6"/>
  <c r="K881" i="6"/>
  <c r="L880" i="6"/>
  <c r="K880" i="6"/>
  <c r="L879" i="6"/>
  <c r="K879" i="6"/>
  <c r="L878" i="6"/>
  <c r="K878" i="6"/>
  <c r="L877" i="6"/>
  <c r="K877" i="6"/>
  <c r="L876" i="6"/>
  <c r="K876" i="6"/>
  <c r="L875" i="6"/>
  <c r="K875" i="6"/>
  <c r="L874" i="6"/>
  <c r="K874" i="6"/>
  <c r="L873" i="6"/>
  <c r="K873" i="6"/>
  <c r="L872" i="6"/>
  <c r="K872" i="6"/>
  <c r="L871" i="6"/>
  <c r="K871" i="6"/>
  <c r="L869" i="6"/>
  <c r="K869" i="6"/>
  <c r="L868" i="6"/>
  <c r="K868" i="6"/>
  <c r="L867" i="6"/>
  <c r="K867" i="6"/>
  <c r="L866" i="6"/>
  <c r="K866" i="6"/>
  <c r="L865" i="6"/>
  <c r="K865" i="6"/>
  <c r="L864" i="6"/>
  <c r="K864" i="6"/>
  <c r="L863" i="6"/>
  <c r="K863" i="6"/>
  <c r="L862" i="6"/>
  <c r="K862" i="6"/>
  <c r="L861" i="6"/>
  <c r="K861" i="6"/>
  <c r="L860" i="6"/>
  <c r="K860" i="6"/>
  <c r="L859" i="6"/>
  <c r="K859" i="6"/>
  <c r="L858" i="6"/>
  <c r="K858" i="6"/>
  <c r="L857" i="6"/>
  <c r="K857" i="6"/>
  <c r="L856" i="6"/>
  <c r="K856" i="6"/>
  <c r="L855" i="6"/>
  <c r="K855" i="6"/>
  <c r="L854" i="6"/>
  <c r="K854" i="6"/>
  <c r="L853" i="6"/>
  <c r="K853" i="6"/>
  <c r="L852" i="6"/>
  <c r="K852" i="6"/>
  <c r="L851" i="6"/>
  <c r="K851" i="6"/>
  <c r="L850" i="6"/>
  <c r="K850" i="6"/>
  <c r="L849" i="6"/>
  <c r="K849" i="6"/>
  <c r="L848" i="6"/>
  <c r="K848" i="6"/>
  <c r="K846" i="6"/>
  <c r="K845" i="6"/>
  <c r="L844" i="6"/>
  <c r="K844" i="6"/>
  <c r="L843" i="6"/>
  <c r="K843" i="6"/>
  <c r="L842" i="6"/>
  <c r="K842" i="6"/>
  <c r="L841" i="6"/>
  <c r="K841" i="6"/>
  <c r="L840" i="6"/>
  <c r="K840" i="6"/>
  <c r="L839" i="6"/>
  <c r="K839" i="6"/>
  <c r="L838" i="6"/>
  <c r="K838" i="6"/>
  <c r="L837" i="6"/>
  <c r="K837" i="6"/>
  <c r="L836" i="6"/>
  <c r="K836" i="6"/>
  <c r="L835" i="6"/>
  <c r="K835" i="6"/>
  <c r="L834" i="6"/>
  <c r="K834" i="6"/>
  <c r="L833" i="6"/>
  <c r="K833" i="6"/>
  <c r="L832" i="6"/>
  <c r="K832" i="6"/>
  <c r="L831" i="6"/>
  <c r="K831" i="6"/>
  <c r="L830" i="6"/>
  <c r="K830" i="6"/>
  <c r="L829" i="6"/>
  <c r="K829" i="6"/>
  <c r="L828" i="6"/>
  <c r="K828" i="6"/>
  <c r="L827" i="6"/>
  <c r="K827" i="6"/>
  <c r="L826" i="6"/>
  <c r="K826" i="6"/>
  <c r="L825" i="6"/>
  <c r="K825" i="6"/>
  <c r="L824" i="6"/>
  <c r="K824" i="6"/>
  <c r="L823" i="6"/>
  <c r="K823" i="6"/>
  <c r="L822" i="6"/>
  <c r="K822" i="6"/>
  <c r="L821" i="6"/>
  <c r="K821" i="6"/>
  <c r="L820" i="6"/>
  <c r="K820" i="6"/>
  <c r="L819" i="6"/>
  <c r="K819" i="6"/>
  <c r="L818" i="6"/>
  <c r="K818" i="6"/>
  <c r="L817" i="6"/>
  <c r="K817" i="6"/>
  <c r="L816" i="6"/>
  <c r="K816" i="6"/>
  <c r="L815" i="6"/>
  <c r="K815" i="6"/>
  <c r="L814" i="6"/>
  <c r="K814" i="6"/>
  <c r="L813" i="6"/>
  <c r="K813" i="6"/>
  <c r="L812" i="6"/>
  <c r="K812" i="6"/>
  <c r="L811" i="6"/>
  <c r="K811" i="6"/>
  <c r="L810" i="6"/>
  <c r="K810" i="6"/>
  <c r="L809" i="6"/>
  <c r="K809" i="6"/>
  <c r="L808" i="6"/>
  <c r="K808" i="6"/>
  <c r="L807" i="6"/>
  <c r="K807" i="6"/>
  <c r="L806" i="6"/>
  <c r="K806" i="6"/>
  <c r="L805" i="6"/>
  <c r="K805" i="6"/>
  <c r="L804" i="6"/>
  <c r="K804" i="6"/>
  <c r="L803" i="6"/>
  <c r="K803" i="6"/>
  <c r="L802" i="6"/>
  <c r="K802" i="6"/>
  <c r="L801" i="6"/>
  <c r="K801" i="6"/>
  <c r="L800" i="6"/>
  <c r="K800" i="6"/>
  <c r="L799" i="6"/>
  <c r="K799" i="6"/>
  <c r="L798" i="6"/>
  <c r="K798" i="6"/>
  <c r="L797" i="6"/>
  <c r="K797" i="6"/>
  <c r="L796" i="6"/>
  <c r="K796" i="6"/>
  <c r="L795" i="6"/>
  <c r="K795" i="6"/>
  <c r="L794" i="6"/>
  <c r="K794" i="6"/>
  <c r="L793" i="6"/>
  <c r="K793" i="6"/>
  <c r="L792" i="6"/>
  <c r="K792" i="6"/>
  <c r="L791" i="6"/>
  <c r="K791" i="6"/>
  <c r="L790" i="6"/>
  <c r="K790" i="6"/>
  <c r="L789" i="6"/>
  <c r="K789" i="6"/>
  <c r="L788" i="6"/>
  <c r="K788" i="6"/>
  <c r="L787" i="6"/>
  <c r="K787" i="6"/>
  <c r="L786" i="6"/>
  <c r="K786" i="6"/>
  <c r="L785" i="6"/>
  <c r="K785" i="6"/>
  <c r="L784" i="6"/>
  <c r="K784" i="6"/>
  <c r="L783" i="6"/>
  <c r="K783" i="6"/>
  <c r="H296" i="6"/>
  <c r="H295" i="6"/>
  <c r="H294" i="6"/>
  <c r="O19" i="60" l="1"/>
  <c r="O20" i="60"/>
  <c r="O21" i="60"/>
  <c r="O22" i="60"/>
  <c r="O23" i="60"/>
  <c r="O25" i="60"/>
  <c r="O26" i="60"/>
  <c r="O27" i="60"/>
  <c r="O28" i="60"/>
  <c r="O29" i="60"/>
  <c r="O30" i="60"/>
  <c r="O31" i="60"/>
  <c r="O32" i="60"/>
  <c r="O33" i="60"/>
  <c r="O34" i="60"/>
  <c r="O35" i="60"/>
  <c r="O36" i="60"/>
  <c r="O37" i="60"/>
  <c r="O38" i="60"/>
  <c r="O39" i="60"/>
  <c r="O18" i="60"/>
  <c r="O82" i="59"/>
  <c r="O84" i="59"/>
  <c r="O85" i="59"/>
  <c r="O86" i="59"/>
  <c r="O87" i="59"/>
  <c r="O88" i="59"/>
  <c r="O90" i="59"/>
  <c r="O92" i="59"/>
  <c r="O93" i="59"/>
  <c r="O94" i="59"/>
  <c r="O95" i="59"/>
  <c r="O96" i="59"/>
  <c r="O97" i="59"/>
  <c r="O98" i="59"/>
  <c r="O99" i="59"/>
  <c r="O100" i="59"/>
  <c r="O101" i="59"/>
  <c r="O102" i="59"/>
  <c r="O103" i="59"/>
  <c r="O104" i="59"/>
  <c r="O106" i="59"/>
  <c r="O107" i="59"/>
  <c r="O108" i="59"/>
  <c r="O109" i="59"/>
  <c r="O110" i="59"/>
  <c r="O112" i="59"/>
  <c r="O113" i="59"/>
  <c r="O114" i="59"/>
  <c r="O115" i="59"/>
  <c r="O116" i="59"/>
  <c r="O17" i="58"/>
  <c r="O18" i="58"/>
  <c r="O19" i="58"/>
  <c r="O20" i="58"/>
  <c r="O21" i="58"/>
  <c r="O22" i="58"/>
  <c r="O23" i="58"/>
  <c r="O24" i="58"/>
  <c r="O25" i="58"/>
  <c r="O26" i="58"/>
  <c r="O27" i="58"/>
  <c r="O28" i="58"/>
  <c r="O29" i="58"/>
  <c r="O30" i="58"/>
  <c r="O31" i="58"/>
  <c r="O32" i="58"/>
  <c r="O33" i="58"/>
  <c r="O34" i="58"/>
  <c r="O35" i="58"/>
  <c r="O36" i="58"/>
  <c r="O37" i="58"/>
  <c r="O38" i="58"/>
  <c r="O39" i="58"/>
  <c r="O40" i="58"/>
  <c r="O41" i="58"/>
  <c r="O43" i="58"/>
  <c r="O44" i="58"/>
  <c r="O45" i="58"/>
  <c r="O11" i="23"/>
  <c r="O12" i="23"/>
  <c r="O13" i="23"/>
  <c r="O14" i="23"/>
  <c r="O15" i="23"/>
  <c r="O16" i="23"/>
  <c r="O17" i="23"/>
  <c r="O18" i="23"/>
  <c r="O19" i="23"/>
  <c r="O20" i="23"/>
  <c r="O21" i="23"/>
  <c r="O23" i="23"/>
  <c r="O24" i="23"/>
  <c r="O25" i="23"/>
  <c r="O26" i="23"/>
  <c r="O27" i="23"/>
  <c r="O28" i="23"/>
  <c r="O29" i="23"/>
  <c r="O30" i="23"/>
  <c r="O31" i="23"/>
  <c r="O32" i="23"/>
  <c r="O33" i="23"/>
  <c r="O34" i="23"/>
  <c r="O36" i="23"/>
  <c r="O37" i="23"/>
  <c r="O38" i="23"/>
  <c r="O39" i="23"/>
  <c r="O40" i="23"/>
  <c r="O41" i="23"/>
  <c r="O42" i="23"/>
  <c r="O43" i="23"/>
  <c r="O44" i="23"/>
  <c r="O45" i="23"/>
  <c r="O46" i="23"/>
  <c r="O47" i="23"/>
  <c r="O49" i="23"/>
  <c r="O50" i="23"/>
  <c r="O51" i="23"/>
  <c r="O52" i="23"/>
  <c r="O53" i="23"/>
  <c r="O54" i="23"/>
  <c r="O55" i="23"/>
  <c r="O57" i="23"/>
  <c r="O58" i="23"/>
  <c r="O59" i="23"/>
  <c r="O61" i="23"/>
  <c r="O62" i="23"/>
  <c r="O63" i="23"/>
  <c r="O65" i="23"/>
  <c r="O66" i="23"/>
  <c r="O67" i="23"/>
  <c r="O69" i="23"/>
  <c r="O70" i="23"/>
  <c r="O71" i="23"/>
  <c r="O74" i="23"/>
  <c r="O75" i="23"/>
  <c r="O76" i="23"/>
  <c r="O77" i="23"/>
  <c r="O78" i="23"/>
  <c r="O79" i="23"/>
  <c r="O80" i="23"/>
  <c r="O81" i="23"/>
  <c r="O82" i="23"/>
  <c r="O83" i="23"/>
  <c r="O84" i="23"/>
  <c r="O87" i="23"/>
  <c r="O88" i="23"/>
  <c r="O89" i="23"/>
  <c r="O90" i="23"/>
  <c r="O91" i="23"/>
  <c r="O92" i="23"/>
  <c r="O93" i="23"/>
  <c r="O94" i="23"/>
  <c r="O95" i="23"/>
  <c r="O96" i="23"/>
  <c r="O97" i="23"/>
  <c r="O100" i="23"/>
  <c r="O102" i="23"/>
  <c r="O103" i="23"/>
  <c r="O104" i="23"/>
  <c r="O105" i="23"/>
  <c r="O106" i="23"/>
  <c r="O107" i="23"/>
  <c r="O108" i="23"/>
  <c r="O109" i="23"/>
  <c r="O110" i="23"/>
  <c r="O10" i="2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401" i="54" l="1"/>
  <c r="O393" i="54"/>
  <c r="O394" i="54"/>
  <c r="O395" i="54"/>
  <c r="O396" i="54"/>
  <c r="O397" i="54"/>
  <c r="O398" i="54"/>
  <c r="O399" i="54"/>
  <c r="O3" i="41" l="1"/>
  <c r="O4" i="41"/>
  <c r="O5" i="41"/>
  <c r="O6" i="41"/>
  <c r="O7" i="41"/>
  <c r="O8" i="41"/>
  <c r="O9" i="41"/>
  <c r="K896" i="6" l="1"/>
  <c r="K897" i="6"/>
  <c r="K898" i="6"/>
  <c r="K899" i="6"/>
  <c r="K902" i="6"/>
  <c r="K903" i="6"/>
  <c r="K904" i="6"/>
  <c r="K905" i="6"/>
  <c r="K906" i="6"/>
  <c r="K907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7" i="6"/>
  <c r="K928" i="6"/>
  <c r="K929" i="6"/>
  <c r="K930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8" i="6"/>
  <c r="K949" i="6"/>
  <c r="K950" i="6"/>
  <c r="K951" i="6"/>
  <c r="K952" i="6"/>
  <c r="K955" i="6"/>
  <c r="K956" i="6"/>
  <c r="K957" i="6"/>
  <c r="K958" i="6"/>
  <c r="K959" i="6"/>
  <c r="K960" i="6"/>
  <c r="K961" i="6"/>
  <c r="K962" i="6"/>
  <c r="K965" i="6"/>
  <c r="K895" i="6"/>
  <c r="K891" i="6"/>
  <c r="K892" i="6"/>
  <c r="K890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L23" i="31" l="1"/>
  <c r="L22" i="31"/>
  <c r="H24" i="31"/>
  <c r="H23" i="31"/>
  <c r="H25" i="31"/>
  <c r="H39" i="57"/>
  <c r="H420" i="3" l="1"/>
  <c r="H35" i="57" l="1"/>
  <c r="H36" i="57"/>
  <c r="H37" i="57"/>
  <c r="H38" i="57"/>
  <c r="H34" i="57"/>
  <c r="H33" i="57"/>
  <c r="H32" i="57"/>
  <c r="H31" i="57"/>
  <c r="H30" i="57"/>
  <c r="H419" i="3" l="1"/>
  <c r="H418" i="3"/>
  <c r="L969" i="6" l="1"/>
  <c r="O969" i="6" s="1"/>
  <c r="L968" i="6"/>
  <c r="O968" i="6" s="1"/>
  <c r="L967" i="6"/>
  <c r="O967" i="6" s="1"/>
  <c r="L966" i="6"/>
  <c r="O966" i="6" s="1"/>
  <c r="L965" i="6"/>
  <c r="O965" i="6" s="1"/>
  <c r="L962" i="6"/>
  <c r="O962" i="6" s="1"/>
  <c r="L956" i="6"/>
  <c r="O956" i="6" s="1"/>
  <c r="L957" i="6"/>
  <c r="O957" i="6" s="1"/>
  <c r="L958" i="6"/>
  <c r="O958" i="6" s="1"/>
  <c r="L959" i="6"/>
  <c r="O959" i="6" s="1"/>
  <c r="L960" i="6"/>
  <c r="O960" i="6" s="1"/>
  <c r="L961" i="6"/>
  <c r="O961" i="6" s="1"/>
  <c r="H67" i="59" l="1"/>
  <c r="H68" i="59"/>
  <c r="H154" i="24"/>
  <c r="H155" i="24"/>
  <c r="H156" i="24"/>
  <c r="H157" i="24"/>
  <c r="H158" i="24"/>
  <c r="H159" i="24"/>
  <c r="H160" i="24"/>
  <c r="H15" i="57"/>
  <c r="H16" i="57"/>
  <c r="H17" i="57"/>
  <c r="H18" i="57"/>
  <c r="H19" i="57"/>
  <c r="H20" i="57"/>
  <c r="H21" i="57"/>
  <c r="H22" i="57"/>
  <c r="H23" i="57"/>
  <c r="H24" i="57"/>
  <c r="H25" i="57"/>
  <c r="H26" i="57"/>
  <c r="H27" i="57"/>
  <c r="H28" i="57"/>
  <c r="H29" i="57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319" i="6"/>
  <c r="L39" i="60" l="1"/>
  <c r="K39" i="60"/>
  <c r="L38" i="60"/>
  <c r="K38" i="60"/>
  <c r="L37" i="60"/>
  <c r="K37" i="60"/>
  <c r="L36" i="60"/>
  <c r="K36" i="60"/>
  <c r="L35" i="60"/>
  <c r="K35" i="60"/>
  <c r="L34" i="60"/>
  <c r="K34" i="60"/>
  <c r="L33" i="60"/>
  <c r="K33" i="60"/>
  <c r="L32" i="60"/>
  <c r="K32" i="60"/>
  <c r="H32" i="60"/>
  <c r="L31" i="60"/>
  <c r="K31" i="60"/>
  <c r="H31" i="60"/>
  <c r="L30" i="60"/>
  <c r="K30" i="60"/>
  <c r="H30" i="60"/>
  <c r="L29" i="60"/>
  <c r="K29" i="60"/>
  <c r="H29" i="60"/>
  <c r="L28" i="60"/>
  <c r="K28" i="60"/>
  <c r="H28" i="60"/>
  <c r="L27" i="60"/>
  <c r="K27" i="60"/>
  <c r="H27" i="60"/>
  <c r="L26" i="60"/>
  <c r="K26" i="60"/>
  <c r="H26" i="60"/>
  <c r="L25" i="60"/>
  <c r="K25" i="60"/>
  <c r="H25" i="60"/>
  <c r="H24" i="60"/>
  <c r="L23" i="60"/>
  <c r="K23" i="60"/>
  <c r="H23" i="60"/>
  <c r="L22" i="60"/>
  <c r="K22" i="60"/>
  <c r="H22" i="60"/>
  <c r="L21" i="60"/>
  <c r="K21" i="60"/>
  <c r="H21" i="60"/>
  <c r="L20" i="60"/>
  <c r="K20" i="60"/>
  <c r="H20" i="60"/>
  <c r="L19" i="60"/>
  <c r="K19" i="60"/>
  <c r="H19" i="60"/>
  <c r="L18" i="60"/>
  <c r="K18" i="60"/>
  <c r="H18" i="60"/>
  <c r="H17" i="60"/>
  <c r="L16" i="60"/>
  <c r="K16" i="60"/>
  <c r="H16" i="60"/>
  <c r="L15" i="60"/>
  <c r="K15" i="60"/>
  <c r="H15" i="60"/>
  <c r="L14" i="60"/>
  <c r="K14" i="60"/>
  <c r="H14" i="60"/>
  <c r="L13" i="60"/>
  <c r="K13" i="60"/>
  <c r="H13" i="60"/>
  <c r="L12" i="60"/>
  <c r="K12" i="60"/>
  <c r="H12" i="60"/>
  <c r="L11" i="60"/>
  <c r="K11" i="60"/>
  <c r="H11" i="60"/>
  <c r="L10" i="60"/>
  <c r="K10" i="60"/>
  <c r="H10" i="60"/>
  <c r="L9" i="60"/>
  <c r="K9" i="60"/>
  <c r="H9" i="60"/>
  <c r="L8" i="60"/>
  <c r="K8" i="60"/>
  <c r="H8" i="60"/>
  <c r="H7" i="60"/>
  <c r="L6" i="60"/>
  <c r="K6" i="60"/>
  <c r="H6" i="60"/>
  <c r="L5" i="60"/>
  <c r="K5" i="60"/>
  <c r="H5" i="60"/>
  <c r="L4" i="60"/>
  <c r="K4" i="60"/>
  <c r="H4" i="60"/>
  <c r="L3" i="60"/>
  <c r="K3" i="60"/>
  <c r="H3" i="60"/>
  <c r="H2" i="60"/>
  <c r="L116" i="59"/>
  <c r="K116" i="59"/>
  <c r="L115" i="59"/>
  <c r="K115" i="59"/>
  <c r="L114" i="59"/>
  <c r="K114" i="59"/>
  <c r="L113" i="59"/>
  <c r="K113" i="59"/>
  <c r="L112" i="59"/>
  <c r="K112" i="59"/>
  <c r="L110" i="59"/>
  <c r="K110" i="59"/>
  <c r="L109" i="59"/>
  <c r="K109" i="59"/>
  <c r="L108" i="59"/>
  <c r="K108" i="59"/>
  <c r="L107" i="59"/>
  <c r="K107" i="59"/>
  <c r="L106" i="59"/>
  <c r="K106" i="59"/>
  <c r="L104" i="59"/>
  <c r="K104" i="59"/>
  <c r="L103" i="59"/>
  <c r="K103" i="59"/>
  <c r="L102" i="59"/>
  <c r="K102" i="59"/>
  <c r="L101" i="59"/>
  <c r="K101" i="59"/>
  <c r="L100" i="59"/>
  <c r="K100" i="59"/>
  <c r="L99" i="59"/>
  <c r="K99" i="59"/>
  <c r="L98" i="59"/>
  <c r="K98" i="59"/>
  <c r="L97" i="59"/>
  <c r="K97" i="59"/>
  <c r="L96" i="59"/>
  <c r="K96" i="59"/>
  <c r="L95" i="59"/>
  <c r="K95" i="59"/>
  <c r="L94" i="59"/>
  <c r="K94" i="59"/>
  <c r="L93" i="59"/>
  <c r="K93" i="59"/>
  <c r="L92" i="59"/>
  <c r="K92" i="59"/>
  <c r="L91" i="59"/>
  <c r="O91" i="59" s="1"/>
  <c r="L90" i="59"/>
  <c r="K90" i="59"/>
  <c r="L88" i="59"/>
  <c r="K88" i="59"/>
  <c r="L87" i="59"/>
  <c r="K87" i="59"/>
  <c r="L86" i="59"/>
  <c r="K86" i="59"/>
  <c r="L85" i="59"/>
  <c r="K85" i="59"/>
  <c r="L84" i="59"/>
  <c r="K84" i="59"/>
  <c r="L83" i="59"/>
  <c r="O83" i="59" s="1"/>
  <c r="L82" i="59"/>
  <c r="K82" i="59"/>
  <c r="L80" i="59"/>
  <c r="K80" i="59"/>
  <c r="L79" i="59"/>
  <c r="K79" i="59"/>
  <c r="L78" i="59"/>
  <c r="K78" i="59"/>
  <c r="L77" i="59"/>
  <c r="K77" i="59"/>
  <c r="L76" i="59"/>
  <c r="K76" i="59"/>
  <c r="L75" i="59"/>
  <c r="K75" i="59"/>
  <c r="L74" i="59"/>
  <c r="K74" i="59"/>
  <c r="L73" i="59"/>
  <c r="K73" i="59"/>
  <c r="L72" i="59"/>
  <c r="K72" i="59"/>
  <c r="L71" i="59"/>
  <c r="K71" i="59"/>
  <c r="L70" i="59"/>
  <c r="K70" i="59"/>
  <c r="L69" i="59"/>
  <c r="K69" i="59"/>
  <c r="L68" i="59"/>
  <c r="K68" i="59"/>
  <c r="L67" i="59"/>
  <c r="K67" i="59"/>
  <c r="L66" i="59"/>
  <c r="K66" i="59"/>
  <c r="H66" i="59"/>
  <c r="L65" i="59"/>
  <c r="K65" i="59"/>
  <c r="H65" i="59"/>
  <c r="L64" i="59"/>
  <c r="K64" i="59"/>
  <c r="H64" i="59"/>
  <c r="L63" i="59"/>
  <c r="K63" i="59"/>
  <c r="H63" i="59"/>
  <c r="H62" i="59"/>
  <c r="L61" i="59"/>
  <c r="K61" i="59"/>
  <c r="H61" i="59"/>
  <c r="L60" i="59"/>
  <c r="K60" i="59"/>
  <c r="H60" i="59"/>
  <c r="L59" i="59"/>
  <c r="K59" i="59"/>
  <c r="H59" i="59"/>
  <c r="L58" i="59"/>
  <c r="K58" i="59"/>
  <c r="H58" i="59"/>
  <c r="L57" i="59"/>
  <c r="K57" i="59"/>
  <c r="H57" i="59"/>
  <c r="L56" i="59"/>
  <c r="K56" i="59"/>
  <c r="H56" i="59"/>
  <c r="L55" i="59"/>
  <c r="K55" i="59"/>
  <c r="H55" i="59"/>
  <c r="L54" i="59"/>
  <c r="K54" i="59"/>
  <c r="H54" i="59"/>
  <c r="L53" i="59"/>
  <c r="K53" i="59"/>
  <c r="H53" i="59"/>
  <c r="L52" i="59"/>
  <c r="K52" i="59"/>
  <c r="H52" i="59"/>
  <c r="L51" i="59"/>
  <c r="K51" i="59"/>
  <c r="H51" i="59"/>
  <c r="L50" i="59"/>
  <c r="K50" i="59"/>
  <c r="H50" i="59"/>
  <c r="L49" i="59"/>
  <c r="K49" i="59"/>
  <c r="H49" i="59"/>
  <c r="L48" i="59"/>
  <c r="K48" i="59"/>
  <c r="H48" i="59"/>
  <c r="L47" i="59"/>
  <c r="K47" i="59"/>
  <c r="H47" i="59"/>
  <c r="L46" i="59"/>
  <c r="K46" i="59"/>
  <c r="H46" i="59"/>
  <c r="L45" i="59"/>
  <c r="K45" i="59"/>
  <c r="L44" i="59"/>
  <c r="K44" i="59"/>
  <c r="H44" i="59"/>
  <c r="L43" i="59"/>
  <c r="K43" i="59"/>
  <c r="H43" i="59"/>
  <c r="L42" i="59"/>
  <c r="K42" i="59"/>
  <c r="H42" i="59"/>
  <c r="L41" i="59"/>
  <c r="K41" i="59"/>
  <c r="H41" i="59"/>
  <c r="L40" i="59"/>
  <c r="K40" i="59"/>
  <c r="H40" i="59"/>
  <c r="L39" i="59"/>
  <c r="K39" i="59"/>
  <c r="H39" i="59"/>
  <c r="L38" i="59"/>
  <c r="K38" i="59"/>
  <c r="H38" i="59"/>
  <c r="L37" i="59"/>
  <c r="K37" i="59"/>
  <c r="H37" i="59"/>
  <c r="L36" i="59"/>
  <c r="K36" i="59"/>
  <c r="H36" i="59"/>
  <c r="L35" i="59"/>
  <c r="K35" i="59"/>
  <c r="H35" i="59"/>
  <c r="L34" i="59"/>
  <c r="K34" i="59"/>
  <c r="H34" i="59"/>
  <c r="L33" i="59"/>
  <c r="K33" i="59"/>
  <c r="H33" i="59"/>
  <c r="L32" i="59"/>
  <c r="K32" i="59"/>
  <c r="H32" i="59"/>
  <c r="L31" i="59"/>
  <c r="K31" i="59"/>
  <c r="H31" i="59"/>
  <c r="L30" i="59"/>
  <c r="K30" i="59"/>
  <c r="H30" i="59"/>
  <c r="L29" i="59"/>
  <c r="K29" i="59"/>
  <c r="H29" i="59"/>
  <c r="L28" i="59"/>
  <c r="K28" i="59"/>
  <c r="H28" i="59"/>
  <c r="H27" i="59"/>
  <c r="L26" i="59"/>
  <c r="K26" i="59"/>
  <c r="H26" i="59"/>
  <c r="L25" i="59"/>
  <c r="K25" i="59"/>
  <c r="H25" i="59"/>
  <c r="H24" i="59"/>
  <c r="L23" i="59"/>
  <c r="K23" i="59"/>
  <c r="H23" i="59"/>
  <c r="L22" i="59"/>
  <c r="K22" i="59"/>
  <c r="H22" i="59"/>
  <c r="H21" i="59"/>
  <c r="L20" i="59"/>
  <c r="K20" i="59"/>
  <c r="H20" i="59"/>
  <c r="L19" i="59"/>
  <c r="K19" i="59"/>
  <c r="H19" i="59"/>
  <c r="L18" i="59"/>
  <c r="K18" i="59"/>
  <c r="H18" i="59"/>
  <c r="L17" i="59"/>
  <c r="K17" i="59"/>
  <c r="H17" i="59"/>
  <c r="L16" i="59"/>
  <c r="K16" i="59"/>
  <c r="H16" i="59"/>
  <c r="L15" i="59"/>
  <c r="K15" i="59"/>
  <c r="H15" i="59"/>
  <c r="L14" i="59"/>
  <c r="K14" i="59"/>
  <c r="H14" i="59"/>
  <c r="L13" i="59"/>
  <c r="K13" i="59"/>
  <c r="H13" i="59"/>
  <c r="L12" i="59"/>
  <c r="K12" i="59"/>
  <c r="H12" i="59"/>
  <c r="L11" i="59"/>
  <c r="K11" i="59"/>
  <c r="H11" i="59"/>
  <c r="L10" i="59"/>
  <c r="K10" i="59"/>
  <c r="H10" i="59"/>
  <c r="H9" i="59"/>
  <c r="L8" i="59"/>
  <c r="K8" i="59"/>
  <c r="H8" i="59"/>
  <c r="L7" i="59"/>
  <c r="K7" i="59"/>
  <c r="H7" i="59"/>
  <c r="L6" i="59"/>
  <c r="K6" i="59"/>
  <c r="H6" i="59"/>
  <c r="L5" i="59"/>
  <c r="K5" i="59"/>
  <c r="H5" i="59"/>
  <c r="L4" i="59"/>
  <c r="K4" i="59"/>
  <c r="H4" i="59"/>
  <c r="L3" i="59"/>
  <c r="K3" i="59"/>
  <c r="H3" i="59"/>
  <c r="H2" i="59"/>
  <c r="L45" i="58"/>
  <c r="K45" i="58"/>
  <c r="L44" i="58"/>
  <c r="K44" i="58"/>
  <c r="L43" i="58"/>
  <c r="K43" i="58"/>
  <c r="L41" i="58"/>
  <c r="K41" i="58"/>
  <c r="L40" i="58"/>
  <c r="K40" i="58"/>
  <c r="L39" i="58"/>
  <c r="K39" i="58"/>
  <c r="L38" i="58"/>
  <c r="K38" i="58"/>
  <c r="H38" i="58"/>
  <c r="L37" i="58"/>
  <c r="K37" i="58"/>
  <c r="H37" i="58"/>
  <c r="L36" i="58"/>
  <c r="K36" i="58"/>
  <c r="H36" i="58"/>
  <c r="L35" i="58"/>
  <c r="K35" i="58"/>
  <c r="H35" i="58"/>
  <c r="L34" i="58"/>
  <c r="K34" i="58"/>
  <c r="H34" i="58"/>
  <c r="L33" i="58"/>
  <c r="K33" i="58"/>
  <c r="H33" i="58"/>
  <c r="L32" i="58"/>
  <c r="K32" i="58"/>
  <c r="H32" i="58"/>
  <c r="L31" i="58"/>
  <c r="K31" i="58"/>
  <c r="H31" i="58"/>
  <c r="L30" i="58"/>
  <c r="K30" i="58"/>
  <c r="H30" i="58"/>
  <c r="L29" i="58"/>
  <c r="K29" i="58"/>
  <c r="H29" i="58"/>
  <c r="L28" i="58"/>
  <c r="K28" i="58"/>
  <c r="H28" i="58"/>
  <c r="L27" i="58"/>
  <c r="K27" i="58"/>
  <c r="H27" i="58"/>
  <c r="L26" i="58"/>
  <c r="K26" i="58"/>
  <c r="H26" i="58"/>
  <c r="L25" i="58"/>
  <c r="K25" i="58"/>
  <c r="H25" i="58"/>
  <c r="L24" i="58"/>
  <c r="K24" i="58"/>
  <c r="H24" i="58"/>
  <c r="L23" i="58"/>
  <c r="K23" i="58"/>
  <c r="H23" i="58"/>
  <c r="L22" i="58"/>
  <c r="K22" i="58"/>
  <c r="H22" i="58"/>
  <c r="L21" i="58"/>
  <c r="K21" i="58"/>
  <c r="H21" i="58"/>
  <c r="L20" i="58"/>
  <c r="K20" i="58"/>
  <c r="H20" i="58"/>
  <c r="L19" i="58"/>
  <c r="K19" i="58"/>
  <c r="H19" i="58"/>
  <c r="L18" i="58"/>
  <c r="K18" i="58"/>
  <c r="H18" i="58"/>
  <c r="L17" i="58"/>
  <c r="K17" i="58"/>
  <c r="H17" i="58"/>
  <c r="H16" i="58"/>
  <c r="L15" i="58"/>
  <c r="K15" i="58"/>
  <c r="H15" i="58"/>
  <c r="L14" i="58"/>
  <c r="K14" i="58"/>
  <c r="H14" i="58"/>
  <c r="L13" i="58"/>
  <c r="K13" i="58"/>
  <c r="H13" i="58"/>
  <c r="H12" i="58"/>
  <c r="L11" i="58"/>
  <c r="K11" i="58"/>
  <c r="H11" i="58"/>
  <c r="L10" i="58"/>
  <c r="K10" i="58"/>
  <c r="H10" i="58"/>
  <c r="L9" i="58"/>
  <c r="K9" i="58"/>
  <c r="H9" i="58"/>
  <c r="H8" i="58"/>
  <c r="L7" i="58"/>
  <c r="K7" i="58"/>
  <c r="H7" i="58"/>
  <c r="L6" i="58"/>
  <c r="K6" i="58"/>
  <c r="H6" i="58"/>
  <c r="L5" i="58"/>
  <c r="K5" i="58"/>
  <c r="H5" i="58"/>
  <c r="L4" i="58"/>
  <c r="H4" i="58"/>
  <c r="L3" i="58"/>
  <c r="H3" i="58"/>
  <c r="H2" i="58"/>
  <c r="K4" i="31" l="1"/>
  <c r="K6" i="31"/>
  <c r="K7" i="31"/>
  <c r="K8" i="31"/>
  <c r="K10" i="31"/>
  <c r="K3" i="31"/>
  <c r="L10" i="31"/>
  <c r="L11" i="31"/>
  <c r="L12" i="31"/>
  <c r="L13" i="31"/>
  <c r="L15" i="31"/>
  <c r="L16" i="31"/>
  <c r="L17" i="31"/>
  <c r="L19" i="31"/>
  <c r="L20" i="31"/>
  <c r="L21" i="31"/>
  <c r="L25" i="31"/>
  <c r="L26" i="31"/>
  <c r="L27" i="31"/>
  <c r="L28" i="31"/>
  <c r="L29" i="31"/>
  <c r="L30" i="31"/>
  <c r="L31" i="31"/>
  <c r="L32" i="31"/>
  <c r="L33" i="31"/>
  <c r="L34" i="31"/>
  <c r="K10" i="23" l="1"/>
  <c r="L99" i="23"/>
  <c r="O99" i="23" s="1"/>
  <c r="L10" i="23"/>
  <c r="L11" i="23"/>
  <c r="L12" i="23"/>
  <c r="L13" i="23"/>
  <c r="L14" i="23"/>
  <c r="L15" i="23"/>
  <c r="L16" i="23"/>
  <c r="L17" i="23"/>
  <c r="L18" i="23"/>
  <c r="L19" i="23"/>
  <c r="L20" i="23"/>
  <c r="L21" i="23"/>
  <c r="L73" i="23"/>
  <c r="O73" i="23" s="1"/>
  <c r="L74" i="23"/>
  <c r="L75" i="23"/>
  <c r="L76" i="23"/>
  <c r="L77" i="23"/>
  <c r="L78" i="23"/>
  <c r="L79" i="23"/>
  <c r="L80" i="23"/>
  <c r="L81" i="23"/>
  <c r="L82" i="23"/>
  <c r="L83" i="23"/>
  <c r="L84" i="23"/>
  <c r="L86" i="23"/>
  <c r="O86" i="23" s="1"/>
  <c r="L87" i="23"/>
  <c r="L88" i="23"/>
  <c r="L89" i="23"/>
  <c r="L90" i="23"/>
  <c r="L91" i="23"/>
  <c r="L92" i="23"/>
  <c r="L93" i="23"/>
  <c r="L94" i="23"/>
  <c r="L95" i="23"/>
  <c r="L96" i="23"/>
  <c r="L97" i="23"/>
  <c r="L23" i="23"/>
  <c r="L24" i="23"/>
  <c r="L25" i="23"/>
  <c r="L26" i="23"/>
  <c r="L27" i="23"/>
  <c r="L28" i="23"/>
  <c r="L29" i="23"/>
  <c r="L30" i="23"/>
  <c r="L31" i="23"/>
  <c r="L32" i="23"/>
  <c r="L33" i="23"/>
  <c r="L34" i="23"/>
  <c r="L36" i="23"/>
  <c r="L37" i="23"/>
  <c r="L38" i="23"/>
  <c r="L39" i="23"/>
  <c r="L40" i="23"/>
  <c r="L41" i="23"/>
  <c r="L42" i="23"/>
  <c r="L43" i="23"/>
  <c r="L44" i="23"/>
  <c r="L45" i="23"/>
  <c r="L46" i="23"/>
  <c r="L47" i="23"/>
  <c r="L49" i="23"/>
  <c r="L50" i="23"/>
  <c r="L51" i="23"/>
  <c r="L52" i="23"/>
  <c r="L53" i="23"/>
  <c r="L54" i="23"/>
  <c r="L55" i="23"/>
  <c r="L100" i="23"/>
  <c r="L101" i="23"/>
  <c r="L102" i="23"/>
  <c r="L103" i="23"/>
  <c r="L104" i="23"/>
  <c r="L105" i="23"/>
  <c r="L106" i="23"/>
  <c r="L107" i="23"/>
  <c r="L108" i="23"/>
  <c r="L109" i="23"/>
  <c r="L110" i="23"/>
  <c r="L57" i="23"/>
  <c r="L58" i="23"/>
  <c r="L59" i="23"/>
  <c r="L61" i="23"/>
  <c r="L62" i="23"/>
  <c r="L63" i="23"/>
  <c r="L65" i="23"/>
  <c r="L66" i="23"/>
  <c r="L67" i="23"/>
  <c r="L69" i="23"/>
  <c r="L70" i="23"/>
  <c r="L71" i="23"/>
  <c r="L35" i="24"/>
  <c r="O35" i="24" s="1"/>
  <c r="L36" i="24"/>
  <c r="O36" i="24" s="1"/>
  <c r="L38" i="24"/>
  <c r="O38" i="24" s="1"/>
  <c r="L39" i="24"/>
  <c r="O39" i="24" s="1"/>
  <c r="L40" i="24"/>
  <c r="O40" i="24" s="1"/>
  <c r="L42" i="24"/>
  <c r="O42" i="24" s="1"/>
  <c r="L43" i="24"/>
  <c r="O43" i="24" s="1"/>
  <c r="L44" i="24"/>
  <c r="O44" i="24" s="1"/>
  <c r="L45" i="24"/>
  <c r="O45" i="24" s="1"/>
  <c r="L46" i="24"/>
  <c r="O46" i="24" s="1"/>
  <c r="L47" i="24"/>
  <c r="O47" i="24" s="1"/>
  <c r="L48" i="24"/>
  <c r="O48" i="24" s="1"/>
  <c r="L49" i="24"/>
  <c r="O49" i="24" s="1"/>
  <c r="L50" i="24"/>
  <c r="O50" i="24" s="1"/>
  <c r="L51" i="24"/>
  <c r="O51" i="24" s="1"/>
  <c r="L52" i="24"/>
  <c r="O52" i="24" s="1"/>
  <c r="L53" i="24"/>
  <c r="O53" i="24" s="1"/>
  <c r="L54" i="24"/>
  <c r="O54" i="24" s="1"/>
  <c r="L55" i="24"/>
  <c r="O55" i="24" s="1"/>
  <c r="L56" i="24"/>
  <c r="O56" i="24" s="1"/>
  <c r="L57" i="24"/>
  <c r="O57" i="24" s="1"/>
  <c r="L58" i="24"/>
  <c r="O58" i="24" s="1"/>
  <c r="L59" i="24"/>
  <c r="O59" i="24" s="1"/>
  <c r="L60" i="24"/>
  <c r="O60" i="24" s="1"/>
  <c r="L61" i="24"/>
  <c r="O61" i="24" s="1"/>
  <c r="L62" i="24"/>
  <c r="O62" i="24" s="1"/>
  <c r="L63" i="24"/>
  <c r="O63" i="24" s="1"/>
  <c r="L64" i="24"/>
  <c r="O64" i="24" s="1"/>
  <c r="L65" i="24"/>
  <c r="O65" i="24" s="1"/>
  <c r="L66" i="24"/>
  <c r="O66" i="24" s="1"/>
  <c r="L67" i="24"/>
  <c r="O67" i="24" s="1"/>
  <c r="L68" i="24"/>
  <c r="O68" i="24" s="1"/>
  <c r="L69" i="24"/>
  <c r="O69" i="24" s="1"/>
  <c r="L70" i="24"/>
  <c r="O70" i="24" s="1"/>
  <c r="L71" i="24"/>
  <c r="O71" i="24" s="1"/>
  <c r="L72" i="24"/>
  <c r="O72" i="24" s="1"/>
  <c r="L73" i="24"/>
  <c r="O73" i="24" s="1"/>
  <c r="L74" i="24"/>
  <c r="O74" i="24" s="1"/>
  <c r="L75" i="24"/>
  <c r="O75" i="24" s="1"/>
  <c r="L76" i="24"/>
  <c r="O76" i="24" s="1"/>
  <c r="L77" i="24"/>
  <c r="O77" i="24" s="1"/>
  <c r="L78" i="24"/>
  <c r="O78" i="24" s="1"/>
  <c r="L79" i="24"/>
  <c r="O79" i="24" s="1"/>
  <c r="L80" i="24"/>
  <c r="O80" i="24" s="1"/>
  <c r="L81" i="24"/>
  <c r="O81" i="24" s="1"/>
  <c r="L82" i="24"/>
  <c r="O82" i="24" s="1"/>
  <c r="L83" i="24"/>
  <c r="O83" i="24" s="1"/>
  <c r="L84" i="24"/>
  <c r="O84" i="24" s="1"/>
  <c r="L85" i="24"/>
  <c r="O85" i="24" s="1"/>
  <c r="L86" i="24"/>
  <c r="O86" i="24" s="1"/>
  <c r="L87" i="24"/>
  <c r="O87" i="24" s="1"/>
  <c r="L88" i="24"/>
  <c r="O88" i="24" s="1"/>
  <c r="L89" i="24"/>
  <c r="O89" i="24" s="1"/>
  <c r="L90" i="24"/>
  <c r="O90" i="24" s="1"/>
  <c r="L91" i="24"/>
  <c r="O91" i="24" s="1"/>
  <c r="L92" i="24"/>
  <c r="O92" i="24" s="1"/>
  <c r="L93" i="24"/>
  <c r="O93" i="24" s="1"/>
  <c r="L94" i="24"/>
  <c r="O94" i="24" s="1"/>
  <c r="L95" i="24"/>
  <c r="O95" i="24" s="1"/>
  <c r="L96" i="24"/>
  <c r="O96" i="24" s="1"/>
  <c r="L97" i="24"/>
  <c r="O97" i="24" s="1"/>
  <c r="L98" i="24"/>
  <c r="O98" i="24" s="1"/>
  <c r="L99" i="24"/>
  <c r="O99" i="24" s="1"/>
  <c r="L100" i="24"/>
  <c r="O100" i="24" s="1"/>
  <c r="L101" i="24"/>
  <c r="O101" i="24" s="1"/>
  <c r="L102" i="24"/>
  <c r="O102" i="24" s="1"/>
  <c r="L103" i="24"/>
  <c r="O103" i="24" s="1"/>
  <c r="L104" i="24"/>
  <c r="O104" i="24" s="1"/>
  <c r="L105" i="24"/>
  <c r="O105" i="24" s="1"/>
  <c r="L106" i="24"/>
  <c r="O106" i="24" s="1"/>
  <c r="L107" i="24"/>
  <c r="O107" i="24" s="1"/>
  <c r="L108" i="24"/>
  <c r="O108" i="24" s="1"/>
  <c r="L109" i="24"/>
  <c r="O109" i="24" s="1"/>
  <c r="L110" i="24"/>
  <c r="O110" i="24" s="1"/>
  <c r="L111" i="24"/>
  <c r="O111" i="24" s="1"/>
  <c r="L112" i="24"/>
  <c r="O112" i="24" s="1"/>
  <c r="L113" i="24"/>
  <c r="O113" i="24" s="1"/>
  <c r="L114" i="24"/>
  <c r="O114" i="24" s="1"/>
  <c r="L115" i="24"/>
  <c r="O115" i="24" s="1"/>
  <c r="L116" i="24"/>
  <c r="O116" i="24" s="1"/>
  <c r="L119" i="24"/>
  <c r="O119" i="24" s="1"/>
  <c r="L120" i="24"/>
  <c r="O120" i="24" s="1"/>
  <c r="L121" i="24"/>
  <c r="O121" i="24" s="1"/>
  <c r="L123" i="24"/>
  <c r="O123" i="24" s="1"/>
  <c r="L124" i="24"/>
  <c r="O124" i="24" s="1"/>
  <c r="L125" i="24"/>
  <c r="O125" i="24" s="1"/>
  <c r="L127" i="24"/>
  <c r="O127" i="24" s="1"/>
  <c r="L128" i="24"/>
  <c r="O128" i="24" s="1"/>
  <c r="L129" i="24"/>
  <c r="O129" i="24" s="1"/>
  <c r="L130" i="24"/>
  <c r="O130" i="24" s="1"/>
  <c r="L132" i="24"/>
  <c r="O132" i="24" s="1"/>
  <c r="L133" i="24"/>
  <c r="O133" i="24" s="1"/>
  <c r="L134" i="24"/>
  <c r="O134" i="24" s="1"/>
  <c r="L135" i="24"/>
  <c r="O135" i="24" s="1"/>
  <c r="L136" i="24"/>
  <c r="O136" i="24" s="1"/>
  <c r="L137" i="24"/>
  <c r="O137" i="24" s="1"/>
  <c r="L139" i="24"/>
  <c r="O139" i="24" s="1"/>
  <c r="L140" i="24"/>
  <c r="O140" i="24" s="1"/>
  <c r="L141" i="24"/>
  <c r="O141" i="24" s="1"/>
  <c r="L142" i="24"/>
  <c r="O142" i="24" s="1"/>
  <c r="L143" i="24"/>
  <c r="O143" i="24" s="1"/>
  <c r="L144" i="24"/>
  <c r="O144" i="24" s="1"/>
  <c r="L146" i="24"/>
  <c r="O146" i="24" s="1"/>
  <c r="L147" i="24"/>
  <c r="O147" i="24" s="1"/>
  <c r="L148" i="24"/>
  <c r="O148" i="24" s="1"/>
  <c r="L150" i="24"/>
  <c r="O150" i="24" s="1"/>
  <c r="L151" i="24"/>
  <c r="O151" i="24" s="1"/>
  <c r="L152" i="24"/>
  <c r="O152" i="24" s="1"/>
  <c r="L153" i="24"/>
  <c r="O153" i="24" s="1"/>
  <c r="L155" i="24"/>
  <c r="O155" i="24" s="1"/>
  <c r="L156" i="24"/>
  <c r="O156" i="24" s="1"/>
  <c r="L157" i="24"/>
  <c r="O157" i="24" s="1"/>
  <c r="L158" i="24"/>
  <c r="O158" i="24" s="1"/>
  <c r="L159" i="24"/>
  <c r="O159" i="24" s="1"/>
  <c r="L160" i="24"/>
  <c r="O160" i="24" s="1"/>
  <c r="L161" i="24"/>
  <c r="O161" i="24" s="1"/>
  <c r="L162" i="24"/>
  <c r="O162" i="24" s="1"/>
  <c r="L163" i="24"/>
  <c r="O163" i="24" s="1"/>
  <c r="L164" i="24"/>
  <c r="O164" i="24" s="1"/>
  <c r="L165" i="24"/>
  <c r="O165" i="24" s="1"/>
  <c r="L166" i="24"/>
  <c r="O166" i="24" s="1"/>
  <c r="L167" i="24"/>
  <c r="O167" i="24" s="1"/>
  <c r="L169" i="24"/>
  <c r="O169" i="24" s="1"/>
  <c r="L170" i="24"/>
  <c r="O170" i="24" s="1"/>
  <c r="L171" i="24"/>
  <c r="O171" i="24" s="1"/>
  <c r="L172" i="24"/>
  <c r="O172" i="24" s="1"/>
  <c r="L173" i="24"/>
  <c r="O173" i="24" s="1"/>
  <c r="L175" i="24"/>
  <c r="O175" i="24" s="1"/>
  <c r="L176" i="24"/>
  <c r="O176" i="24" s="1"/>
  <c r="L177" i="24"/>
  <c r="O177" i="24" s="1"/>
  <c r="L178" i="24"/>
  <c r="O178" i="24" s="1"/>
  <c r="L179" i="24"/>
  <c r="O179" i="24" s="1"/>
  <c r="L180" i="24"/>
  <c r="O180" i="24" s="1"/>
  <c r="L181" i="24"/>
  <c r="O181" i="24" s="1"/>
  <c r="L182" i="24"/>
  <c r="O182" i="24" s="1"/>
  <c r="L184" i="24"/>
  <c r="O184" i="24" s="1"/>
  <c r="L185" i="24"/>
  <c r="O185" i="24" s="1"/>
  <c r="L186" i="24"/>
  <c r="O186" i="24" s="1"/>
  <c r="L187" i="24"/>
  <c r="O187" i="24" s="1"/>
  <c r="L188" i="24"/>
  <c r="O188" i="24" s="1"/>
  <c r="L189" i="24"/>
  <c r="O189" i="24" s="1"/>
  <c r="L13" i="24"/>
  <c r="O13" i="24" s="1"/>
  <c r="L14" i="24"/>
  <c r="O14" i="24" s="1"/>
  <c r="L15" i="24"/>
  <c r="O15" i="24" s="1"/>
  <c r="L16" i="24"/>
  <c r="O16" i="24" s="1"/>
  <c r="L17" i="24"/>
  <c r="O17" i="24" s="1"/>
  <c r="L18" i="24"/>
  <c r="O18" i="24" s="1"/>
  <c r="L19" i="24"/>
  <c r="O19" i="24" s="1"/>
  <c r="L20" i="24"/>
  <c r="O20" i="24" s="1"/>
  <c r="L21" i="24"/>
  <c r="O21" i="24" s="1"/>
  <c r="L22" i="24"/>
  <c r="O22" i="24" s="1"/>
  <c r="L23" i="24"/>
  <c r="O23" i="24" s="1"/>
  <c r="L24" i="24"/>
  <c r="O24" i="24" s="1"/>
  <c r="L25" i="24"/>
  <c r="O25" i="24" s="1"/>
  <c r="L26" i="24"/>
  <c r="O26" i="24" s="1"/>
  <c r="L27" i="24"/>
  <c r="O27" i="24" s="1"/>
  <c r="L29" i="24"/>
  <c r="O29" i="24" s="1"/>
  <c r="L30" i="24"/>
  <c r="O30" i="24" s="1"/>
  <c r="L31" i="24"/>
  <c r="O31" i="24" s="1"/>
  <c r="L32" i="24"/>
  <c r="O32" i="24" s="1"/>
  <c r="L34" i="24"/>
  <c r="O34" i="24" s="1"/>
  <c r="K13" i="24"/>
  <c r="H3" i="57" l="1"/>
  <c r="H4" i="57"/>
  <c r="H5" i="57"/>
  <c r="H6" i="57"/>
  <c r="H7" i="57"/>
  <c r="H8" i="57"/>
  <c r="H9" i="57"/>
  <c r="H10" i="57"/>
  <c r="H11" i="57"/>
  <c r="H12" i="57"/>
  <c r="H13" i="57"/>
  <c r="H14" i="57"/>
  <c r="K12" i="57"/>
  <c r="L9" i="57"/>
  <c r="L12" i="57"/>
  <c r="L14" i="57"/>
  <c r="K14" i="57"/>
  <c r="K4" i="57"/>
  <c r="K5" i="57"/>
  <c r="K6" i="57"/>
  <c r="K7" i="57"/>
  <c r="K9" i="57"/>
  <c r="K10" i="57"/>
  <c r="K11" i="57"/>
  <c r="K8" i="57"/>
  <c r="K15" i="57"/>
  <c r="K16" i="57"/>
  <c r="K17" i="57"/>
  <c r="L737" i="3" l="1"/>
  <c r="O737" i="3" s="1"/>
  <c r="L738" i="3"/>
  <c r="O738" i="3" s="1"/>
  <c r="L739" i="3"/>
  <c r="O739" i="3" s="1"/>
  <c r="L740" i="3"/>
  <c r="O740" i="3" s="1"/>
  <c r="L741" i="3"/>
  <c r="O741" i="3" s="1"/>
  <c r="L742" i="3"/>
  <c r="O742" i="3" s="1"/>
  <c r="L743" i="3"/>
  <c r="O743" i="3" s="1"/>
  <c r="L744" i="3"/>
  <c r="O744" i="3" s="1"/>
  <c r="L745" i="3"/>
  <c r="O745" i="3" s="1"/>
  <c r="L746" i="3"/>
  <c r="O746" i="3" s="1"/>
  <c r="L747" i="3"/>
  <c r="O747" i="3" s="1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K771" i="3"/>
  <c r="K738" i="3"/>
  <c r="K739" i="3"/>
  <c r="K740" i="3"/>
  <c r="K741" i="3"/>
  <c r="K742" i="3"/>
  <c r="K743" i="3"/>
  <c r="K744" i="3"/>
  <c r="K745" i="3"/>
  <c r="K746" i="3"/>
  <c r="K747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L890" i="6"/>
  <c r="O890" i="6" s="1"/>
  <c r="L891" i="6"/>
  <c r="O891" i="6" s="1"/>
  <c r="L892" i="6"/>
  <c r="O892" i="6" s="1"/>
  <c r="L895" i="6"/>
  <c r="O895" i="6" s="1"/>
  <c r="L896" i="6"/>
  <c r="O896" i="6" s="1"/>
  <c r="L897" i="6"/>
  <c r="O897" i="6" s="1"/>
  <c r="L898" i="6"/>
  <c r="O898" i="6" s="1"/>
  <c r="L899" i="6"/>
  <c r="O899" i="6" s="1"/>
  <c r="L902" i="6"/>
  <c r="O902" i="6" s="1"/>
  <c r="L903" i="6"/>
  <c r="O903" i="6" s="1"/>
  <c r="L904" i="6"/>
  <c r="O904" i="6" s="1"/>
  <c r="L905" i="6"/>
  <c r="O905" i="6" s="1"/>
  <c r="L906" i="6"/>
  <c r="O906" i="6" s="1"/>
  <c r="L907" i="6"/>
  <c r="O907" i="6" s="1"/>
  <c r="L910" i="6"/>
  <c r="O910" i="6" s="1"/>
  <c r="L911" i="6"/>
  <c r="O911" i="6" s="1"/>
  <c r="L912" i="6"/>
  <c r="O912" i="6" s="1"/>
  <c r="L913" i="6"/>
  <c r="O913" i="6" s="1"/>
  <c r="L914" i="6"/>
  <c r="O914" i="6" s="1"/>
  <c r="L915" i="6"/>
  <c r="O915" i="6" s="1"/>
  <c r="L916" i="6"/>
  <c r="O916" i="6" s="1"/>
  <c r="L917" i="6"/>
  <c r="O917" i="6" s="1"/>
  <c r="L918" i="6"/>
  <c r="O918" i="6" s="1"/>
  <c r="L919" i="6"/>
  <c r="O919" i="6" s="1"/>
  <c r="L920" i="6"/>
  <c r="O920" i="6" s="1"/>
  <c r="L921" i="6"/>
  <c r="O921" i="6" s="1"/>
  <c r="L922" i="6"/>
  <c r="O922" i="6" s="1"/>
  <c r="L923" i="6"/>
  <c r="O923" i="6" s="1"/>
  <c r="L924" i="6"/>
  <c r="O924" i="6" s="1"/>
  <c r="L927" i="6"/>
  <c r="O927" i="6" s="1"/>
  <c r="L928" i="6"/>
  <c r="O928" i="6" s="1"/>
  <c r="L929" i="6"/>
  <c r="O929" i="6" s="1"/>
  <c r="L930" i="6"/>
  <c r="O930" i="6" s="1"/>
  <c r="L933" i="6"/>
  <c r="O933" i="6" s="1"/>
  <c r="L934" i="6"/>
  <c r="O934" i="6" s="1"/>
  <c r="L935" i="6"/>
  <c r="O935" i="6" s="1"/>
  <c r="L936" i="6"/>
  <c r="O936" i="6" s="1"/>
  <c r="L937" i="6"/>
  <c r="O937" i="6" s="1"/>
  <c r="L938" i="6"/>
  <c r="O938" i="6" s="1"/>
  <c r="L939" i="6"/>
  <c r="O939" i="6" s="1"/>
  <c r="L940" i="6"/>
  <c r="O940" i="6" s="1"/>
  <c r="L941" i="6"/>
  <c r="O941" i="6" s="1"/>
  <c r="L942" i="6"/>
  <c r="O942" i="6" s="1"/>
  <c r="L943" i="6"/>
  <c r="O943" i="6" s="1"/>
  <c r="L944" i="6"/>
  <c r="O944" i="6" s="1"/>
  <c r="L945" i="6"/>
  <c r="O945" i="6" s="1"/>
  <c r="L948" i="6"/>
  <c r="O948" i="6" s="1"/>
  <c r="L949" i="6"/>
  <c r="O949" i="6" s="1"/>
  <c r="L950" i="6"/>
  <c r="O950" i="6" s="1"/>
  <c r="L951" i="6"/>
  <c r="O951" i="6" s="1"/>
  <c r="L952" i="6"/>
  <c r="O952" i="6" s="1"/>
  <c r="L955" i="6"/>
  <c r="O955" i="6" s="1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293" i="6"/>
  <c r="L6" i="5" l="1"/>
  <c r="O6" i="5" s="1"/>
  <c r="L7" i="5"/>
  <c r="O7" i="5" s="1"/>
  <c r="L8" i="5"/>
  <c r="O8" i="5" s="1"/>
  <c r="L9" i="5"/>
  <c r="O9" i="5" s="1"/>
  <c r="L10" i="5"/>
  <c r="O10" i="5" s="1"/>
  <c r="L11" i="5"/>
  <c r="O11" i="5" s="1"/>
  <c r="L12" i="5"/>
  <c r="O12" i="5" s="1"/>
  <c r="L13" i="5"/>
  <c r="O13" i="5" s="1"/>
  <c r="L14" i="5"/>
  <c r="O14" i="5" s="1"/>
  <c r="L15" i="5"/>
  <c r="O15" i="5" s="1"/>
  <c r="L29" i="5"/>
  <c r="O29" i="5" s="1"/>
  <c r="L30" i="5"/>
  <c r="O30" i="5" s="1"/>
  <c r="L31" i="5"/>
  <c r="O31" i="5" s="1"/>
  <c r="L32" i="5"/>
  <c r="O32" i="5" s="1"/>
  <c r="L33" i="5"/>
  <c r="O33" i="5" s="1"/>
  <c r="L34" i="5"/>
  <c r="O34" i="5" s="1"/>
  <c r="L35" i="5"/>
  <c r="O35" i="5" s="1"/>
  <c r="L36" i="5"/>
  <c r="O36" i="5" s="1"/>
  <c r="L37" i="5"/>
  <c r="O37" i="5" s="1"/>
  <c r="L38" i="5"/>
  <c r="O38" i="5" s="1"/>
  <c r="L39" i="5"/>
  <c r="O39" i="5" s="1"/>
  <c r="L40" i="5"/>
  <c r="O40" i="5" s="1"/>
  <c r="L41" i="5"/>
  <c r="O41" i="5" s="1"/>
  <c r="L42" i="5"/>
  <c r="O42" i="5" s="1"/>
  <c r="K6" i="5" l="1"/>
  <c r="K7" i="5"/>
  <c r="K8" i="5"/>
  <c r="K9" i="5"/>
  <c r="K10" i="5"/>
  <c r="K11" i="5"/>
  <c r="K12" i="5"/>
  <c r="K13" i="5"/>
  <c r="K14" i="5"/>
  <c r="K15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H16" i="31" l="1"/>
  <c r="H17" i="31"/>
  <c r="H15" i="31" l="1"/>
  <c r="H14" i="31"/>
  <c r="H13" i="31"/>
  <c r="H12" i="31"/>
  <c r="H11" i="31"/>
  <c r="H10" i="31"/>
  <c r="H9" i="31"/>
  <c r="H8" i="31"/>
  <c r="H7" i="31"/>
  <c r="H85" i="23" l="1"/>
  <c r="H83" i="23"/>
  <c r="H84" i="23"/>
  <c r="H76" i="23"/>
  <c r="H77" i="23"/>
  <c r="H78" i="23"/>
  <c r="H79" i="23"/>
  <c r="H80" i="23"/>
  <c r="H81" i="23"/>
  <c r="H82" i="23"/>
  <c r="H75" i="23"/>
  <c r="H10" i="24" l="1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H62" i="24"/>
  <c r="H63" i="24"/>
  <c r="H64" i="24"/>
  <c r="H65" i="24"/>
  <c r="H66" i="24"/>
  <c r="H67" i="24"/>
  <c r="H68" i="24"/>
  <c r="H69" i="24"/>
  <c r="H70" i="24"/>
  <c r="H71" i="24"/>
  <c r="H72" i="24"/>
  <c r="H73" i="24"/>
  <c r="H74" i="24"/>
  <c r="H75" i="24"/>
  <c r="H76" i="24"/>
  <c r="H77" i="24"/>
  <c r="H78" i="24"/>
  <c r="H79" i="24"/>
  <c r="H80" i="24"/>
  <c r="H81" i="24"/>
  <c r="H82" i="24"/>
  <c r="H83" i="24"/>
  <c r="H84" i="24"/>
  <c r="H85" i="24"/>
  <c r="H86" i="24"/>
  <c r="H87" i="24"/>
  <c r="H88" i="24"/>
  <c r="H89" i="24"/>
  <c r="H90" i="24"/>
  <c r="H91" i="24"/>
  <c r="H92" i="24"/>
  <c r="H93" i="24"/>
  <c r="H94" i="24"/>
  <c r="H95" i="24"/>
  <c r="H96" i="24"/>
  <c r="H97" i="24"/>
  <c r="H98" i="24"/>
  <c r="H99" i="24"/>
  <c r="H100" i="24"/>
  <c r="H101" i="24"/>
  <c r="H102" i="24"/>
  <c r="H103" i="24"/>
  <c r="H104" i="24"/>
  <c r="H105" i="24"/>
  <c r="H106" i="24"/>
  <c r="H107" i="24"/>
  <c r="H108" i="24"/>
  <c r="H109" i="24"/>
  <c r="H110" i="24"/>
  <c r="H111" i="24"/>
  <c r="H112" i="24"/>
  <c r="H113" i="24"/>
  <c r="H114" i="24"/>
  <c r="H115" i="24"/>
  <c r="H116" i="24"/>
  <c r="H117" i="24"/>
  <c r="H118" i="24"/>
  <c r="H119" i="24"/>
  <c r="H120" i="24"/>
  <c r="H121" i="24"/>
  <c r="H122" i="24"/>
  <c r="H123" i="24"/>
  <c r="H124" i="24"/>
  <c r="H125" i="24"/>
  <c r="H126" i="24"/>
  <c r="H127" i="24"/>
  <c r="H128" i="24"/>
  <c r="H129" i="24"/>
  <c r="H130" i="24"/>
  <c r="H131" i="24"/>
  <c r="H132" i="24"/>
  <c r="H133" i="24"/>
  <c r="H134" i="24"/>
  <c r="H135" i="24"/>
  <c r="H136" i="24"/>
  <c r="H137" i="24"/>
  <c r="H138" i="24"/>
  <c r="H139" i="24"/>
  <c r="H140" i="24"/>
  <c r="H141" i="24"/>
  <c r="H142" i="24"/>
  <c r="H143" i="24"/>
  <c r="H144" i="24"/>
  <c r="H145" i="24"/>
  <c r="H146" i="24"/>
  <c r="H147" i="24"/>
  <c r="H148" i="24"/>
  <c r="H149" i="24"/>
  <c r="H150" i="24"/>
  <c r="H151" i="24"/>
  <c r="H152" i="24"/>
  <c r="H153" i="24"/>
  <c r="H348" i="3" l="1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22" i="31" l="1"/>
  <c r="H21" i="31"/>
  <c r="H18" i="31"/>
  <c r="H19" i="31"/>
  <c r="H20" i="31"/>
  <c r="H53" i="32" l="1"/>
  <c r="H54" i="32"/>
  <c r="H55" i="32"/>
  <c r="H56" i="32"/>
  <c r="H57" i="32"/>
  <c r="H58" i="32"/>
  <c r="H59" i="32"/>
  <c r="H60" i="32"/>
  <c r="H61" i="32"/>
  <c r="H62" i="32"/>
  <c r="H63" i="32"/>
  <c r="H64" i="32"/>
  <c r="H52" i="32"/>
  <c r="H51" i="32"/>
  <c r="H53" i="23" l="1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L7" i="57" l="1"/>
  <c r="L17" i="57"/>
  <c r="L16" i="57"/>
  <c r="L15" i="57"/>
  <c r="L8" i="57"/>
  <c r="L11" i="57"/>
  <c r="L10" i="57"/>
  <c r="L6" i="57"/>
  <c r="L5" i="57"/>
  <c r="L4" i="57"/>
  <c r="L3" i="57"/>
  <c r="K3" i="57"/>
  <c r="H2" i="57"/>
  <c r="H347" i="3" l="1"/>
  <c r="K12" i="3" l="1"/>
  <c r="H47" i="23" l="1"/>
  <c r="H48" i="23"/>
  <c r="H49" i="23"/>
  <c r="H50" i="23"/>
  <c r="H51" i="23"/>
  <c r="H52" i="23"/>
  <c r="H15" i="5" l="1"/>
  <c r="H16" i="5"/>
  <c r="H17" i="5"/>
  <c r="H18" i="5"/>
  <c r="H19" i="5"/>
  <c r="H20" i="5"/>
  <c r="H21" i="5"/>
  <c r="H22" i="5"/>
  <c r="H23" i="5"/>
  <c r="H24" i="5"/>
  <c r="H25" i="5"/>
  <c r="H26" i="5"/>
  <c r="H27" i="5"/>
  <c r="H346" i="3" l="1"/>
  <c r="H345" i="3"/>
  <c r="H344" i="3"/>
  <c r="H343" i="3"/>
  <c r="H342" i="3"/>
  <c r="H341" i="3"/>
  <c r="H340" i="3"/>
  <c r="H339" i="3"/>
  <c r="H338" i="3"/>
  <c r="H337" i="3"/>
  <c r="H9" i="24" l="1"/>
  <c r="H7" i="23" l="1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6" i="23"/>
  <c r="K737" i="3" l="1"/>
  <c r="U404" i="54"/>
  <c r="T404" i="54"/>
  <c r="S404" i="54"/>
  <c r="K404" i="54"/>
  <c r="U403" i="54"/>
  <c r="T403" i="54"/>
  <c r="S403" i="54"/>
  <c r="K403" i="54"/>
  <c r="U402" i="54"/>
  <c r="T402" i="54"/>
  <c r="S402" i="54"/>
  <c r="K402" i="54"/>
  <c r="U401" i="54"/>
  <c r="T401" i="54"/>
  <c r="S401" i="54"/>
  <c r="L401" i="54"/>
  <c r="K401" i="54"/>
  <c r="U399" i="54"/>
  <c r="T399" i="54"/>
  <c r="S399" i="54"/>
  <c r="L399" i="54"/>
  <c r="K399" i="54"/>
  <c r="U398" i="54"/>
  <c r="T398" i="54"/>
  <c r="S398" i="54"/>
  <c r="L398" i="54"/>
  <c r="K398" i="54"/>
  <c r="U397" i="54"/>
  <c r="T397" i="54"/>
  <c r="S397" i="54"/>
  <c r="L397" i="54"/>
  <c r="K397" i="54"/>
  <c r="U396" i="54"/>
  <c r="T396" i="54"/>
  <c r="S396" i="54"/>
  <c r="L396" i="54"/>
  <c r="K396" i="54"/>
  <c r="U395" i="54"/>
  <c r="T395" i="54"/>
  <c r="S395" i="54"/>
  <c r="L395" i="54"/>
  <c r="K395" i="54"/>
  <c r="U394" i="54"/>
  <c r="T394" i="54"/>
  <c r="S394" i="54"/>
  <c r="L394" i="54"/>
  <c r="K394" i="54"/>
  <c r="U393" i="54"/>
  <c r="T393" i="54"/>
  <c r="S393" i="54"/>
  <c r="L393" i="54"/>
  <c r="K393" i="54"/>
  <c r="U392" i="54"/>
  <c r="T392" i="54"/>
  <c r="S392" i="54"/>
  <c r="L392" i="54"/>
  <c r="O392" i="54" s="1"/>
  <c r="K392" i="54"/>
  <c r="U391" i="54"/>
  <c r="T391" i="54"/>
  <c r="S391" i="54"/>
  <c r="L391" i="54"/>
  <c r="O391" i="54" s="1"/>
  <c r="K391" i="54"/>
  <c r="U390" i="54"/>
  <c r="T390" i="54"/>
  <c r="S390" i="54"/>
  <c r="L390" i="54"/>
  <c r="O390" i="54" s="1"/>
  <c r="K390" i="54"/>
  <c r="U389" i="54"/>
  <c r="T389" i="54"/>
  <c r="S389" i="54"/>
  <c r="L389" i="54"/>
  <c r="O389" i="54" s="1"/>
  <c r="K389" i="54"/>
  <c r="U388" i="54"/>
  <c r="T388" i="54"/>
  <c r="S388" i="54"/>
  <c r="L388" i="54"/>
  <c r="O388" i="54" s="1"/>
  <c r="K388" i="54"/>
  <c r="U387" i="54"/>
  <c r="T387" i="54"/>
  <c r="S387" i="54"/>
  <c r="L387" i="54"/>
  <c r="O387" i="54" s="1"/>
  <c r="K387" i="54"/>
  <c r="U386" i="54"/>
  <c r="T386" i="54"/>
  <c r="S386" i="54"/>
  <c r="L386" i="54"/>
  <c r="O386" i="54" s="1"/>
  <c r="K386" i="54"/>
  <c r="U385" i="54"/>
  <c r="T385" i="54"/>
  <c r="S385" i="54"/>
  <c r="L385" i="54"/>
  <c r="O385" i="54" s="1"/>
  <c r="K385" i="54"/>
  <c r="U384" i="54"/>
  <c r="T384" i="54"/>
  <c r="S384" i="54"/>
  <c r="L384" i="54"/>
  <c r="O384" i="54" s="1"/>
  <c r="K384" i="54"/>
  <c r="U383" i="54"/>
  <c r="T383" i="54"/>
  <c r="S383" i="54"/>
  <c r="L383" i="54"/>
  <c r="O383" i="54" s="1"/>
  <c r="K383" i="54"/>
  <c r="U382" i="54"/>
  <c r="T382" i="54"/>
  <c r="S382" i="54"/>
  <c r="L382" i="54"/>
  <c r="O382" i="54" s="1"/>
  <c r="K382" i="54"/>
  <c r="U381" i="54"/>
  <c r="T381" i="54"/>
  <c r="S381" i="54"/>
  <c r="L381" i="54"/>
  <c r="O381" i="54" s="1"/>
  <c r="K381" i="54"/>
  <c r="U380" i="54"/>
  <c r="T380" i="54"/>
  <c r="S380" i="54"/>
  <c r="L380" i="54"/>
  <c r="O380" i="54" s="1"/>
  <c r="K380" i="54"/>
  <c r="U379" i="54"/>
  <c r="T379" i="54"/>
  <c r="S379" i="54"/>
  <c r="L379" i="54"/>
  <c r="O379" i="54" s="1"/>
  <c r="K379" i="54"/>
  <c r="U378" i="54"/>
  <c r="T378" i="54"/>
  <c r="S378" i="54"/>
  <c r="L378" i="54"/>
  <c r="O378" i="54" s="1"/>
  <c r="K378" i="54"/>
  <c r="U377" i="54"/>
  <c r="T377" i="54"/>
  <c r="S377" i="54"/>
  <c r="L377" i="54"/>
  <c r="O377" i="54" s="1"/>
  <c r="K377" i="54"/>
  <c r="U376" i="54"/>
  <c r="T376" i="54"/>
  <c r="S376" i="54"/>
  <c r="L376" i="54"/>
  <c r="O376" i="54" s="1"/>
  <c r="K376" i="54"/>
  <c r="U375" i="54"/>
  <c r="T375" i="54"/>
  <c r="S375" i="54"/>
  <c r="L375" i="54"/>
  <c r="O375" i="54" s="1"/>
  <c r="K375" i="54"/>
  <c r="U374" i="54"/>
  <c r="T374" i="54"/>
  <c r="S374" i="54"/>
  <c r="L374" i="54"/>
  <c r="O374" i="54" s="1"/>
  <c r="K374" i="54"/>
  <c r="U373" i="54"/>
  <c r="T373" i="54"/>
  <c r="S373" i="54"/>
  <c r="L373" i="54"/>
  <c r="O373" i="54" s="1"/>
  <c r="K373" i="54"/>
  <c r="U372" i="54"/>
  <c r="T372" i="54"/>
  <c r="S372" i="54"/>
  <c r="L372" i="54"/>
  <c r="O372" i="54" s="1"/>
  <c r="K372" i="54"/>
  <c r="U371" i="54"/>
  <c r="T371" i="54"/>
  <c r="S371" i="54"/>
  <c r="L371" i="54"/>
  <c r="O371" i="54" s="1"/>
  <c r="K371" i="54"/>
  <c r="U370" i="54"/>
  <c r="T370" i="54"/>
  <c r="S370" i="54"/>
  <c r="L370" i="54"/>
  <c r="O370" i="54" s="1"/>
  <c r="K370" i="54"/>
  <c r="U369" i="54"/>
  <c r="T369" i="54"/>
  <c r="S369" i="54"/>
  <c r="L369" i="54"/>
  <c r="O369" i="54" s="1"/>
  <c r="K369" i="54"/>
  <c r="U368" i="54"/>
  <c r="T368" i="54"/>
  <c r="S368" i="54"/>
  <c r="L368" i="54"/>
  <c r="O368" i="54" s="1"/>
  <c r="K368" i="54"/>
  <c r="U367" i="54"/>
  <c r="T367" i="54"/>
  <c r="S367" i="54"/>
  <c r="L367" i="54"/>
  <c r="O367" i="54" s="1"/>
  <c r="K367" i="54"/>
  <c r="U366" i="54"/>
  <c r="T366" i="54"/>
  <c r="S366" i="54"/>
  <c r="L366" i="54"/>
  <c r="O366" i="54" s="1"/>
  <c r="K366" i="54"/>
  <c r="U365" i="54"/>
  <c r="T365" i="54"/>
  <c r="S365" i="54"/>
  <c r="L365" i="54"/>
  <c r="O365" i="54" s="1"/>
  <c r="K365" i="54"/>
  <c r="U364" i="54"/>
  <c r="T364" i="54"/>
  <c r="S364" i="54"/>
  <c r="L364" i="54"/>
  <c r="O364" i="54" s="1"/>
  <c r="K364" i="54"/>
  <c r="U363" i="54"/>
  <c r="T363" i="54"/>
  <c r="S363" i="54"/>
  <c r="L363" i="54"/>
  <c r="O363" i="54" s="1"/>
  <c r="K363" i="54"/>
  <c r="U362" i="54"/>
  <c r="T362" i="54"/>
  <c r="S362" i="54"/>
  <c r="L362" i="54"/>
  <c r="O362" i="54" s="1"/>
  <c r="K362" i="54"/>
  <c r="U361" i="54"/>
  <c r="T361" i="54"/>
  <c r="S361" i="54"/>
  <c r="L361" i="54"/>
  <c r="O361" i="54" s="1"/>
  <c r="K361" i="54"/>
  <c r="U360" i="54"/>
  <c r="T360" i="54"/>
  <c r="S360" i="54"/>
  <c r="L360" i="54"/>
  <c r="O360" i="54" s="1"/>
  <c r="K360" i="54"/>
  <c r="U359" i="54"/>
  <c r="T359" i="54"/>
  <c r="S359" i="54"/>
  <c r="L359" i="54"/>
  <c r="O359" i="54" s="1"/>
  <c r="K359" i="54"/>
  <c r="U358" i="54"/>
  <c r="T358" i="54"/>
  <c r="S358" i="54"/>
  <c r="L358" i="54"/>
  <c r="O358" i="54" s="1"/>
  <c r="K358" i="54"/>
  <c r="U357" i="54"/>
  <c r="T357" i="54"/>
  <c r="S357" i="54"/>
  <c r="L357" i="54"/>
  <c r="O357" i="54" s="1"/>
  <c r="K357" i="54"/>
  <c r="U356" i="54"/>
  <c r="T356" i="54"/>
  <c r="S356" i="54"/>
  <c r="L356" i="54"/>
  <c r="O356" i="54" s="1"/>
  <c r="K356" i="54"/>
  <c r="U355" i="54"/>
  <c r="T355" i="54"/>
  <c r="S355" i="54"/>
  <c r="L355" i="54"/>
  <c r="O355" i="54" s="1"/>
  <c r="K355" i="54"/>
  <c r="U354" i="54"/>
  <c r="T354" i="54"/>
  <c r="S354" i="54"/>
  <c r="L354" i="54"/>
  <c r="O354" i="54" s="1"/>
  <c r="K354" i="54"/>
  <c r="U353" i="54"/>
  <c r="T353" i="54"/>
  <c r="S353" i="54"/>
  <c r="L353" i="54"/>
  <c r="O353" i="54" s="1"/>
  <c r="K353" i="54"/>
  <c r="U352" i="54"/>
  <c r="T352" i="54"/>
  <c r="S352" i="54"/>
  <c r="L352" i="54"/>
  <c r="O352" i="54" s="1"/>
  <c r="K352" i="54"/>
  <c r="U351" i="54"/>
  <c r="T351" i="54"/>
  <c r="S351" i="54"/>
  <c r="L351" i="54"/>
  <c r="O351" i="54" s="1"/>
  <c r="K351" i="54"/>
  <c r="U350" i="54"/>
  <c r="T350" i="54"/>
  <c r="S350" i="54"/>
  <c r="L350" i="54"/>
  <c r="O350" i="54" s="1"/>
  <c r="K350" i="54"/>
  <c r="U349" i="54"/>
  <c r="T349" i="54"/>
  <c r="S349" i="54"/>
  <c r="L349" i="54"/>
  <c r="O349" i="54" s="1"/>
  <c r="K349" i="54"/>
  <c r="U348" i="54"/>
  <c r="T348" i="54"/>
  <c r="S348" i="54"/>
  <c r="L348" i="54"/>
  <c r="O348" i="54" s="1"/>
  <c r="K348" i="54"/>
  <c r="U347" i="54"/>
  <c r="T347" i="54"/>
  <c r="S347" i="54"/>
  <c r="L347" i="54"/>
  <c r="O347" i="54" s="1"/>
  <c r="K347" i="54"/>
  <c r="U346" i="54"/>
  <c r="T346" i="54"/>
  <c r="S346" i="54"/>
  <c r="L346" i="54"/>
  <c r="O346" i="54" s="1"/>
  <c r="K346" i="54"/>
  <c r="U345" i="54"/>
  <c r="T345" i="54"/>
  <c r="S345" i="54"/>
  <c r="L345" i="54"/>
  <c r="O345" i="54" s="1"/>
  <c r="K345" i="54"/>
  <c r="U344" i="54"/>
  <c r="T344" i="54"/>
  <c r="S344" i="54"/>
  <c r="L344" i="54"/>
  <c r="O344" i="54" s="1"/>
  <c r="K344" i="54"/>
  <c r="U343" i="54"/>
  <c r="T343" i="54"/>
  <c r="S343" i="54"/>
  <c r="L343" i="54"/>
  <c r="O343" i="54" s="1"/>
  <c r="K343" i="54"/>
  <c r="U342" i="54"/>
  <c r="T342" i="54"/>
  <c r="S342" i="54"/>
  <c r="L342" i="54"/>
  <c r="O342" i="54" s="1"/>
  <c r="K342" i="54"/>
  <c r="U341" i="54"/>
  <c r="T341" i="54"/>
  <c r="S341" i="54"/>
  <c r="L341" i="54"/>
  <c r="O341" i="54" s="1"/>
  <c r="K341" i="54"/>
  <c r="U340" i="54"/>
  <c r="T340" i="54"/>
  <c r="S340" i="54"/>
  <c r="L340" i="54"/>
  <c r="O340" i="54" s="1"/>
  <c r="K340" i="54"/>
  <c r="U339" i="54"/>
  <c r="T339" i="54"/>
  <c r="S339" i="54"/>
  <c r="L339" i="54"/>
  <c r="O339" i="54" s="1"/>
  <c r="K339" i="54"/>
  <c r="U338" i="54"/>
  <c r="T338" i="54"/>
  <c r="S338" i="54"/>
  <c r="L338" i="54"/>
  <c r="O338" i="54" s="1"/>
  <c r="K338" i="54"/>
  <c r="U337" i="54"/>
  <c r="T337" i="54"/>
  <c r="S337" i="54"/>
  <c r="L337" i="54"/>
  <c r="O337" i="54" s="1"/>
  <c r="K337" i="54"/>
  <c r="U336" i="54"/>
  <c r="T336" i="54"/>
  <c r="S336" i="54"/>
  <c r="L336" i="54"/>
  <c r="O336" i="54" s="1"/>
  <c r="K336" i="54"/>
  <c r="U335" i="54"/>
  <c r="T335" i="54"/>
  <c r="S335" i="54"/>
  <c r="L335" i="54"/>
  <c r="O335" i="54" s="1"/>
  <c r="K335" i="54"/>
  <c r="U334" i="54"/>
  <c r="T334" i="54"/>
  <c r="S334" i="54"/>
  <c r="L334" i="54"/>
  <c r="O334" i="54" s="1"/>
  <c r="K334" i="54"/>
  <c r="U333" i="54"/>
  <c r="T333" i="54"/>
  <c r="S333" i="54"/>
  <c r="L333" i="54"/>
  <c r="O333" i="54" s="1"/>
  <c r="K333" i="54"/>
  <c r="U332" i="54"/>
  <c r="T332" i="54"/>
  <c r="S332" i="54"/>
  <c r="L332" i="54"/>
  <c r="O332" i="54" s="1"/>
  <c r="K332" i="54"/>
  <c r="U331" i="54"/>
  <c r="T331" i="54"/>
  <c r="S331" i="54"/>
  <c r="L331" i="54"/>
  <c r="O331" i="54" s="1"/>
  <c r="K331" i="54"/>
  <c r="U330" i="54"/>
  <c r="T330" i="54"/>
  <c r="S330" i="54"/>
  <c r="L330" i="54"/>
  <c r="O330" i="54" s="1"/>
  <c r="K330" i="54"/>
  <c r="U329" i="54"/>
  <c r="T329" i="54"/>
  <c r="S329" i="54"/>
  <c r="L329" i="54"/>
  <c r="O329" i="54" s="1"/>
  <c r="K329" i="54"/>
  <c r="U328" i="54"/>
  <c r="T328" i="54"/>
  <c r="S328" i="54"/>
  <c r="L328" i="54"/>
  <c r="O328" i="54" s="1"/>
  <c r="K328" i="54"/>
  <c r="U327" i="54"/>
  <c r="T327" i="54"/>
  <c r="S327" i="54"/>
  <c r="L327" i="54"/>
  <c r="O327" i="54" s="1"/>
  <c r="K327" i="54"/>
  <c r="U326" i="54"/>
  <c r="T326" i="54"/>
  <c r="S326" i="54"/>
  <c r="L326" i="54"/>
  <c r="O326" i="54" s="1"/>
  <c r="K326" i="54"/>
  <c r="U325" i="54"/>
  <c r="T325" i="54"/>
  <c r="S325" i="54"/>
  <c r="L325" i="54"/>
  <c r="O325" i="54" s="1"/>
  <c r="K325" i="54"/>
  <c r="U324" i="54"/>
  <c r="T324" i="54"/>
  <c r="S324" i="54"/>
  <c r="L324" i="54"/>
  <c r="O324" i="54" s="1"/>
  <c r="K324" i="54"/>
  <c r="U323" i="54"/>
  <c r="T323" i="54"/>
  <c r="S323" i="54"/>
  <c r="L323" i="54"/>
  <c r="O323" i="54" s="1"/>
  <c r="K323" i="54"/>
  <c r="U322" i="54"/>
  <c r="T322" i="54"/>
  <c r="S322" i="54"/>
  <c r="L322" i="54"/>
  <c r="O322" i="54" s="1"/>
  <c r="K322" i="54"/>
  <c r="U321" i="54"/>
  <c r="T321" i="54"/>
  <c r="S321" i="54"/>
  <c r="L321" i="54"/>
  <c r="O321" i="54" s="1"/>
  <c r="K321" i="54"/>
  <c r="U320" i="54"/>
  <c r="T320" i="54"/>
  <c r="S320" i="54"/>
  <c r="L320" i="54"/>
  <c r="O320" i="54" s="1"/>
  <c r="K320" i="54"/>
  <c r="U319" i="54"/>
  <c r="T319" i="54"/>
  <c r="S319" i="54"/>
  <c r="L319" i="54"/>
  <c r="O319" i="54" s="1"/>
  <c r="K319" i="54"/>
  <c r="U318" i="54"/>
  <c r="T318" i="54"/>
  <c r="S318" i="54"/>
  <c r="L318" i="54"/>
  <c r="O318" i="54" s="1"/>
  <c r="K318" i="54"/>
  <c r="U317" i="54"/>
  <c r="T317" i="54"/>
  <c r="S317" i="54"/>
  <c r="L317" i="54"/>
  <c r="O317" i="54" s="1"/>
  <c r="K317" i="54"/>
  <c r="U316" i="54"/>
  <c r="T316" i="54"/>
  <c r="S316" i="54"/>
  <c r="L316" i="54"/>
  <c r="O316" i="54" s="1"/>
  <c r="K316" i="54"/>
  <c r="U315" i="54"/>
  <c r="T315" i="54"/>
  <c r="S315" i="54"/>
  <c r="L315" i="54"/>
  <c r="O315" i="54" s="1"/>
  <c r="K315" i="54"/>
  <c r="U314" i="54"/>
  <c r="T314" i="54"/>
  <c r="S314" i="54"/>
  <c r="L314" i="54"/>
  <c r="O314" i="54" s="1"/>
  <c r="K314" i="54"/>
  <c r="U313" i="54"/>
  <c r="T313" i="54"/>
  <c r="S313" i="54"/>
  <c r="L313" i="54"/>
  <c r="O313" i="54" s="1"/>
  <c r="K313" i="54"/>
  <c r="U312" i="54"/>
  <c r="T312" i="54"/>
  <c r="S312" i="54"/>
  <c r="L312" i="54"/>
  <c r="O312" i="54" s="1"/>
  <c r="K312" i="54"/>
  <c r="U311" i="54"/>
  <c r="T311" i="54"/>
  <c r="S311" i="54"/>
  <c r="L311" i="54"/>
  <c r="O311" i="54" s="1"/>
  <c r="K311" i="54"/>
  <c r="U310" i="54"/>
  <c r="T310" i="54"/>
  <c r="S310" i="54"/>
  <c r="L310" i="54"/>
  <c r="O310" i="54" s="1"/>
  <c r="K310" i="54"/>
  <c r="U309" i="54"/>
  <c r="T309" i="54"/>
  <c r="S309" i="54"/>
  <c r="L309" i="54"/>
  <c r="O309" i="54" s="1"/>
  <c r="K309" i="54"/>
  <c r="U308" i="54"/>
  <c r="T308" i="54"/>
  <c r="S308" i="54"/>
  <c r="L308" i="54"/>
  <c r="O308" i="54" s="1"/>
  <c r="K308" i="54"/>
  <c r="U307" i="54"/>
  <c r="T307" i="54"/>
  <c r="S307" i="54"/>
  <c r="L307" i="54"/>
  <c r="O307" i="54" s="1"/>
  <c r="K307" i="54"/>
  <c r="U306" i="54"/>
  <c r="T306" i="54"/>
  <c r="S306" i="54"/>
  <c r="L306" i="54"/>
  <c r="O306" i="54" s="1"/>
  <c r="K306" i="54"/>
  <c r="U305" i="54"/>
  <c r="T305" i="54"/>
  <c r="S305" i="54"/>
  <c r="L305" i="54"/>
  <c r="O305" i="54" s="1"/>
  <c r="K305" i="54"/>
  <c r="U304" i="54"/>
  <c r="T304" i="54"/>
  <c r="S304" i="54"/>
  <c r="L304" i="54"/>
  <c r="O304" i="54" s="1"/>
  <c r="K304" i="54"/>
  <c r="U303" i="54"/>
  <c r="T303" i="54"/>
  <c r="S303" i="54"/>
  <c r="L303" i="54"/>
  <c r="O303" i="54" s="1"/>
  <c r="K303" i="54"/>
  <c r="U302" i="54"/>
  <c r="T302" i="54"/>
  <c r="S302" i="54"/>
  <c r="L302" i="54"/>
  <c r="O302" i="54" s="1"/>
  <c r="K302" i="54"/>
  <c r="U301" i="54"/>
  <c r="T301" i="54"/>
  <c r="S301" i="54"/>
  <c r="L301" i="54"/>
  <c r="O301" i="54" s="1"/>
  <c r="K301" i="54"/>
  <c r="U300" i="54"/>
  <c r="T300" i="54"/>
  <c r="S300" i="54"/>
  <c r="L300" i="54"/>
  <c r="O300" i="54" s="1"/>
  <c r="K300" i="54"/>
  <c r="U299" i="54"/>
  <c r="T299" i="54"/>
  <c r="S299" i="54"/>
  <c r="L299" i="54"/>
  <c r="O299" i="54" s="1"/>
  <c r="K299" i="54"/>
  <c r="U298" i="54"/>
  <c r="T298" i="54"/>
  <c r="S298" i="54"/>
  <c r="L298" i="54"/>
  <c r="O298" i="54" s="1"/>
  <c r="K298" i="54"/>
  <c r="U297" i="54"/>
  <c r="T297" i="54"/>
  <c r="S297" i="54"/>
  <c r="L297" i="54"/>
  <c r="O297" i="54" s="1"/>
  <c r="K297" i="54"/>
  <c r="U296" i="54"/>
  <c r="T296" i="54"/>
  <c r="S296" i="54"/>
  <c r="L296" i="54"/>
  <c r="O296" i="54" s="1"/>
  <c r="K296" i="54"/>
  <c r="U295" i="54"/>
  <c r="T295" i="54"/>
  <c r="S295" i="54"/>
  <c r="L295" i="54"/>
  <c r="O295" i="54" s="1"/>
  <c r="K295" i="54"/>
  <c r="U294" i="54"/>
  <c r="T294" i="54"/>
  <c r="S294" i="54"/>
  <c r="L294" i="54"/>
  <c r="O294" i="54" s="1"/>
  <c r="K294" i="54"/>
  <c r="U293" i="54"/>
  <c r="T293" i="54"/>
  <c r="S293" i="54"/>
  <c r="L293" i="54"/>
  <c r="O293" i="54" s="1"/>
  <c r="K293" i="54"/>
  <c r="U292" i="54"/>
  <c r="T292" i="54"/>
  <c r="S292" i="54"/>
  <c r="L292" i="54"/>
  <c r="O292" i="54" s="1"/>
  <c r="K292" i="54"/>
  <c r="U291" i="54"/>
  <c r="T291" i="54"/>
  <c r="S291" i="54"/>
  <c r="L291" i="54"/>
  <c r="O291" i="54" s="1"/>
  <c r="K291" i="54"/>
  <c r="U290" i="54"/>
  <c r="T290" i="54"/>
  <c r="S290" i="54"/>
  <c r="L290" i="54"/>
  <c r="O290" i="54" s="1"/>
  <c r="K290" i="54"/>
  <c r="U289" i="54"/>
  <c r="T289" i="54"/>
  <c r="S289" i="54"/>
  <c r="L289" i="54"/>
  <c r="O289" i="54" s="1"/>
  <c r="K289" i="54"/>
  <c r="U288" i="54"/>
  <c r="T288" i="54"/>
  <c r="S288" i="54"/>
  <c r="L288" i="54"/>
  <c r="O288" i="54" s="1"/>
  <c r="K288" i="54"/>
  <c r="U287" i="54"/>
  <c r="T287" i="54"/>
  <c r="S287" i="54"/>
  <c r="L287" i="54"/>
  <c r="O287" i="54" s="1"/>
  <c r="K287" i="54"/>
  <c r="U286" i="54"/>
  <c r="T286" i="54"/>
  <c r="S286" i="54"/>
  <c r="L286" i="54"/>
  <c r="O286" i="54" s="1"/>
  <c r="K286" i="54"/>
  <c r="U285" i="54"/>
  <c r="T285" i="54"/>
  <c r="S285" i="54"/>
  <c r="L285" i="54"/>
  <c r="O285" i="54" s="1"/>
  <c r="K285" i="54"/>
  <c r="U284" i="54"/>
  <c r="T284" i="54"/>
  <c r="S284" i="54"/>
  <c r="L284" i="54"/>
  <c r="O284" i="54" s="1"/>
  <c r="K284" i="54"/>
  <c r="U283" i="54"/>
  <c r="T283" i="54"/>
  <c r="S283" i="54"/>
  <c r="L283" i="54"/>
  <c r="O283" i="54" s="1"/>
  <c r="K283" i="54"/>
  <c r="U282" i="54"/>
  <c r="T282" i="54"/>
  <c r="S282" i="54"/>
  <c r="L282" i="54"/>
  <c r="O282" i="54" s="1"/>
  <c r="K282" i="54"/>
  <c r="U281" i="54"/>
  <c r="T281" i="54"/>
  <c r="S281" i="54"/>
  <c r="L281" i="54"/>
  <c r="O281" i="54" s="1"/>
  <c r="K281" i="54"/>
  <c r="U280" i="54"/>
  <c r="T280" i="54"/>
  <c r="S280" i="54"/>
  <c r="L280" i="54"/>
  <c r="O280" i="54" s="1"/>
  <c r="K280" i="54"/>
  <c r="U279" i="54"/>
  <c r="T279" i="54"/>
  <c r="S279" i="54"/>
  <c r="L279" i="54"/>
  <c r="O279" i="54" s="1"/>
  <c r="K279" i="54"/>
  <c r="U278" i="54"/>
  <c r="T278" i="54"/>
  <c r="S278" i="54"/>
  <c r="L278" i="54"/>
  <c r="O278" i="54" s="1"/>
  <c r="K278" i="54"/>
  <c r="U277" i="54"/>
  <c r="T277" i="54"/>
  <c r="S277" i="54"/>
  <c r="L277" i="54"/>
  <c r="O277" i="54" s="1"/>
  <c r="K277" i="54"/>
  <c r="U276" i="54"/>
  <c r="T276" i="54"/>
  <c r="S276" i="54"/>
  <c r="L276" i="54"/>
  <c r="O276" i="54" s="1"/>
  <c r="K276" i="54"/>
  <c r="U275" i="54"/>
  <c r="T275" i="54"/>
  <c r="S275" i="54"/>
  <c r="L275" i="54"/>
  <c r="O275" i="54" s="1"/>
  <c r="K275" i="54"/>
  <c r="U274" i="54"/>
  <c r="T274" i="54"/>
  <c r="S274" i="54"/>
  <c r="L274" i="54"/>
  <c r="O274" i="54" s="1"/>
  <c r="K274" i="54"/>
  <c r="U273" i="54"/>
  <c r="T273" i="54"/>
  <c r="S273" i="54"/>
  <c r="L273" i="54"/>
  <c r="O273" i="54" s="1"/>
  <c r="K273" i="54"/>
  <c r="U272" i="54"/>
  <c r="T272" i="54"/>
  <c r="S272" i="54"/>
  <c r="L272" i="54"/>
  <c r="O272" i="54" s="1"/>
  <c r="K272" i="54"/>
  <c r="U271" i="54"/>
  <c r="T271" i="54"/>
  <c r="S271" i="54"/>
  <c r="L271" i="54"/>
  <c r="O271" i="54" s="1"/>
  <c r="K271" i="54"/>
  <c r="U270" i="54"/>
  <c r="T270" i="54"/>
  <c r="S270" i="54"/>
  <c r="L270" i="54"/>
  <c r="O270" i="54" s="1"/>
  <c r="K270" i="54"/>
  <c r="U269" i="54"/>
  <c r="T269" i="54"/>
  <c r="S269" i="54"/>
  <c r="L269" i="54"/>
  <c r="O269" i="54" s="1"/>
  <c r="K269" i="54"/>
  <c r="U268" i="54"/>
  <c r="T268" i="54"/>
  <c r="S268" i="54"/>
  <c r="L268" i="54"/>
  <c r="O268" i="54" s="1"/>
  <c r="K268" i="54"/>
  <c r="U267" i="54"/>
  <c r="T267" i="54"/>
  <c r="S267" i="54"/>
  <c r="L267" i="54"/>
  <c r="O267" i="54" s="1"/>
  <c r="K267" i="54"/>
  <c r="U266" i="54"/>
  <c r="T266" i="54"/>
  <c r="S266" i="54"/>
  <c r="L266" i="54"/>
  <c r="O266" i="54" s="1"/>
  <c r="K266" i="54"/>
  <c r="U265" i="54"/>
  <c r="T265" i="54"/>
  <c r="S265" i="54"/>
  <c r="L265" i="54"/>
  <c r="O265" i="54" s="1"/>
  <c r="K265" i="54"/>
  <c r="U264" i="54"/>
  <c r="T264" i="54"/>
  <c r="S264" i="54"/>
  <c r="L264" i="54"/>
  <c r="O264" i="54" s="1"/>
  <c r="K264" i="54"/>
  <c r="U263" i="54"/>
  <c r="T263" i="54"/>
  <c r="S263" i="54"/>
  <c r="L263" i="54"/>
  <c r="O263" i="54" s="1"/>
  <c r="K263" i="54"/>
  <c r="U262" i="54"/>
  <c r="T262" i="54"/>
  <c r="S262" i="54"/>
  <c r="L262" i="54"/>
  <c r="O262" i="54" s="1"/>
  <c r="K262" i="54"/>
  <c r="U261" i="54"/>
  <c r="T261" i="54"/>
  <c r="S261" i="54"/>
  <c r="L261" i="54"/>
  <c r="O261" i="54" s="1"/>
  <c r="K261" i="54"/>
  <c r="U260" i="54"/>
  <c r="T260" i="54"/>
  <c r="S260" i="54"/>
  <c r="L260" i="54"/>
  <c r="O260" i="54" s="1"/>
  <c r="K260" i="54"/>
  <c r="U259" i="54"/>
  <c r="T259" i="54"/>
  <c r="S259" i="54"/>
  <c r="L259" i="54"/>
  <c r="O259" i="54" s="1"/>
  <c r="K259" i="54"/>
  <c r="U258" i="54"/>
  <c r="T258" i="54"/>
  <c r="S258" i="54"/>
  <c r="L258" i="54"/>
  <c r="O258" i="54" s="1"/>
  <c r="K258" i="54"/>
  <c r="U257" i="54"/>
  <c r="T257" i="54"/>
  <c r="S257" i="54"/>
  <c r="L257" i="54"/>
  <c r="O257" i="54" s="1"/>
  <c r="K257" i="54"/>
  <c r="U256" i="54"/>
  <c r="T256" i="54"/>
  <c r="S256" i="54"/>
  <c r="L256" i="54"/>
  <c r="O256" i="54" s="1"/>
  <c r="K256" i="54"/>
  <c r="U255" i="54"/>
  <c r="T255" i="54"/>
  <c r="S255" i="54"/>
  <c r="L255" i="54"/>
  <c r="O255" i="54" s="1"/>
  <c r="K255" i="54"/>
  <c r="U254" i="54"/>
  <c r="T254" i="54"/>
  <c r="S254" i="54"/>
  <c r="L254" i="54"/>
  <c r="O254" i="54" s="1"/>
  <c r="K254" i="54"/>
  <c r="U253" i="54"/>
  <c r="T253" i="54"/>
  <c r="S253" i="54"/>
  <c r="L253" i="54"/>
  <c r="O253" i="54" s="1"/>
  <c r="K253" i="54"/>
  <c r="U252" i="54"/>
  <c r="T252" i="54"/>
  <c r="S252" i="54"/>
  <c r="L252" i="54"/>
  <c r="O252" i="54" s="1"/>
  <c r="U251" i="54"/>
  <c r="T251" i="54"/>
  <c r="S251" i="54"/>
  <c r="L251" i="54"/>
  <c r="O251" i="54" s="1"/>
  <c r="K251" i="54"/>
  <c r="U250" i="54"/>
  <c r="T250" i="54"/>
  <c r="S250" i="54"/>
  <c r="L250" i="54"/>
  <c r="O250" i="54" s="1"/>
  <c r="K250" i="54"/>
  <c r="U249" i="54"/>
  <c r="T249" i="54"/>
  <c r="S249" i="54"/>
  <c r="L249" i="54"/>
  <c r="O249" i="54" s="1"/>
  <c r="K249" i="54"/>
  <c r="U248" i="54"/>
  <c r="T248" i="54"/>
  <c r="S248" i="54"/>
  <c r="L248" i="54"/>
  <c r="O248" i="54" s="1"/>
  <c r="K248" i="54"/>
  <c r="U247" i="54"/>
  <c r="T247" i="54"/>
  <c r="S247" i="54"/>
  <c r="L247" i="54"/>
  <c r="O247" i="54" s="1"/>
  <c r="K247" i="54"/>
  <c r="U246" i="54"/>
  <c r="T246" i="54"/>
  <c r="S246" i="54"/>
  <c r="L246" i="54"/>
  <c r="O246" i="54" s="1"/>
  <c r="K246" i="54"/>
  <c r="U245" i="54"/>
  <c r="T245" i="54"/>
  <c r="S245" i="54"/>
  <c r="L245" i="54"/>
  <c r="O245" i="54" s="1"/>
  <c r="K245" i="54"/>
  <c r="U244" i="54"/>
  <c r="T244" i="54"/>
  <c r="S244" i="54"/>
  <c r="L244" i="54"/>
  <c r="O244" i="54" s="1"/>
  <c r="K244" i="54"/>
  <c r="U243" i="54"/>
  <c r="T243" i="54"/>
  <c r="S243" i="54"/>
  <c r="L243" i="54"/>
  <c r="O243" i="54" s="1"/>
  <c r="K243" i="54"/>
  <c r="U242" i="54"/>
  <c r="T242" i="54"/>
  <c r="S242" i="54"/>
  <c r="L242" i="54"/>
  <c r="O242" i="54" s="1"/>
  <c r="K242" i="54"/>
  <c r="U241" i="54"/>
  <c r="T241" i="54"/>
  <c r="S241" i="54"/>
  <c r="L241" i="54"/>
  <c r="O241" i="54" s="1"/>
  <c r="K241" i="54"/>
  <c r="U240" i="54"/>
  <c r="T240" i="54"/>
  <c r="S240" i="54"/>
  <c r="L240" i="54"/>
  <c r="O240" i="54" s="1"/>
  <c r="K240" i="54"/>
  <c r="U239" i="54"/>
  <c r="T239" i="54"/>
  <c r="S239" i="54"/>
  <c r="L239" i="54"/>
  <c r="O239" i="54" s="1"/>
  <c r="K239" i="54"/>
  <c r="U238" i="54"/>
  <c r="T238" i="54"/>
  <c r="S238" i="54"/>
  <c r="L238" i="54"/>
  <c r="O238" i="54" s="1"/>
  <c r="K238" i="54"/>
  <c r="U237" i="54"/>
  <c r="T237" i="54"/>
  <c r="S237" i="54"/>
  <c r="L237" i="54"/>
  <c r="O237" i="54" s="1"/>
  <c r="K237" i="54"/>
  <c r="U236" i="54"/>
  <c r="T236" i="54"/>
  <c r="S236" i="54"/>
  <c r="L236" i="54"/>
  <c r="O236" i="54" s="1"/>
  <c r="K236" i="54"/>
  <c r="U235" i="54"/>
  <c r="T235" i="54"/>
  <c r="S235" i="54"/>
  <c r="L235" i="54"/>
  <c r="O235" i="54" s="1"/>
  <c r="K235" i="54"/>
  <c r="U234" i="54"/>
  <c r="T234" i="54"/>
  <c r="S234" i="54"/>
  <c r="L234" i="54"/>
  <c r="O234" i="54" s="1"/>
  <c r="K234" i="54"/>
  <c r="U233" i="54"/>
  <c r="T233" i="54"/>
  <c r="S233" i="54"/>
  <c r="L233" i="54"/>
  <c r="O233" i="54" s="1"/>
  <c r="K233" i="54"/>
  <c r="U232" i="54"/>
  <c r="T232" i="54"/>
  <c r="S232" i="54"/>
  <c r="L232" i="54"/>
  <c r="O232" i="54" s="1"/>
  <c r="K232" i="54"/>
  <c r="U231" i="54"/>
  <c r="T231" i="54"/>
  <c r="S231" i="54"/>
  <c r="L231" i="54"/>
  <c r="O231" i="54" s="1"/>
  <c r="K231" i="54"/>
  <c r="U230" i="54"/>
  <c r="T230" i="54"/>
  <c r="S230" i="54"/>
  <c r="L230" i="54"/>
  <c r="O230" i="54" s="1"/>
  <c r="K230" i="54"/>
  <c r="U229" i="54"/>
  <c r="T229" i="54"/>
  <c r="S229" i="54"/>
  <c r="L229" i="54"/>
  <c r="O229" i="54" s="1"/>
  <c r="K229" i="54"/>
  <c r="U228" i="54"/>
  <c r="T228" i="54"/>
  <c r="S228" i="54"/>
  <c r="L228" i="54"/>
  <c r="O228" i="54" s="1"/>
  <c r="K228" i="54"/>
  <c r="U227" i="54"/>
  <c r="T227" i="54"/>
  <c r="S227" i="54"/>
  <c r="L227" i="54"/>
  <c r="O227" i="54" s="1"/>
  <c r="K227" i="54"/>
  <c r="U226" i="54"/>
  <c r="T226" i="54"/>
  <c r="S226" i="54"/>
  <c r="L226" i="54"/>
  <c r="O226" i="54" s="1"/>
  <c r="K226" i="54"/>
  <c r="U225" i="54"/>
  <c r="T225" i="54"/>
  <c r="S225" i="54"/>
  <c r="L225" i="54"/>
  <c r="O225" i="54" s="1"/>
  <c r="K225" i="54"/>
  <c r="U224" i="54"/>
  <c r="T224" i="54"/>
  <c r="S224" i="54"/>
  <c r="L224" i="54"/>
  <c r="O224" i="54" s="1"/>
  <c r="K224" i="54"/>
  <c r="U223" i="54"/>
  <c r="T223" i="54"/>
  <c r="S223" i="54"/>
  <c r="L223" i="54"/>
  <c r="O223" i="54" s="1"/>
  <c r="K223" i="54"/>
  <c r="U222" i="54"/>
  <c r="T222" i="54"/>
  <c r="S222" i="54"/>
  <c r="L222" i="54"/>
  <c r="O222" i="54" s="1"/>
  <c r="K222" i="54"/>
  <c r="U221" i="54"/>
  <c r="T221" i="54"/>
  <c r="S221" i="54"/>
  <c r="L221" i="54"/>
  <c r="O221" i="54" s="1"/>
  <c r="K221" i="54"/>
  <c r="U220" i="54"/>
  <c r="T220" i="54"/>
  <c r="S220" i="54"/>
  <c r="L220" i="54"/>
  <c r="O220" i="54" s="1"/>
  <c r="K220" i="54"/>
  <c r="U219" i="54"/>
  <c r="T219" i="54"/>
  <c r="S219" i="54"/>
  <c r="L219" i="54"/>
  <c r="O219" i="54" s="1"/>
  <c r="K219" i="54"/>
  <c r="U218" i="54"/>
  <c r="T218" i="54"/>
  <c r="S218" i="54"/>
  <c r="L218" i="54"/>
  <c r="O218" i="54" s="1"/>
  <c r="K218" i="54"/>
  <c r="U217" i="54"/>
  <c r="T217" i="54"/>
  <c r="S217" i="54"/>
  <c r="L217" i="54"/>
  <c r="O217" i="54" s="1"/>
  <c r="K217" i="54"/>
  <c r="U216" i="54"/>
  <c r="T216" i="54"/>
  <c r="S216" i="54"/>
  <c r="L216" i="54"/>
  <c r="O216" i="54" s="1"/>
  <c r="K216" i="54"/>
  <c r="U215" i="54"/>
  <c r="T215" i="54"/>
  <c r="S215" i="54"/>
  <c r="L215" i="54"/>
  <c r="O215" i="54" s="1"/>
  <c r="K215" i="54"/>
  <c r="U214" i="54"/>
  <c r="T214" i="54"/>
  <c r="S214" i="54"/>
  <c r="L214" i="54"/>
  <c r="O214" i="54" s="1"/>
  <c r="K214" i="54"/>
  <c r="U213" i="54"/>
  <c r="T213" i="54"/>
  <c r="S213" i="54"/>
  <c r="L213" i="54"/>
  <c r="O213" i="54" s="1"/>
  <c r="K213" i="54"/>
  <c r="U212" i="54"/>
  <c r="T212" i="54"/>
  <c r="S212" i="54"/>
  <c r="L212" i="54"/>
  <c r="O212" i="54" s="1"/>
  <c r="K212" i="54"/>
  <c r="U211" i="54"/>
  <c r="T211" i="54"/>
  <c r="S211" i="54"/>
  <c r="L211" i="54"/>
  <c r="O211" i="54" s="1"/>
  <c r="K211" i="54"/>
  <c r="U210" i="54"/>
  <c r="T210" i="54"/>
  <c r="S210" i="54"/>
  <c r="L210" i="54"/>
  <c r="O210" i="54" s="1"/>
  <c r="K210" i="54"/>
  <c r="U209" i="54"/>
  <c r="T209" i="54"/>
  <c r="S209" i="54"/>
  <c r="L209" i="54"/>
  <c r="O209" i="54" s="1"/>
  <c r="K209" i="54"/>
  <c r="U208" i="54"/>
  <c r="T208" i="54"/>
  <c r="S208" i="54"/>
  <c r="L208" i="54"/>
  <c r="O208" i="54" s="1"/>
  <c r="K208" i="54"/>
  <c r="U206" i="54"/>
  <c r="T206" i="54"/>
  <c r="S206" i="54"/>
  <c r="K206" i="54"/>
  <c r="U205" i="54"/>
  <c r="T205" i="54"/>
  <c r="S205" i="54"/>
  <c r="K205" i="54"/>
  <c r="U204" i="54"/>
  <c r="T204" i="54"/>
  <c r="S204" i="54"/>
  <c r="K204" i="54"/>
  <c r="U202" i="54"/>
  <c r="T202" i="54"/>
  <c r="S202" i="54"/>
  <c r="L202" i="54"/>
  <c r="O202" i="54" s="1"/>
  <c r="K202" i="54"/>
  <c r="U201" i="54"/>
  <c r="T201" i="54"/>
  <c r="S201" i="54"/>
  <c r="L201" i="54"/>
  <c r="O201" i="54" s="1"/>
  <c r="K201" i="54"/>
  <c r="U200" i="54"/>
  <c r="T200" i="54"/>
  <c r="S200" i="54"/>
  <c r="L200" i="54"/>
  <c r="O200" i="54" s="1"/>
  <c r="K200" i="54"/>
  <c r="H199" i="54"/>
  <c r="U198" i="54"/>
  <c r="T198" i="54"/>
  <c r="S198" i="54"/>
  <c r="L198" i="54"/>
  <c r="O198" i="54" s="1"/>
  <c r="K198" i="54"/>
  <c r="H198" i="54"/>
  <c r="U197" i="54"/>
  <c r="T197" i="54"/>
  <c r="S197" i="54"/>
  <c r="L197" i="54"/>
  <c r="O197" i="54" s="1"/>
  <c r="K197" i="54"/>
  <c r="H197" i="54"/>
  <c r="U196" i="54"/>
  <c r="T196" i="54"/>
  <c r="S196" i="54"/>
  <c r="L196" i="54"/>
  <c r="O196" i="54" s="1"/>
  <c r="K196" i="54"/>
  <c r="H196" i="54"/>
  <c r="H195" i="54"/>
  <c r="U194" i="54"/>
  <c r="T194" i="54"/>
  <c r="S194" i="54"/>
  <c r="L194" i="54"/>
  <c r="O194" i="54" s="1"/>
  <c r="K194" i="54"/>
  <c r="H194" i="54"/>
  <c r="U193" i="54"/>
  <c r="T193" i="54"/>
  <c r="S193" i="54"/>
  <c r="L193" i="54"/>
  <c r="O193" i="54" s="1"/>
  <c r="K193" i="54"/>
  <c r="H193" i="54"/>
  <c r="U192" i="54"/>
  <c r="T192" i="54"/>
  <c r="S192" i="54"/>
  <c r="L192" i="54"/>
  <c r="O192" i="54" s="1"/>
  <c r="K192" i="54"/>
  <c r="H192" i="54"/>
  <c r="U191" i="54"/>
  <c r="T191" i="54"/>
  <c r="S191" i="54"/>
  <c r="L191" i="54"/>
  <c r="O191" i="54" s="1"/>
  <c r="K191" i="54"/>
  <c r="H191" i="54"/>
  <c r="U190" i="54"/>
  <c r="T190" i="54"/>
  <c r="S190" i="54"/>
  <c r="L190" i="54"/>
  <c r="O190" i="54" s="1"/>
  <c r="K190" i="54"/>
  <c r="H190" i="54"/>
  <c r="U189" i="54"/>
  <c r="T189" i="54"/>
  <c r="S189" i="54"/>
  <c r="L189" i="54"/>
  <c r="O189" i="54" s="1"/>
  <c r="K189" i="54"/>
  <c r="H189" i="54"/>
  <c r="U188" i="54"/>
  <c r="T188" i="54"/>
  <c r="S188" i="54"/>
  <c r="L188" i="54"/>
  <c r="O188" i="54" s="1"/>
  <c r="K188" i="54"/>
  <c r="H188" i="54"/>
  <c r="U187" i="54"/>
  <c r="T187" i="54"/>
  <c r="S187" i="54"/>
  <c r="L187" i="54"/>
  <c r="O187" i="54" s="1"/>
  <c r="K187" i="54"/>
  <c r="H187" i="54"/>
  <c r="U186" i="54"/>
  <c r="T186" i="54"/>
  <c r="S186" i="54"/>
  <c r="L186" i="54"/>
  <c r="O186" i="54" s="1"/>
  <c r="K186" i="54"/>
  <c r="H186" i="54"/>
  <c r="U185" i="54"/>
  <c r="T185" i="54"/>
  <c r="S185" i="54"/>
  <c r="L185" i="54"/>
  <c r="O185" i="54" s="1"/>
  <c r="K185" i="54"/>
  <c r="H185" i="54"/>
  <c r="U184" i="54"/>
  <c r="T184" i="54"/>
  <c r="S184" i="54"/>
  <c r="L184" i="54"/>
  <c r="O184" i="54" s="1"/>
  <c r="K184" i="54"/>
  <c r="H184" i="54"/>
  <c r="U183" i="54"/>
  <c r="T183" i="54"/>
  <c r="S183" i="54"/>
  <c r="L183" i="54"/>
  <c r="O183" i="54" s="1"/>
  <c r="K183" i="54"/>
  <c r="H183" i="54"/>
  <c r="U182" i="54"/>
  <c r="T182" i="54"/>
  <c r="S182" i="54"/>
  <c r="L182" i="54"/>
  <c r="O182" i="54" s="1"/>
  <c r="K182" i="54"/>
  <c r="H182" i="54"/>
  <c r="U181" i="54"/>
  <c r="T181" i="54"/>
  <c r="S181" i="54"/>
  <c r="L181" i="54"/>
  <c r="O181" i="54" s="1"/>
  <c r="K181" i="54"/>
  <c r="H181" i="54"/>
  <c r="U180" i="54"/>
  <c r="T180" i="54"/>
  <c r="S180" i="54"/>
  <c r="L180" i="54"/>
  <c r="O180" i="54" s="1"/>
  <c r="K180" i="54"/>
  <c r="H180" i="54"/>
  <c r="U179" i="54"/>
  <c r="T179" i="54"/>
  <c r="S179" i="54"/>
  <c r="L179" i="54"/>
  <c r="O179" i="54" s="1"/>
  <c r="K179" i="54"/>
  <c r="H179" i="54"/>
  <c r="U178" i="54"/>
  <c r="T178" i="54"/>
  <c r="S178" i="54"/>
  <c r="L178" i="54"/>
  <c r="O178" i="54" s="1"/>
  <c r="K178" i="54"/>
  <c r="H178" i="54"/>
  <c r="U177" i="54"/>
  <c r="T177" i="54"/>
  <c r="S177" i="54"/>
  <c r="L177" i="54"/>
  <c r="O177" i="54" s="1"/>
  <c r="K177" i="54"/>
  <c r="H177" i="54"/>
  <c r="U176" i="54"/>
  <c r="T176" i="54"/>
  <c r="S176" i="54"/>
  <c r="L176" i="54"/>
  <c r="O176" i="54" s="1"/>
  <c r="K176" i="54"/>
  <c r="H176" i="54"/>
  <c r="U175" i="54"/>
  <c r="T175" i="54"/>
  <c r="S175" i="54"/>
  <c r="L175" i="54"/>
  <c r="O175" i="54" s="1"/>
  <c r="K175" i="54"/>
  <c r="H175" i="54"/>
  <c r="U174" i="54"/>
  <c r="T174" i="54"/>
  <c r="S174" i="54"/>
  <c r="L174" i="54"/>
  <c r="O174" i="54" s="1"/>
  <c r="K174" i="54"/>
  <c r="H174" i="54"/>
  <c r="U173" i="54"/>
  <c r="T173" i="54"/>
  <c r="S173" i="54"/>
  <c r="L173" i="54"/>
  <c r="O173" i="54" s="1"/>
  <c r="K173" i="54"/>
  <c r="H173" i="54"/>
  <c r="U172" i="54"/>
  <c r="T172" i="54"/>
  <c r="S172" i="54"/>
  <c r="L172" i="54"/>
  <c r="O172" i="54" s="1"/>
  <c r="K172" i="54"/>
  <c r="H172" i="54"/>
  <c r="U171" i="54"/>
  <c r="T171" i="54"/>
  <c r="S171" i="54"/>
  <c r="L171" i="54"/>
  <c r="O171" i="54" s="1"/>
  <c r="K171" i="54"/>
  <c r="H171" i="54"/>
  <c r="U170" i="54"/>
  <c r="T170" i="54"/>
  <c r="S170" i="54"/>
  <c r="L170" i="54"/>
  <c r="O170" i="54" s="1"/>
  <c r="K170" i="54"/>
  <c r="H170" i="54"/>
  <c r="U169" i="54"/>
  <c r="T169" i="54"/>
  <c r="S169" i="54"/>
  <c r="L169" i="54"/>
  <c r="O169" i="54" s="1"/>
  <c r="K169" i="54"/>
  <c r="H169" i="54"/>
  <c r="U168" i="54"/>
  <c r="T168" i="54"/>
  <c r="S168" i="54"/>
  <c r="L168" i="54"/>
  <c r="O168" i="54" s="1"/>
  <c r="K168" i="54"/>
  <c r="H168" i="54"/>
  <c r="U167" i="54"/>
  <c r="T167" i="54"/>
  <c r="S167" i="54"/>
  <c r="L167" i="54"/>
  <c r="O167" i="54" s="1"/>
  <c r="K167" i="54"/>
  <c r="H167" i="54"/>
  <c r="U166" i="54"/>
  <c r="T166" i="54"/>
  <c r="S166" i="54"/>
  <c r="L166" i="54"/>
  <c r="O166" i="54" s="1"/>
  <c r="K166" i="54"/>
  <c r="H166" i="54"/>
  <c r="U165" i="54"/>
  <c r="T165" i="54"/>
  <c r="S165" i="54"/>
  <c r="L165" i="54"/>
  <c r="O165" i="54" s="1"/>
  <c r="K165" i="54"/>
  <c r="H165" i="54"/>
  <c r="U164" i="54"/>
  <c r="T164" i="54"/>
  <c r="S164" i="54"/>
  <c r="L164" i="54"/>
  <c r="O164" i="54" s="1"/>
  <c r="K164" i="54"/>
  <c r="H164" i="54"/>
  <c r="U163" i="54"/>
  <c r="T163" i="54"/>
  <c r="S163" i="54"/>
  <c r="L163" i="54"/>
  <c r="O163" i="54" s="1"/>
  <c r="K163" i="54"/>
  <c r="H163" i="54"/>
  <c r="U162" i="54"/>
  <c r="T162" i="54"/>
  <c r="S162" i="54"/>
  <c r="L162" i="54"/>
  <c r="O162" i="54" s="1"/>
  <c r="K162" i="54"/>
  <c r="H162" i="54"/>
  <c r="U161" i="54"/>
  <c r="T161" i="54"/>
  <c r="S161" i="54"/>
  <c r="L161" i="54"/>
  <c r="O161" i="54" s="1"/>
  <c r="K161" i="54"/>
  <c r="H161" i="54"/>
  <c r="U160" i="54"/>
  <c r="T160" i="54"/>
  <c r="S160" i="54"/>
  <c r="L160" i="54"/>
  <c r="O160" i="54" s="1"/>
  <c r="K160" i="54"/>
  <c r="H160" i="54"/>
  <c r="U159" i="54"/>
  <c r="T159" i="54"/>
  <c r="S159" i="54"/>
  <c r="L159" i="54"/>
  <c r="O159" i="54" s="1"/>
  <c r="K159" i="54"/>
  <c r="H159" i="54"/>
  <c r="U158" i="54"/>
  <c r="T158" i="54"/>
  <c r="S158" i="54"/>
  <c r="L158" i="54"/>
  <c r="O158" i="54" s="1"/>
  <c r="K158" i="54"/>
  <c r="H158" i="54"/>
  <c r="U157" i="54"/>
  <c r="T157" i="54"/>
  <c r="S157" i="54"/>
  <c r="L157" i="54"/>
  <c r="O157" i="54" s="1"/>
  <c r="K157" i="54"/>
  <c r="H157" i="54"/>
  <c r="U156" i="54"/>
  <c r="T156" i="54"/>
  <c r="S156" i="54"/>
  <c r="L156" i="54"/>
  <c r="O156" i="54" s="1"/>
  <c r="K156" i="54"/>
  <c r="H156" i="54"/>
  <c r="U155" i="54"/>
  <c r="T155" i="54"/>
  <c r="S155" i="54"/>
  <c r="L155" i="54"/>
  <c r="O155" i="54" s="1"/>
  <c r="K155" i="54"/>
  <c r="H155" i="54"/>
  <c r="U154" i="54"/>
  <c r="T154" i="54"/>
  <c r="S154" i="54"/>
  <c r="L154" i="54"/>
  <c r="O154" i="54" s="1"/>
  <c r="K154" i="54"/>
  <c r="H154" i="54"/>
  <c r="U153" i="54"/>
  <c r="T153" i="54"/>
  <c r="S153" i="54"/>
  <c r="L153" i="54"/>
  <c r="O153" i="54" s="1"/>
  <c r="K153" i="54"/>
  <c r="H153" i="54"/>
  <c r="U152" i="54"/>
  <c r="T152" i="54"/>
  <c r="S152" i="54"/>
  <c r="L152" i="54"/>
  <c r="O152" i="54" s="1"/>
  <c r="K152" i="54"/>
  <c r="H152" i="54"/>
  <c r="U151" i="54"/>
  <c r="T151" i="54"/>
  <c r="S151" i="54"/>
  <c r="L151" i="54"/>
  <c r="O151" i="54" s="1"/>
  <c r="K151" i="54"/>
  <c r="H151" i="54"/>
  <c r="U150" i="54"/>
  <c r="T150" i="54"/>
  <c r="S150" i="54"/>
  <c r="L150" i="54"/>
  <c r="O150" i="54" s="1"/>
  <c r="K150" i="54"/>
  <c r="H150" i="54"/>
  <c r="U149" i="54"/>
  <c r="T149" i="54"/>
  <c r="S149" i="54"/>
  <c r="L149" i="54"/>
  <c r="O149" i="54" s="1"/>
  <c r="K149" i="54"/>
  <c r="H149" i="54"/>
  <c r="U148" i="54"/>
  <c r="T148" i="54"/>
  <c r="S148" i="54"/>
  <c r="L148" i="54"/>
  <c r="O148" i="54" s="1"/>
  <c r="K148" i="54"/>
  <c r="H148" i="54"/>
  <c r="U147" i="54"/>
  <c r="T147" i="54"/>
  <c r="S147" i="54"/>
  <c r="L147" i="54"/>
  <c r="O147" i="54" s="1"/>
  <c r="K147" i="54"/>
  <c r="H147" i="54"/>
  <c r="U146" i="54"/>
  <c r="T146" i="54"/>
  <c r="S146" i="54"/>
  <c r="L146" i="54"/>
  <c r="O146" i="54" s="1"/>
  <c r="K146" i="54"/>
  <c r="H146" i="54"/>
  <c r="U145" i="54"/>
  <c r="T145" i="54"/>
  <c r="S145" i="54"/>
  <c r="L145" i="54"/>
  <c r="O145" i="54" s="1"/>
  <c r="K145" i="54"/>
  <c r="H145" i="54"/>
  <c r="U144" i="54"/>
  <c r="T144" i="54"/>
  <c r="S144" i="54"/>
  <c r="L144" i="54"/>
  <c r="O144" i="54" s="1"/>
  <c r="K144" i="54"/>
  <c r="H144" i="54"/>
  <c r="U143" i="54"/>
  <c r="T143" i="54"/>
  <c r="S143" i="54"/>
  <c r="L143" i="54"/>
  <c r="O143" i="54" s="1"/>
  <c r="K143" i="54"/>
  <c r="H143" i="54"/>
  <c r="U142" i="54"/>
  <c r="T142" i="54"/>
  <c r="S142" i="54"/>
  <c r="L142" i="54"/>
  <c r="O142" i="54" s="1"/>
  <c r="K142" i="54"/>
  <c r="H142" i="54"/>
  <c r="U141" i="54"/>
  <c r="T141" i="54"/>
  <c r="S141" i="54"/>
  <c r="L141" i="54"/>
  <c r="O141" i="54" s="1"/>
  <c r="K141" i="54"/>
  <c r="H141" i="54"/>
  <c r="U140" i="54"/>
  <c r="T140" i="54"/>
  <c r="S140" i="54"/>
  <c r="L140" i="54"/>
  <c r="O140" i="54" s="1"/>
  <c r="K140" i="54"/>
  <c r="H140" i="54"/>
  <c r="U139" i="54"/>
  <c r="T139" i="54"/>
  <c r="S139" i="54"/>
  <c r="L139" i="54"/>
  <c r="O139" i="54" s="1"/>
  <c r="K139" i="54"/>
  <c r="H139" i="54"/>
  <c r="U138" i="54"/>
  <c r="T138" i="54"/>
  <c r="S138" i="54"/>
  <c r="L138" i="54"/>
  <c r="O138" i="54" s="1"/>
  <c r="K138" i="54"/>
  <c r="H138" i="54"/>
  <c r="U137" i="54"/>
  <c r="T137" i="54"/>
  <c r="S137" i="54"/>
  <c r="L137" i="54"/>
  <c r="O137" i="54" s="1"/>
  <c r="K137" i="54"/>
  <c r="H137" i="54"/>
  <c r="U136" i="54"/>
  <c r="T136" i="54"/>
  <c r="S136" i="54"/>
  <c r="L136" i="54"/>
  <c r="O136" i="54" s="1"/>
  <c r="K136" i="54"/>
  <c r="H136" i="54"/>
  <c r="U135" i="54"/>
  <c r="T135" i="54"/>
  <c r="S135" i="54"/>
  <c r="L135" i="54"/>
  <c r="O135" i="54" s="1"/>
  <c r="K135" i="54"/>
  <c r="H135" i="54"/>
  <c r="U134" i="54"/>
  <c r="T134" i="54"/>
  <c r="S134" i="54"/>
  <c r="L134" i="54"/>
  <c r="O134" i="54" s="1"/>
  <c r="K134" i="54"/>
  <c r="H134" i="54"/>
  <c r="U133" i="54"/>
  <c r="T133" i="54"/>
  <c r="S133" i="54"/>
  <c r="L133" i="54"/>
  <c r="O133" i="54" s="1"/>
  <c r="K133" i="54"/>
  <c r="H133" i="54"/>
  <c r="U132" i="54"/>
  <c r="T132" i="54"/>
  <c r="S132" i="54"/>
  <c r="L132" i="54"/>
  <c r="O132" i="54" s="1"/>
  <c r="K132" i="54"/>
  <c r="H132" i="54"/>
  <c r="U131" i="54"/>
  <c r="T131" i="54"/>
  <c r="S131" i="54"/>
  <c r="L131" i="54"/>
  <c r="O131" i="54" s="1"/>
  <c r="K131" i="54"/>
  <c r="H131" i="54"/>
  <c r="U130" i="54"/>
  <c r="T130" i="54"/>
  <c r="S130" i="54"/>
  <c r="L130" i="54"/>
  <c r="O130" i="54" s="1"/>
  <c r="K130" i="54"/>
  <c r="H130" i="54"/>
  <c r="U129" i="54"/>
  <c r="T129" i="54"/>
  <c r="S129" i="54"/>
  <c r="L129" i="54"/>
  <c r="O129" i="54" s="1"/>
  <c r="K129" i="54"/>
  <c r="H129" i="54"/>
  <c r="U128" i="54"/>
  <c r="T128" i="54"/>
  <c r="S128" i="54"/>
  <c r="L128" i="54"/>
  <c r="O128" i="54" s="1"/>
  <c r="K128" i="54"/>
  <c r="H128" i="54"/>
  <c r="U127" i="54"/>
  <c r="T127" i="54"/>
  <c r="S127" i="54"/>
  <c r="L127" i="54"/>
  <c r="O127" i="54" s="1"/>
  <c r="K127" i="54"/>
  <c r="H127" i="54"/>
  <c r="U126" i="54"/>
  <c r="T126" i="54"/>
  <c r="S126" i="54"/>
  <c r="L126" i="54"/>
  <c r="O126" i="54" s="1"/>
  <c r="K126" i="54"/>
  <c r="H126" i="54"/>
  <c r="U125" i="54"/>
  <c r="T125" i="54"/>
  <c r="S125" i="54"/>
  <c r="L125" i="54"/>
  <c r="O125" i="54" s="1"/>
  <c r="K125" i="54"/>
  <c r="H125" i="54"/>
  <c r="U124" i="54"/>
  <c r="T124" i="54"/>
  <c r="S124" i="54"/>
  <c r="L124" i="54"/>
  <c r="O124" i="54" s="1"/>
  <c r="K124" i="54"/>
  <c r="H124" i="54"/>
  <c r="U123" i="54"/>
  <c r="T123" i="54"/>
  <c r="S123" i="54"/>
  <c r="L123" i="54"/>
  <c r="O123" i="54" s="1"/>
  <c r="K123" i="54"/>
  <c r="H123" i="54"/>
  <c r="U122" i="54"/>
  <c r="T122" i="54"/>
  <c r="S122" i="54"/>
  <c r="L122" i="54"/>
  <c r="O122" i="54" s="1"/>
  <c r="K122" i="54"/>
  <c r="H122" i="54"/>
  <c r="U121" i="54"/>
  <c r="T121" i="54"/>
  <c r="S121" i="54"/>
  <c r="L121" i="54"/>
  <c r="O121" i="54" s="1"/>
  <c r="K121" i="54"/>
  <c r="H121" i="54"/>
  <c r="U120" i="54"/>
  <c r="T120" i="54"/>
  <c r="S120" i="54"/>
  <c r="L120" i="54"/>
  <c r="O120" i="54" s="1"/>
  <c r="K120" i="54"/>
  <c r="H120" i="54"/>
  <c r="U119" i="54"/>
  <c r="T119" i="54"/>
  <c r="S119" i="54"/>
  <c r="L119" i="54"/>
  <c r="O119" i="54" s="1"/>
  <c r="K119" i="54"/>
  <c r="H119" i="54"/>
  <c r="U118" i="54"/>
  <c r="T118" i="54"/>
  <c r="S118" i="54"/>
  <c r="L118" i="54"/>
  <c r="O118" i="54" s="1"/>
  <c r="K118" i="54"/>
  <c r="H118" i="54"/>
  <c r="U117" i="54"/>
  <c r="T117" i="54"/>
  <c r="S117" i="54"/>
  <c r="L117" i="54"/>
  <c r="O117" i="54" s="1"/>
  <c r="K117" i="54"/>
  <c r="H117" i="54"/>
  <c r="U116" i="54"/>
  <c r="T116" i="54"/>
  <c r="S116" i="54"/>
  <c r="L116" i="54"/>
  <c r="O116" i="54" s="1"/>
  <c r="K116" i="54"/>
  <c r="H116" i="54"/>
  <c r="U115" i="54"/>
  <c r="T115" i="54"/>
  <c r="S115" i="54"/>
  <c r="L115" i="54"/>
  <c r="O115" i="54" s="1"/>
  <c r="K115" i="54"/>
  <c r="H115" i="54"/>
  <c r="U114" i="54"/>
  <c r="T114" i="54"/>
  <c r="S114" i="54"/>
  <c r="L114" i="54"/>
  <c r="O114" i="54" s="1"/>
  <c r="K114" i="54"/>
  <c r="H114" i="54"/>
  <c r="U113" i="54"/>
  <c r="T113" i="54"/>
  <c r="S113" i="54"/>
  <c r="L113" i="54"/>
  <c r="O113" i="54" s="1"/>
  <c r="K113" i="54"/>
  <c r="H113" i="54"/>
  <c r="U112" i="54"/>
  <c r="T112" i="54"/>
  <c r="S112" i="54"/>
  <c r="L112" i="54"/>
  <c r="O112" i="54" s="1"/>
  <c r="K112" i="54"/>
  <c r="H112" i="54"/>
  <c r="U111" i="54"/>
  <c r="T111" i="54"/>
  <c r="S111" i="54"/>
  <c r="L111" i="54"/>
  <c r="O111" i="54" s="1"/>
  <c r="K111" i="54"/>
  <c r="H111" i="54"/>
  <c r="U110" i="54"/>
  <c r="T110" i="54"/>
  <c r="S110" i="54"/>
  <c r="L110" i="54"/>
  <c r="O110" i="54" s="1"/>
  <c r="K110" i="54"/>
  <c r="H110" i="54"/>
  <c r="U109" i="54"/>
  <c r="T109" i="54"/>
  <c r="S109" i="54"/>
  <c r="L109" i="54"/>
  <c r="O109" i="54" s="1"/>
  <c r="K109" i="54"/>
  <c r="H109" i="54"/>
  <c r="U108" i="54"/>
  <c r="T108" i="54"/>
  <c r="S108" i="54"/>
  <c r="L108" i="54"/>
  <c r="O108" i="54" s="1"/>
  <c r="K108" i="54"/>
  <c r="H108" i="54"/>
  <c r="U107" i="54"/>
  <c r="T107" i="54"/>
  <c r="S107" i="54"/>
  <c r="L107" i="54"/>
  <c r="O107" i="54" s="1"/>
  <c r="K107" i="54"/>
  <c r="H107" i="54"/>
  <c r="U106" i="54"/>
  <c r="T106" i="54"/>
  <c r="S106" i="54"/>
  <c r="L106" i="54"/>
  <c r="O106" i="54" s="1"/>
  <c r="K106" i="54"/>
  <c r="H106" i="54"/>
  <c r="U105" i="54"/>
  <c r="T105" i="54"/>
  <c r="S105" i="54"/>
  <c r="L105" i="54"/>
  <c r="O105" i="54" s="1"/>
  <c r="K105" i="54"/>
  <c r="H105" i="54"/>
  <c r="U104" i="54"/>
  <c r="T104" i="54"/>
  <c r="S104" i="54"/>
  <c r="L104" i="54"/>
  <c r="O104" i="54" s="1"/>
  <c r="K104" i="54"/>
  <c r="H104" i="54"/>
  <c r="U103" i="54"/>
  <c r="T103" i="54"/>
  <c r="S103" i="54"/>
  <c r="L103" i="54"/>
  <c r="O103" i="54" s="1"/>
  <c r="K103" i="54"/>
  <c r="H103" i="54"/>
  <c r="U102" i="54"/>
  <c r="T102" i="54"/>
  <c r="S102" i="54"/>
  <c r="L102" i="54"/>
  <c r="O102" i="54" s="1"/>
  <c r="K102" i="54"/>
  <c r="H102" i="54"/>
  <c r="U101" i="54"/>
  <c r="T101" i="54"/>
  <c r="S101" i="54"/>
  <c r="L101" i="54"/>
  <c r="O101" i="54" s="1"/>
  <c r="K101" i="54"/>
  <c r="H101" i="54"/>
  <c r="U100" i="54"/>
  <c r="T100" i="54"/>
  <c r="S100" i="54"/>
  <c r="L100" i="54"/>
  <c r="O100" i="54" s="1"/>
  <c r="K100" i="54"/>
  <c r="H100" i="54"/>
  <c r="U99" i="54"/>
  <c r="T99" i="54"/>
  <c r="S99" i="54"/>
  <c r="L99" i="54"/>
  <c r="O99" i="54" s="1"/>
  <c r="K99" i="54"/>
  <c r="H99" i="54"/>
  <c r="U98" i="54"/>
  <c r="T98" i="54"/>
  <c r="S98" i="54"/>
  <c r="L98" i="54"/>
  <c r="O98" i="54" s="1"/>
  <c r="K98" i="54"/>
  <c r="H98" i="54"/>
  <c r="U97" i="54"/>
  <c r="T97" i="54"/>
  <c r="S97" i="54"/>
  <c r="L97" i="54"/>
  <c r="O97" i="54" s="1"/>
  <c r="K97" i="54"/>
  <c r="H97" i="54"/>
  <c r="U96" i="54"/>
  <c r="T96" i="54"/>
  <c r="S96" i="54"/>
  <c r="L96" i="54"/>
  <c r="O96" i="54" s="1"/>
  <c r="K96" i="54"/>
  <c r="H96" i="54"/>
  <c r="U95" i="54"/>
  <c r="T95" i="54"/>
  <c r="S95" i="54"/>
  <c r="L95" i="54"/>
  <c r="O95" i="54" s="1"/>
  <c r="K95" i="54"/>
  <c r="H95" i="54"/>
  <c r="U94" i="54"/>
  <c r="T94" i="54"/>
  <c r="S94" i="54"/>
  <c r="L94" i="54"/>
  <c r="O94" i="54" s="1"/>
  <c r="K94" i="54"/>
  <c r="H94" i="54"/>
  <c r="U93" i="54"/>
  <c r="T93" i="54"/>
  <c r="S93" i="54"/>
  <c r="L93" i="54"/>
  <c r="O93" i="54" s="1"/>
  <c r="K93" i="54"/>
  <c r="H93" i="54"/>
  <c r="U92" i="54"/>
  <c r="T92" i="54"/>
  <c r="S92" i="54"/>
  <c r="L92" i="54"/>
  <c r="O92" i="54" s="1"/>
  <c r="K92" i="54"/>
  <c r="H92" i="54"/>
  <c r="U91" i="54"/>
  <c r="T91" i="54"/>
  <c r="S91" i="54"/>
  <c r="L91" i="54"/>
  <c r="O91" i="54" s="1"/>
  <c r="K91" i="54"/>
  <c r="H91" i="54"/>
  <c r="U90" i="54"/>
  <c r="T90" i="54"/>
  <c r="S90" i="54"/>
  <c r="L90" i="54"/>
  <c r="O90" i="54" s="1"/>
  <c r="K90" i="54"/>
  <c r="H90" i="54"/>
  <c r="U89" i="54"/>
  <c r="T89" i="54"/>
  <c r="S89" i="54"/>
  <c r="L89" i="54"/>
  <c r="O89" i="54" s="1"/>
  <c r="K89" i="54"/>
  <c r="H89" i="54"/>
  <c r="U88" i="54"/>
  <c r="T88" i="54"/>
  <c r="S88" i="54"/>
  <c r="L88" i="54"/>
  <c r="O88" i="54" s="1"/>
  <c r="K88" i="54"/>
  <c r="H88" i="54"/>
  <c r="U87" i="54"/>
  <c r="T87" i="54"/>
  <c r="S87" i="54"/>
  <c r="L87" i="54"/>
  <c r="O87" i="54" s="1"/>
  <c r="K87" i="54"/>
  <c r="H87" i="54"/>
  <c r="U86" i="54"/>
  <c r="T86" i="54"/>
  <c r="S86" i="54"/>
  <c r="L86" i="54"/>
  <c r="O86" i="54" s="1"/>
  <c r="K86" i="54"/>
  <c r="H86" i="54"/>
  <c r="U85" i="54"/>
  <c r="T85" i="54"/>
  <c r="S85" i="54"/>
  <c r="L85" i="54"/>
  <c r="O85" i="54" s="1"/>
  <c r="K85" i="54"/>
  <c r="H85" i="54"/>
  <c r="U84" i="54"/>
  <c r="T84" i="54"/>
  <c r="S84" i="54"/>
  <c r="L84" i="54"/>
  <c r="O84" i="54" s="1"/>
  <c r="K84" i="54"/>
  <c r="H84" i="54"/>
  <c r="U83" i="54"/>
  <c r="T83" i="54"/>
  <c r="S83" i="54"/>
  <c r="L83" i="54"/>
  <c r="O83" i="54" s="1"/>
  <c r="K83" i="54"/>
  <c r="H83" i="54"/>
  <c r="U82" i="54"/>
  <c r="T82" i="54"/>
  <c r="S82" i="54"/>
  <c r="L82" i="54"/>
  <c r="O82" i="54" s="1"/>
  <c r="K82" i="54"/>
  <c r="H82" i="54"/>
  <c r="U81" i="54"/>
  <c r="T81" i="54"/>
  <c r="S81" i="54"/>
  <c r="L81" i="54"/>
  <c r="O81" i="54" s="1"/>
  <c r="K81" i="54"/>
  <c r="H81" i="54"/>
  <c r="U80" i="54"/>
  <c r="T80" i="54"/>
  <c r="S80" i="54"/>
  <c r="L80" i="54"/>
  <c r="O80" i="54" s="1"/>
  <c r="K80" i="54"/>
  <c r="H80" i="54"/>
  <c r="U79" i="54"/>
  <c r="T79" i="54"/>
  <c r="S79" i="54"/>
  <c r="L79" i="54"/>
  <c r="O79" i="54" s="1"/>
  <c r="K79" i="54"/>
  <c r="H79" i="54"/>
  <c r="U78" i="54"/>
  <c r="T78" i="54"/>
  <c r="S78" i="54"/>
  <c r="L78" i="54"/>
  <c r="O78" i="54" s="1"/>
  <c r="K78" i="54"/>
  <c r="H78" i="54"/>
  <c r="U77" i="54"/>
  <c r="T77" i="54"/>
  <c r="S77" i="54"/>
  <c r="L77" i="54"/>
  <c r="O77" i="54" s="1"/>
  <c r="K77" i="54"/>
  <c r="H77" i="54"/>
  <c r="U76" i="54"/>
  <c r="T76" i="54"/>
  <c r="S76" i="54"/>
  <c r="L76" i="54"/>
  <c r="O76" i="54" s="1"/>
  <c r="K76" i="54"/>
  <c r="H76" i="54"/>
  <c r="U75" i="54"/>
  <c r="T75" i="54"/>
  <c r="S75" i="54"/>
  <c r="L75" i="54"/>
  <c r="O75" i="54" s="1"/>
  <c r="K75" i="54"/>
  <c r="H75" i="54"/>
  <c r="U74" i="54"/>
  <c r="T74" i="54"/>
  <c r="S74" i="54"/>
  <c r="L74" i="54"/>
  <c r="O74" i="54" s="1"/>
  <c r="K74" i="54"/>
  <c r="H74" i="54"/>
  <c r="U73" i="54"/>
  <c r="T73" i="54"/>
  <c r="S73" i="54"/>
  <c r="L73" i="54"/>
  <c r="O73" i="54" s="1"/>
  <c r="K73" i="54"/>
  <c r="H73" i="54"/>
  <c r="U72" i="54"/>
  <c r="T72" i="54"/>
  <c r="S72" i="54"/>
  <c r="L72" i="54"/>
  <c r="O72" i="54" s="1"/>
  <c r="K72" i="54"/>
  <c r="H72" i="54"/>
  <c r="U71" i="54"/>
  <c r="T71" i="54"/>
  <c r="S71" i="54"/>
  <c r="L71" i="54"/>
  <c r="O71" i="54" s="1"/>
  <c r="K71" i="54"/>
  <c r="H71" i="54"/>
  <c r="U70" i="54"/>
  <c r="T70" i="54"/>
  <c r="S70" i="54"/>
  <c r="L70" i="54"/>
  <c r="O70" i="54" s="1"/>
  <c r="K70" i="54"/>
  <c r="H70" i="54"/>
  <c r="U69" i="54"/>
  <c r="T69" i="54"/>
  <c r="S69" i="54"/>
  <c r="L69" i="54"/>
  <c r="O69" i="54" s="1"/>
  <c r="K69" i="54"/>
  <c r="H69" i="54"/>
  <c r="U68" i="54"/>
  <c r="T68" i="54"/>
  <c r="S68" i="54"/>
  <c r="L68" i="54"/>
  <c r="O68" i="54" s="1"/>
  <c r="K68" i="54"/>
  <c r="H68" i="54"/>
  <c r="U67" i="54"/>
  <c r="T67" i="54"/>
  <c r="S67" i="54"/>
  <c r="L67" i="54"/>
  <c r="O67" i="54" s="1"/>
  <c r="K67" i="54"/>
  <c r="H67" i="54"/>
  <c r="U66" i="54"/>
  <c r="T66" i="54"/>
  <c r="S66" i="54"/>
  <c r="L66" i="54"/>
  <c r="O66" i="54" s="1"/>
  <c r="K66" i="54"/>
  <c r="H66" i="54"/>
  <c r="U65" i="54"/>
  <c r="T65" i="54"/>
  <c r="S65" i="54"/>
  <c r="L65" i="54"/>
  <c r="O65" i="54" s="1"/>
  <c r="K65" i="54"/>
  <c r="H65" i="54"/>
  <c r="U64" i="54"/>
  <c r="T64" i="54"/>
  <c r="S64" i="54"/>
  <c r="L64" i="54"/>
  <c r="O64" i="54" s="1"/>
  <c r="K64" i="54"/>
  <c r="H64" i="54"/>
  <c r="U63" i="54"/>
  <c r="T63" i="54"/>
  <c r="S63" i="54"/>
  <c r="L63" i="54"/>
  <c r="O63" i="54" s="1"/>
  <c r="K63" i="54"/>
  <c r="H63" i="54"/>
  <c r="U62" i="54"/>
  <c r="T62" i="54"/>
  <c r="S62" i="54"/>
  <c r="L62" i="54"/>
  <c r="O62" i="54" s="1"/>
  <c r="K62" i="54"/>
  <c r="H62" i="54"/>
  <c r="U61" i="54"/>
  <c r="T61" i="54"/>
  <c r="S61" i="54"/>
  <c r="L61" i="54"/>
  <c r="O61" i="54" s="1"/>
  <c r="K61" i="54"/>
  <c r="H61" i="54"/>
  <c r="U60" i="54"/>
  <c r="T60" i="54"/>
  <c r="S60" i="54"/>
  <c r="L60" i="54"/>
  <c r="O60" i="54" s="1"/>
  <c r="K60" i="54"/>
  <c r="H60" i="54"/>
  <c r="U59" i="54"/>
  <c r="T59" i="54"/>
  <c r="S59" i="54"/>
  <c r="L59" i="54"/>
  <c r="O59" i="54" s="1"/>
  <c r="K59" i="54"/>
  <c r="H59" i="54"/>
  <c r="U58" i="54"/>
  <c r="T58" i="54"/>
  <c r="S58" i="54"/>
  <c r="L58" i="54"/>
  <c r="O58" i="54" s="1"/>
  <c r="K58" i="54"/>
  <c r="H58" i="54"/>
  <c r="U57" i="54"/>
  <c r="T57" i="54"/>
  <c r="S57" i="54"/>
  <c r="L57" i="54"/>
  <c r="O57" i="54" s="1"/>
  <c r="K57" i="54"/>
  <c r="H57" i="54"/>
  <c r="U56" i="54"/>
  <c r="T56" i="54"/>
  <c r="S56" i="54"/>
  <c r="L56" i="54"/>
  <c r="O56" i="54" s="1"/>
  <c r="K56" i="54"/>
  <c r="H56" i="54"/>
  <c r="U55" i="54"/>
  <c r="T55" i="54"/>
  <c r="S55" i="54"/>
  <c r="L55" i="54"/>
  <c r="O55" i="54" s="1"/>
  <c r="K55" i="54"/>
  <c r="H55" i="54"/>
  <c r="U54" i="54"/>
  <c r="T54" i="54"/>
  <c r="S54" i="54"/>
  <c r="L54" i="54"/>
  <c r="O54" i="54" s="1"/>
  <c r="K54" i="54"/>
  <c r="H54" i="54"/>
  <c r="U53" i="54"/>
  <c r="T53" i="54"/>
  <c r="S53" i="54"/>
  <c r="L53" i="54"/>
  <c r="O53" i="54" s="1"/>
  <c r="K53" i="54"/>
  <c r="H53" i="54"/>
  <c r="U52" i="54"/>
  <c r="T52" i="54"/>
  <c r="S52" i="54"/>
  <c r="L52" i="54"/>
  <c r="O52" i="54" s="1"/>
  <c r="K52" i="54"/>
  <c r="H52" i="54"/>
  <c r="U51" i="54"/>
  <c r="T51" i="54"/>
  <c r="S51" i="54"/>
  <c r="L51" i="54"/>
  <c r="O51" i="54" s="1"/>
  <c r="K51" i="54"/>
  <c r="H51" i="54"/>
  <c r="U50" i="54"/>
  <c r="T50" i="54"/>
  <c r="S50" i="54"/>
  <c r="L50" i="54"/>
  <c r="O50" i="54" s="1"/>
  <c r="K50" i="54"/>
  <c r="H50" i="54"/>
  <c r="U49" i="54"/>
  <c r="T49" i="54"/>
  <c r="S49" i="54"/>
  <c r="L49" i="54"/>
  <c r="O49" i="54" s="1"/>
  <c r="K49" i="54"/>
  <c r="H49" i="54"/>
  <c r="U48" i="54"/>
  <c r="T48" i="54"/>
  <c r="S48" i="54"/>
  <c r="L48" i="54"/>
  <c r="O48" i="54" s="1"/>
  <c r="K48" i="54"/>
  <c r="H48" i="54"/>
  <c r="U47" i="54"/>
  <c r="T47" i="54"/>
  <c r="S47" i="54"/>
  <c r="L47" i="54"/>
  <c r="O47" i="54" s="1"/>
  <c r="K47" i="54"/>
  <c r="H47" i="54"/>
  <c r="U46" i="54"/>
  <c r="T46" i="54"/>
  <c r="S46" i="54"/>
  <c r="L46" i="54"/>
  <c r="O46" i="54" s="1"/>
  <c r="K46" i="54"/>
  <c r="H46" i="54"/>
  <c r="U45" i="54"/>
  <c r="T45" i="54"/>
  <c r="S45" i="54"/>
  <c r="L45" i="54"/>
  <c r="O45" i="54" s="1"/>
  <c r="K45" i="54"/>
  <c r="U44" i="54"/>
  <c r="T44" i="54"/>
  <c r="S44" i="54"/>
  <c r="L44" i="54"/>
  <c r="O44" i="54" s="1"/>
  <c r="K44" i="54"/>
  <c r="H44" i="54"/>
  <c r="U43" i="54"/>
  <c r="T43" i="54"/>
  <c r="S43" i="54"/>
  <c r="L43" i="54"/>
  <c r="O43" i="54" s="1"/>
  <c r="K43" i="54"/>
  <c r="H43" i="54"/>
  <c r="U42" i="54"/>
  <c r="T42" i="54"/>
  <c r="S42" i="54"/>
  <c r="L42" i="54"/>
  <c r="O42" i="54" s="1"/>
  <c r="K42" i="54"/>
  <c r="H42" i="54"/>
  <c r="U41" i="54"/>
  <c r="T41" i="54"/>
  <c r="S41" i="54"/>
  <c r="L41" i="54"/>
  <c r="O41" i="54" s="1"/>
  <c r="K41" i="54"/>
  <c r="H41" i="54"/>
  <c r="U40" i="54"/>
  <c r="T40" i="54"/>
  <c r="S40" i="54"/>
  <c r="L40" i="54"/>
  <c r="O40" i="54" s="1"/>
  <c r="K40" i="54"/>
  <c r="H40" i="54"/>
  <c r="U39" i="54"/>
  <c r="T39" i="54"/>
  <c r="S39" i="54"/>
  <c r="L39" i="54"/>
  <c r="O39" i="54" s="1"/>
  <c r="K39" i="54"/>
  <c r="H39" i="54"/>
  <c r="U38" i="54"/>
  <c r="T38" i="54"/>
  <c r="S38" i="54"/>
  <c r="L38" i="54"/>
  <c r="O38" i="54" s="1"/>
  <c r="K38" i="54"/>
  <c r="H38" i="54"/>
  <c r="U37" i="54"/>
  <c r="T37" i="54"/>
  <c r="S37" i="54"/>
  <c r="L37" i="54"/>
  <c r="O37" i="54" s="1"/>
  <c r="K37" i="54"/>
  <c r="H37" i="54"/>
  <c r="U36" i="54"/>
  <c r="T36" i="54"/>
  <c r="S36" i="54"/>
  <c r="L36" i="54"/>
  <c r="O36" i="54" s="1"/>
  <c r="K36" i="54"/>
  <c r="H36" i="54"/>
  <c r="U35" i="54"/>
  <c r="T35" i="54"/>
  <c r="S35" i="54"/>
  <c r="L35" i="54"/>
  <c r="O35" i="54" s="1"/>
  <c r="K35" i="54"/>
  <c r="H35" i="54"/>
  <c r="U34" i="54"/>
  <c r="T34" i="54"/>
  <c r="S34" i="54"/>
  <c r="L34" i="54"/>
  <c r="O34" i="54" s="1"/>
  <c r="K34" i="54"/>
  <c r="H34" i="54"/>
  <c r="U33" i="54"/>
  <c r="T33" i="54"/>
  <c r="S33" i="54"/>
  <c r="L33" i="54"/>
  <c r="O33" i="54" s="1"/>
  <c r="K33" i="54"/>
  <c r="H33" i="54"/>
  <c r="U32" i="54"/>
  <c r="T32" i="54"/>
  <c r="S32" i="54"/>
  <c r="L32" i="54"/>
  <c r="O32" i="54" s="1"/>
  <c r="K32" i="54"/>
  <c r="H32" i="54"/>
  <c r="U31" i="54"/>
  <c r="T31" i="54"/>
  <c r="S31" i="54"/>
  <c r="L31" i="54"/>
  <c r="O31" i="54" s="1"/>
  <c r="K31" i="54"/>
  <c r="H31" i="54"/>
  <c r="U30" i="54"/>
  <c r="T30" i="54"/>
  <c r="S30" i="54"/>
  <c r="L30" i="54"/>
  <c r="O30" i="54" s="1"/>
  <c r="K30" i="54"/>
  <c r="H30" i="54"/>
  <c r="U29" i="54"/>
  <c r="T29" i="54"/>
  <c r="S29" i="54"/>
  <c r="L29" i="54"/>
  <c r="O29" i="54" s="1"/>
  <c r="K29" i="54"/>
  <c r="H29" i="54"/>
  <c r="U28" i="54"/>
  <c r="T28" i="54"/>
  <c r="S28" i="54"/>
  <c r="L28" i="54"/>
  <c r="O28" i="54" s="1"/>
  <c r="K28" i="54"/>
  <c r="H28" i="54"/>
  <c r="U27" i="54"/>
  <c r="T27" i="54"/>
  <c r="S27" i="54"/>
  <c r="L27" i="54"/>
  <c r="O27" i="54" s="1"/>
  <c r="K27" i="54"/>
  <c r="H27" i="54"/>
  <c r="U26" i="54"/>
  <c r="T26" i="54"/>
  <c r="S26" i="54"/>
  <c r="L26" i="54"/>
  <c r="O26" i="54" s="1"/>
  <c r="K26" i="54"/>
  <c r="H26" i="54"/>
  <c r="U25" i="54"/>
  <c r="T25" i="54"/>
  <c r="S25" i="54"/>
  <c r="L25" i="54"/>
  <c r="O25" i="54" s="1"/>
  <c r="K25" i="54"/>
  <c r="H25" i="54"/>
  <c r="U24" i="54"/>
  <c r="T24" i="54"/>
  <c r="S24" i="54"/>
  <c r="L24" i="54"/>
  <c r="O24" i="54" s="1"/>
  <c r="K24" i="54"/>
  <c r="H24" i="54"/>
  <c r="U23" i="54"/>
  <c r="T23" i="54"/>
  <c r="S23" i="54"/>
  <c r="L23" i="54"/>
  <c r="O23" i="54" s="1"/>
  <c r="K23" i="54"/>
  <c r="H23" i="54"/>
  <c r="U22" i="54"/>
  <c r="T22" i="54"/>
  <c r="S22" i="54"/>
  <c r="L22" i="54"/>
  <c r="O22" i="54" s="1"/>
  <c r="K22" i="54"/>
  <c r="H22" i="54"/>
  <c r="U21" i="54"/>
  <c r="T21" i="54"/>
  <c r="S21" i="54"/>
  <c r="L21" i="54"/>
  <c r="O21" i="54" s="1"/>
  <c r="K21" i="54"/>
  <c r="H21" i="54"/>
  <c r="U20" i="54"/>
  <c r="T20" i="54"/>
  <c r="S20" i="54"/>
  <c r="L20" i="54"/>
  <c r="O20" i="54" s="1"/>
  <c r="K20" i="54"/>
  <c r="H20" i="54"/>
  <c r="U19" i="54"/>
  <c r="T19" i="54"/>
  <c r="S19" i="54"/>
  <c r="L19" i="54"/>
  <c r="O19" i="54" s="1"/>
  <c r="K19" i="54"/>
  <c r="H19" i="54"/>
  <c r="U18" i="54"/>
  <c r="T18" i="54"/>
  <c r="S18" i="54"/>
  <c r="L18" i="54"/>
  <c r="O18" i="54" s="1"/>
  <c r="K18" i="54"/>
  <c r="H18" i="54"/>
  <c r="U17" i="54"/>
  <c r="T17" i="54"/>
  <c r="S17" i="54"/>
  <c r="L17" i="54"/>
  <c r="O17" i="54" s="1"/>
  <c r="K17" i="54"/>
  <c r="H17" i="54"/>
  <c r="U16" i="54"/>
  <c r="T16" i="54"/>
  <c r="S16" i="54"/>
  <c r="L16" i="54"/>
  <c r="O16" i="54" s="1"/>
  <c r="K16" i="54"/>
  <c r="H16" i="54"/>
  <c r="U15" i="54"/>
  <c r="T15" i="54"/>
  <c r="S15" i="54"/>
  <c r="L15" i="54"/>
  <c r="O15" i="54" s="1"/>
  <c r="K15" i="54"/>
  <c r="H15" i="54"/>
  <c r="U14" i="54"/>
  <c r="T14" i="54"/>
  <c r="S14" i="54"/>
  <c r="L14" i="54"/>
  <c r="O14" i="54" s="1"/>
  <c r="K14" i="54"/>
  <c r="H14" i="54"/>
  <c r="U13" i="54"/>
  <c r="T13" i="54"/>
  <c r="S13" i="54"/>
  <c r="L13" i="54"/>
  <c r="O13" i="54" s="1"/>
  <c r="K13" i="54"/>
  <c r="H13" i="54"/>
  <c r="U12" i="54"/>
  <c r="T12" i="54"/>
  <c r="S12" i="54"/>
  <c r="L12" i="54"/>
  <c r="O12" i="54" s="1"/>
  <c r="K12" i="54"/>
  <c r="H12" i="54"/>
  <c r="U11" i="54"/>
  <c r="T11" i="54"/>
  <c r="S11" i="54"/>
  <c r="L11" i="54"/>
  <c r="O11" i="54" s="1"/>
  <c r="K11" i="54"/>
  <c r="H11" i="54"/>
  <c r="U10" i="54"/>
  <c r="T10" i="54"/>
  <c r="S10" i="54"/>
  <c r="L10" i="54"/>
  <c r="O10" i="54" s="1"/>
  <c r="K10" i="54"/>
  <c r="H10" i="54"/>
  <c r="U9" i="54"/>
  <c r="T9" i="54"/>
  <c r="S9" i="54"/>
  <c r="L9" i="54"/>
  <c r="O9" i="54" s="1"/>
  <c r="K9" i="54"/>
  <c r="H9" i="54"/>
  <c r="U8" i="54"/>
  <c r="T8" i="54"/>
  <c r="S8" i="54"/>
  <c r="L8" i="54"/>
  <c r="O8" i="54" s="1"/>
  <c r="K8" i="54"/>
  <c r="H8" i="54"/>
  <c r="U7" i="54"/>
  <c r="T7" i="54"/>
  <c r="S7" i="54"/>
  <c r="L7" i="54"/>
  <c r="O7" i="54" s="1"/>
  <c r="K7" i="54"/>
  <c r="H7" i="54"/>
  <c r="U6" i="54"/>
  <c r="T6" i="54"/>
  <c r="S6" i="54"/>
  <c r="L6" i="54"/>
  <c r="O6" i="54" s="1"/>
  <c r="K6" i="54"/>
  <c r="H6" i="54"/>
  <c r="U5" i="54"/>
  <c r="T5" i="54"/>
  <c r="S5" i="54"/>
  <c r="L5" i="54"/>
  <c r="O5" i="54" s="1"/>
  <c r="K5" i="54"/>
  <c r="H5" i="54"/>
  <c r="U4" i="54"/>
  <c r="T4" i="54"/>
  <c r="S4" i="54"/>
  <c r="L4" i="54"/>
  <c r="O4" i="54" s="1"/>
  <c r="K4" i="54"/>
  <c r="H4" i="54"/>
  <c r="U3" i="54"/>
  <c r="T3" i="54"/>
  <c r="S3" i="54"/>
  <c r="L3" i="54"/>
  <c r="O3" i="54" s="1"/>
  <c r="K3" i="54"/>
  <c r="H3" i="54"/>
  <c r="H2" i="54"/>
  <c r="H14" i="5"/>
  <c r="H13" i="5"/>
  <c r="H12" i="5"/>
  <c r="H11" i="5"/>
  <c r="H10" i="5"/>
  <c r="H9" i="5"/>
  <c r="H8" i="5"/>
  <c r="H7" i="5"/>
  <c r="H6" i="5"/>
  <c r="H5" i="5"/>
  <c r="H3" i="53" l="1"/>
  <c r="H4" i="53"/>
  <c r="H5" i="53"/>
  <c r="H6" i="53"/>
  <c r="H7" i="53"/>
  <c r="H8" i="53"/>
  <c r="H9" i="53"/>
  <c r="H10" i="53"/>
  <c r="H11" i="53"/>
  <c r="H12" i="53"/>
  <c r="H13" i="53"/>
  <c r="H14" i="53"/>
  <c r="H15" i="53"/>
  <c r="H16" i="53"/>
  <c r="H17" i="53"/>
  <c r="H18" i="53"/>
  <c r="H19" i="53"/>
  <c r="H20" i="53"/>
  <c r="H21" i="53"/>
  <c r="H22" i="53"/>
  <c r="H23" i="53"/>
  <c r="H24" i="53"/>
  <c r="H25" i="53"/>
  <c r="H26" i="53"/>
  <c r="H27" i="53"/>
  <c r="H28" i="53"/>
  <c r="H29" i="53"/>
  <c r="H30" i="53"/>
  <c r="H31" i="53"/>
  <c r="H32" i="53"/>
  <c r="H33" i="53"/>
  <c r="H34" i="53"/>
  <c r="H35" i="53"/>
  <c r="H36" i="53"/>
  <c r="H37" i="53"/>
  <c r="H38" i="53"/>
  <c r="H39" i="53"/>
  <c r="H40" i="53"/>
  <c r="H41" i="53"/>
  <c r="H42" i="53"/>
  <c r="H43" i="53"/>
  <c r="H44" i="53"/>
  <c r="H46" i="53"/>
  <c r="H47" i="53"/>
  <c r="H48" i="53"/>
  <c r="H49" i="53"/>
  <c r="H50" i="53"/>
  <c r="H51" i="53"/>
  <c r="H52" i="53"/>
  <c r="H53" i="53"/>
  <c r="H54" i="53"/>
  <c r="H55" i="53"/>
  <c r="H56" i="53"/>
  <c r="H57" i="53"/>
  <c r="H58" i="53"/>
  <c r="H59" i="53"/>
  <c r="H60" i="53"/>
  <c r="H61" i="53"/>
  <c r="H62" i="53"/>
  <c r="H63" i="53"/>
  <c r="H64" i="53"/>
  <c r="H65" i="53"/>
  <c r="H66" i="53"/>
  <c r="H67" i="53"/>
  <c r="H68" i="53"/>
  <c r="H69" i="53"/>
  <c r="H70" i="53"/>
  <c r="H71" i="53"/>
  <c r="H72" i="53"/>
  <c r="H73" i="53"/>
  <c r="H74" i="53"/>
  <c r="H75" i="53"/>
  <c r="H76" i="53"/>
  <c r="H77" i="53"/>
  <c r="H78" i="53"/>
  <c r="H79" i="53"/>
  <c r="H80" i="53"/>
  <c r="H81" i="53"/>
  <c r="H82" i="53"/>
  <c r="H83" i="53"/>
  <c r="H84" i="53"/>
  <c r="H85" i="53"/>
  <c r="H86" i="53"/>
  <c r="H87" i="53"/>
  <c r="H88" i="53"/>
  <c r="H89" i="53"/>
  <c r="H90" i="53"/>
  <c r="H91" i="53"/>
  <c r="H92" i="53"/>
  <c r="H93" i="53"/>
  <c r="H94" i="53"/>
  <c r="H95" i="53"/>
  <c r="H96" i="53"/>
  <c r="H97" i="53"/>
  <c r="H98" i="53"/>
  <c r="H99" i="53"/>
  <c r="H100" i="53"/>
  <c r="H101" i="53"/>
  <c r="H102" i="53"/>
  <c r="H103" i="53"/>
  <c r="H104" i="53"/>
  <c r="H105" i="53"/>
  <c r="H106" i="53"/>
  <c r="H107" i="53"/>
  <c r="H108" i="53"/>
  <c r="H109" i="53"/>
  <c r="H110" i="53"/>
  <c r="H111" i="53"/>
  <c r="H112" i="53"/>
  <c r="H113" i="53"/>
  <c r="H114" i="53"/>
  <c r="H115" i="53"/>
  <c r="H116" i="53"/>
  <c r="H117" i="53"/>
  <c r="H118" i="53"/>
  <c r="H119" i="53"/>
  <c r="H120" i="53"/>
  <c r="H121" i="53"/>
  <c r="H122" i="53"/>
  <c r="H123" i="53"/>
  <c r="H124" i="53"/>
  <c r="H125" i="53"/>
  <c r="H126" i="53"/>
  <c r="H127" i="53"/>
  <c r="H128" i="53"/>
  <c r="H129" i="53"/>
  <c r="H130" i="53"/>
  <c r="H131" i="53"/>
  <c r="H132" i="53"/>
  <c r="H133" i="53"/>
  <c r="H134" i="53"/>
  <c r="H135" i="53"/>
  <c r="H136" i="53"/>
  <c r="H137" i="53"/>
  <c r="H138" i="53"/>
  <c r="H139" i="53"/>
  <c r="H140" i="53"/>
  <c r="H141" i="53"/>
  <c r="H142" i="53"/>
  <c r="H143" i="53"/>
  <c r="H144" i="53"/>
  <c r="H145" i="53"/>
  <c r="H146" i="53"/>
  <c r="H147" i="53"/>
  <c r="H148" i="53"/>
  <c r="H149" i="53"/>
  <c r="H150" i="53"/>
  <c r="H151" i="53"/>
  <c r="H152" i="53"/>
  <c r="H153" i="53"/>
  <c r="H154" i="53"/>
  <c r="H155" i="53"/>
  <c r="H156" i="53"/>
  <c r="H157" i="53"/>
  <c r="H158" i="53"/>
  <c r="H159" i="53"/>
  <c r="H160" i="53"/>
  <c r="H161" i="53"/>
  <c r="H162" i="53"/>
  <c r="H163" i="53"/>
  <c r="H164" i="53"/>
  <c r="H165" i="53"/>
  <c r="H166" i="53"/>
  <c r="H167" i="53"/>
  <c r="H168" i="53"/>
  <c r="H169" i="53"/>
  <c r="H170" i="53"/>
  <c r="H171" i="53"/>
  <c r="H172" i="53"/>
  <c r="H173" i="53"/>
  <c r="H174" i="53"/>
  <c r="H175" i="53"/>
  <c r="H176" i="53"/>
  <c r="H177" i="53"/>
  <c r="H178" i="53"/>
  <c r="H179" i="53"/>
  <c r="H180" i="53"/>
  <c r="H181" i="53"/>
  <c r="H182" i="53"/>
  <c r="H183" i="53"/>
  <c r="H184" i="53"/>
  <c r="H185" i="53"/>
  <c r="H186" i="53"/>
  <c r="H187" i="53"/>
  <c r="H188" i="53"/>
  <c r="H189" i="53"/>
  <c r="H190" i="53"/>
  <c r="H191" i="53"/>
  <c r="H192" i="53"/>
  <c r="H193" i="53"/>
  <c r="H194" i="53"/>
  <c r="H195" i="53"/>
  <c r="H196" i="53"/>
  <c r="H197" i="53"/>
  <c r="H198" i="53"/>
  <c r="H199" i="53"/>
  <c r="H200" i="53"/>
  <c r="H201" i="53"/>
  <c r="H202" i="53"/>
  <c r="H203" i="53"/>
  <c r="H204" i="53"/>
  <c r="H205" i="53"/>
  <c r="H206" i="53"/>
  <c r="H207" i="53"/>
  <c r="H208" i="53"/>
  <c r="H209" i="53"/>
  <c r="H210" i="53"/>
  <c r="H211" i="53"/>
  <c r="H212" i="53"/>
  <c r="H213" i="53"/>
  <c r="H214" i="53"/>
  <c r="H215" i="53"/>
  <c r="H216" i="53"/>
  <c r="H217" i="53"/>
  <c r="H218" i="53"/>
  <c r="H219" i="53"/>
  <c r="H220" i="53"/>
  <c r="H221" i="53"/>
  <c r="H222" i="53"/>
  <c r="H223" i="53"/>
  <c r="H224" i="53"/>
  <c r="H225" i="53"/>
  <c r="H226" i="53"/>
  <c r="H227" i="53"/>
  <c r="H228" i="53"/>
  <c r="H229" i="53"/>
  <c r="H230" i="53"/>
  <c r="H231" i="53"/>
  <c r="H232" i="53"/>
  <c r="H233" i="53"/>
  <c r="H234" i="53"/>
  <c r="H235" i="53"/>
  <c r="H236" i="53"/>
  <c r="H237" i="53"/>
  <c r="H238" i="53"/>
  <c r="H239" i="53"/>
  <c r="H240" i="53"/>
  <c r="H241" i="53"/>
  <c r="H242" i="53"/>
  <c r="H243" i="53"/>
  <c r="H244" i="53"/>
  <c r="H245" i="53"/>
  <c r="H246" i="53"/>
  <c r="H247" i="53"/>
  <c r="H248" i="53"/>
  <c r="H249" i="53"/>
  <c r="H250" i="53"/>
  <c r="H251" i="53"/>
  <c r="H252" i="53"/>
  <c r="H253" i="53"/>
  <c r="H254" i="53"/>
  <c r="H255" i="53"/>
  <c r="H256" i="53"/>
  <c r="H257" i="53"/>
  <c r="H258" i="53"/>
  <c r="H259" i="53"/>
  <c r="H260" i="53"/>
  <c r="H261" i="53"/>
  <c r="H262" i="53"/>
  <c r="H263" i="53"/>
  <c r="H264" i="53"/>
  <c r="H265" i="53"/>
  <c r="H266" i="53"/>
  <c r="H267" i="53"/>
  <c r="H268" i="53"/>
  <c r="H269" i="53"/>
  <c r="H270" i="53"/>
  <c r="H271" i="53"/>
  <c r="H272" i="53"/>
  <c r="H273" i="53"/>
  <c r="H274" i="53"/>
  <c r="H275" i="53"/>
  <c r="H276" i="53"/>
  <c r="H277" i="53"/>
  <c r="H278" i="53"/>
  <c r="H279" i="53"/>
  <c r="H280" i="53"/>
  <c r="H281" i="53"/>
  <c r="H282" i="53"/>
  <c r="H283" i="53"/>
  <c r="H284" i="53"/>
  <c r="H285" i="53"/>
  <c r="H286" i="53"/>
  <c r="H287" i="53"/>
  <c r="H288" i="53"/>
  <c r="H289" i="53"/>
  <c r="H290" i="53"/>
  <c r="H291" i="53"/>
  <c r="H292" i="53"/>
  <c r="H293" i="53"/>
  <c r="H294" i="53"/>
  <c r="H295" i="53"/>
  <c r="H296" i="53"/>
  <c r="H297" i="53"/>
  <c r="H298" i="53"/>
  <c r="H299" i="53"/>
  <c r="H300" i="53"/>
  <c r="H301" i="53"/>
  <c r="H302" i="53"/>
  <c r="H303" i="53"/>
  <c r="H304" i="53"/>
  <c r="H305" i="53"/>
  <c r="H306" i="53"/>
  <c r="H307" i="53"/>
  <c r="H308" i="53"/>
  <c r="H309" i="53"/>
  <c r="H310" i="53"/>
  <c r="H311" i="53"/>
  <c r="H312" i="53"/>
  <c r="H313" i="53"/>
  <c r="H314" i="53"/>
  <c r="H315" i="53"/>
  <c r="H316" i="53"/>
  <c r="H317" i="53"/>
  <c r="H318" i="53"/>
  <c r="H319" i="53"/>
  <c r="H320" i="53"/>
  <c r="H321" i="53"/>
  <c r="H322" i="53"/>
  <c r="H323" i="53"/>
  <c r="H324" i="53"/>
  <c r="H325" i="53"/>
  <c r="H326" i="53"/>
  <c r="H327" i="53"/>
  <c r="H328" i="53"/>
  <c r="H329" i="53"/>
  <c r="H330" i="53"/>
  <c r="H331" i="53"/>
  <c r="H332" i="53"/>
  <c r="H333" i="53"/>
  <c r="H334" i="53"/>
  <c r="H335" i="53"/>
  <c r="H336" i="53"/>
  <c r="H337" i="53"/>
  <c r="H338" i="53"/>
  <c r="H339" i="53"/>
  <c r="H340" i="53"/>
  <c r="H341" i="53"/>
  <c r="H342" i="53"/>
  <c r="H343" i="53"/>
  <c r="H344" i="53"/>
  <c r="H345" i="53"/>
  <c r="H346" i="53"/>
  <c r="H347" i="53"/>
  <c r="H348" i="53"/>
  <c r="H349" i="53"/>
  <c r="H350" i="53"/>
  <c r="H351" i="53"/>
  <c r="H352" i="53"/>
  <c r="H353" i="53"/>
  <c r="H354" i="53"/>
  <c r="H355" i="53"/>
  <c r="H356" i="53"/>
  <c r="H357" i="53"/>
  <c r="H358" i="53"/>
  <c r="H359" i="53"/>
  <c r="H360" i="53"/>
  <c r="H361" i="53"/>
  <c r="H362" i="53"/>
  <c r="H363" i="53"/>
  <c r="H364" i="53"/>
  <c r="H365" i="53"/>
  <c r="H366" i="53"/>
  <c r="H367" i="53"/>
  <c r="H368" i="53"/>
  <c r="H369" i="53"/>
  <c r="H370" i="53"/>
  <c r="H371" i="53"/>
  <c r="H372" i="53"/>
  <c r="H373" i="53"/>
  <c r="H374" i="53"/>
  <c r="H375" i="53"/>
  <c r="H376" i="53"/>
  <c r="H377" i="53"/>
  <c r="H378" i="53"/>
  <c r="H379" i="53"/>
  <c r="H380" i="53"/>
  <c r="H381" i="53"/>
  <c r="H382" i="53"/>
  <c r="H383" i="53"/>
  <c r="H384" i="53"/>
  <c r="H385" i="53"/>
  <c r="H386" i="53"/>
  <c r="H387" i="53"/>
  <c r="H388" i="53"/>
  <c r="H389" i="53"/>
  <c r="H390" i="53"/>
  <c r="H391" i="53"/>
  <c r="H392" i="53"/>
  <c r="H393" i="53"/>
  <c r="H394" i="53"/>
  <c r="H395" i="53"/>
  <c r="H396" i="53"/>
  <c r="H397" i="53"/>
  <c r="H398" i="53"/>
  <c r="H399" i="53"/>
  <c r="H400" i="53"/>
  <c r="H401" i="53"/>
  <c r="H402" i="53"/>
  <c r="H403" i="53"/>
  <c r="H404" i="53"/>
  <c r="H405" i="53"/>
  <c r="H406" i="53"/>
  <c r="H407" i="53"/>
  <c r="H408" i="53"/>
  <c r="H409" i="53"/>
  <c r="H410" i="53"/>
  <c r="H411" i="53"/>
  <c r="H412" i="53"/>
  <c r="H413" i="53"/>
  <c r="H414" i="53"/>
  <c r="H415" i="53"/>
  <c r="H416" i="53"/>
  <c r="H417" i="53"/>
  <c r="H418" i="53"/>
  <c r="H419" i="53"/>
  <c r="H420" i="53"/>
  <c r="H421" i="53"/>
  <c r="H422" i="53"/>
  <c r="H423" i="53"/>
  <c r="H424" i="53"/>
  <c r="H425" i="53"/>
  <c r="H426" i="53"/>
  <c r="H427" i="53"/>
  <c r="H428" i="53"/>
  <c r="H429" i="53"/>
  <c r="H430" i="53"/>
  <c r="H431" i="53"/>
  <c r="H432" i="53"/>
  <c r="H433" i="53"/>
  <c r="H434" i="53"/>
  <c r="H435" i="53"/>
  <c r="H436" i="53"/>
  <c r="H437" i="53"/>
  <c r="H438" i="53"/>
  <c r="H439" i="53"/>
  <c r="H440" i="53"/>
  <c r="H441" i="53"/>
  <c r="H442" i="53"/>
  <c r="H443" i="53"/>
  <c r="H444" i="53"/>
  <c r="H445" i="53"/>
  <c r="H446" i="53"/>
  <c r="H447" i="53"/>
  <c r="H448" i="53"/>
  <c r="H449" i="53"/>
  <c r="H450" i="53"/>
  <c r="H451" i="53"/>
  <c r="H452" i="53"/>
  <c r="H453" i="53"/>
  <c r="H454" i="53"/>
  <c r="H455" i="53"/>
  <c r="H456" i="53"/>
  <c r="H457" i="53"/>
  <c r="H458" i="53"/>
  <c r="H459" i="53"/>
  <c r="H460" i="53"/>
  <c r="H461" i="53"/>
  <c r="H462" i="53"/>
  <c r="H463" i="53"/>
  <c r="H464" i="53"/>
  <c r="H465" i="53"/>
  <c r="H466" i="53"/>
  <c r="H467" i="53"/>
  <c r="H468" i="53"/>
  <c r="H469" i="53"/>
  <c r="H470" i="53"/>
  <c r="H471" i="53"/>
  <c r="H472" i="53"/>
  <c r="H473" i="53"/>
  <c r="H474" i="53"/>
  <c r="H475" i="53"/>
  <c r="H476" i="53"/>
  <c r="H477" i="53"/>
  <c r="H478" i="53"/>
  <c r="H479" i="53"/>
  <c r="H480" i="53"/>
  <c r="H481" i="53"/>
  <c r="H482" i="53"/>
  <c r="H483" i="53"/>
  <c r="H484" i="53"/>
  <c r="H485" i="53"/>
  <c r="H486" i="53"/>
  <c r="H487" i="53"/>
  <c r="H488" i="53"/>
  <c r="H489" i="53"/>
  <c r="H490" i="53"/>
  <c r="H491" i="53"/>
  <c r="H492" i="53"/>
  <c r="H493" i="53"/>
  <c r="H494" i="53"/>
  <c r="H495" i="53"/>
  <c r="H496" i="53"/>
  <c r="H497" i="53"/>
  <c r="H498" i="53"/>
  <c r="H499" i="53"/>
  <c r="H500" i="53"/>
  <c r="H501" i="53"/>
  <c r="H502" i="53"/>
  <c r="H503" i="53"/>
  <c r="H504" i="53"/>
  <c r="H505" i="53"/>
  <c r="H506" i="53"/>
  <c r="H507" i="53"/>
  <c r="H508" i="53"/>
  <c r="H509" i="53"/>
  <c r="H510" i="53"/>
  <c r="H511" i="53"/>
  <c r="H512" i="53"/>
  <c r="H513" i="53"/>
  <c r="H514" i="53"/>
  <c r="H515" i="53"/>
  <c r="H516" i="53"/>
  <c r="H517" i="53"/>
  <c r="H518" i="53"/>
  <c r="H519" i="53"/>
  <c r="H520" i="53"/>
  <c r="H521" i="53"/>
  <c r="H522" i="53"/>
  <c r="H523" i="53"/>
  <c r="H524" i="53"/>
  <c r="H525" i="53"/>
  <c r="H526" i="53"/>
  <c r="H527" i="53"/>
  <c r="H528" i="53"/>
  <c r="H529" i="53"/>
  <c r="H530" i="53"/>
  <c r="H531" i="53"/>
  <c r="H532" i="53"/>
  <c r="H533" i="53"/>
  <c r="H534" i="53"/>
  <c r="H535" i="53"/>
  <c r="H536" i="53"/>
  <c r="H537" i="53"/>
  <c r="H538" i="53"/>
  <c r="H539" i="53"/>
  <c r="H540" i="53"/>
  <c r="H541" i="53"/>
  <c r="H542" i="53"/>
  <c r="H543" i="53"/>
  <c r="H544" i="53"/>
  <c r="H545" i="53"/>
  <c r="H546" i="53"/>
  <c r="H547" i="53"/>
  <c r="H548" i="53"/>
  <c r="H549" i="53"/>
  <c r="H550" i="53"/>
  <c r="H551" i="53"/>
  <c r="H552" i="53"/>
  <c r="H553" i="53"/>
  <c r="H554" i="53"/>
  <c r="H555" i="53"/>
  <c r="H556" i="53"/>
  <c r="H557" i="53"/>
  <c r="H558" i="53"/>
  <c r="H559" i="53"/>
  <c r="H560" i="53"/>
  <c r="H561" i="53"/>
  <c r="H562" i="53"/>
  <c r="H563" i="53"/>
  <c r="H564" i="53"/>
  <c r="H565" i="53"/>
  <c r="H566" i="53"/>
  <c r="H567" i="53"/>
  <c r="H568" i="53"/>
  <c r="H569" i="53"/>
  <c r="H570" i="53"/>
  <c r="H571" i="53"/>
  <c r="H572" i="53"/>
  <c r="H573" i="53"/>
  <c r="H574" i="53"/>
  <c r="H575" i="53"/>
  <c r="H576" i="53"/>
  <c r="H577" i="53"/>
  <c r="H578" i="53"/>
  <c r="H579" i="53"/>
  <c r="H580" i="53"/>
  <c r="H581" i="53"/>
  <c r="H582" i="53"/>
  <c r="H583" i="53"/>
  <c r="H584" i="53"/>
  <c r="H585" i="53"/>
  <c r="H586" i="53"/>
  <c r="H587" i="53"/>
  <c r="H588" i="53"/>
  <c r="H589" i="53"/>
  <c r="H590" i="53"/>
  <c r="H591" i="53"/>
  <c r="H592" i="53"/>
  <c r="H593" i="53"/>
  <c r="H594" i="53"/>
  <c r="H595" i="53"/>
  <c r="H596" i="53"/>
  <c r="H597" i="53"/>
  <c r="H598" i="53"/>
  <c r="H599" i="53"/>
  <c r="H600" i="53"/>
  <c r="H601" i="53"/>
  <c r="H602" i="53"/>
  <c r="H603" i="53"/>
  <c r="H604" i="53"/>
  <c r="H605" i="53"/>
  <c r="H606" i="53"/>
  <c r="H607" i="53"/>
  <c r="H608" i="53"/>
  <c r="H609" i="53"/>
  <c r="H610" i="53"/>
  <c r="H611" i="53"/>
  <c r="H612" i="53"/>
  <c r="H613" i="53"/>
  <c r="H614" i="53"/>
  <c r="H615" i="53"/>
  <c r="H616" i="53"/>
  <c r="H617" i="53"/>
  <c r="H618" i="53"/>
  <c r="H619" i="53"/>
  <c r="H620" i="53"/>
  <c r="H621" i="53"/>
  <c r="H622" i="53"/>
  <c r="H623" i="53"/>
  <c r="H624" i="53"/>
  <c r="H625" i="53"/>
  <c r="H626" i="53"/>
  <c r="H627" i="53"/>
  <c r="H628" i="53"/>
  <c r="H629" i="53"/>
  <c r="H630" i="53"/>
  <c r="H631" i="53"/>
  <c r="H632" i="53"/>
  <c r="H633" i="53"/>
  <c r="H634" i="53"/>
  <c r="H635" i="53"/>
  <c r="H636" i="53"/>
  <c r="H637" i="53"/>
  <c r="H638" i="53"/>
  <c r="H639" i="53"/>
  <c r="H640" i="53"/>
  <c r="H641" i="53"/>
  <c r="H642" i="53"/>
  <c r="H643" i="53"/>
  <c r="H644" i="53"/>
  <c r="H645" i="53"/>
  <c r="H646" i="53"/>
  <c r="H647" i="53"/>
  <c r="H648" i="53"/>
  <c r="H649" i="53"/>
  <c r="H650" i="53"/>
  <c r="H651" i="53"/>
  <c r="H652" i="53"/>
  <c r="H653" i="53"/>
  <c r="H654" i="53"/>
  <c r="H655" i="53"/>
  <c r="H656" i="53"/>
  <c r="H657" i="53"/>
  <c r="H658" i="53"/>
  <c r="H659" i="53"/>
  <c r="H660" i="53"/>
  <c r="H661" i="53"/>
  <c r="H662" i="53"/>
  <c r="H663" i="53"/>
  <c r="H664" i="53"/>
  <c r="H665" i="53"/>
  <c r="H666" i="53"/>
  <c r="H667" i="53"/>
  <c r="H668" i="53"/>
  <c r="H669" i="53"/>
  <c r="H670" i="53"/>
  <c r="H671" i="53"/>
  <c r="H672" i="53"/>
  <c r="H673" i="53"/>
  <c r="H674" i="53"/>
  <c r="H675" i="53"/>
  <c r="H676" i="53"/>
  <c r="H677" i="53"/>
  <c r="H678" i="53"/>
  <c r="H679" i="53"/>
  <c r="H680" i="53"/>
  <c r="H681" i="53"/>
  <c r="H682" i="53"/>
  <c r="H683" i="53"/>
  <c r="H684" i="53"/>
  <c r="H685" i="53"/>
  <c r="H686" i="53"/>
  <c r="H687" i="53"/>
  <c r="H688" i="53"/>
  <c r="H689" i="53"/>
  <c r="H690" i="53"/>
  <c r="H691" i="53"/>
  <c r="H692" i="53"/>
  <c r="H693" i="53"/>
  <c r="H694" i="53"/>
  <c r="H695" i="53"/>
  <c r="H696" i="53"/>
  <c r="H697" i="53"/>
  <c r="H698" i="53"/>
  <c r="H699" i="53"/>
  <c r="H700" i="53"/>
  <c r="H701" i="53"/>
  <c r="H702" i="53"/>
  <c r="H703" i="53"/>
  <c r="H704" i="53"/>
  <c r="H705" i="53"/>
  <c r="H706" i="53"/>
  <c r="H707" i="53"/>
  <c r="H708" i="53"/>
  <c r="H709" i="53"/>
  <c r="H710" i="53"/>
  <c r="H711" i="53"/>
  <c r="H712" i="53"/>
  <c r="H713" i="53"/>
  <c r="H714" i="53"/>
  <c r="H715" i="53"/>
  <c r="H716" i="53"/>
  <c r="H717" i="53"/>
  <c r="H718" i="53"/>
  <c r="H719" i="53"/>
  <c r="H720" i="53"/>
  <c r="H721" i="53"/>
  <c r="H722" i="53"/>
  <c r="H723" i="53"/>
  <c r="H724" i="53"/>
  <c r="H725" i="53"/>
  <c r="H726" i="53"/>
  <c r="H727" i="53"/>
  <c r="H728" i="53"/>
  <c r="H729" i="53"/>
  <c r="H730" i="53"/>
  <c r="H731" i="53"/>
  <c r="H732" i="53"/>
  <c r="H733" i="53"/>
  <c r="H734" i="53"/>
  <c r="H735" i="53"/>
  <c r="H736" i="53"/>
  <c r="H737" i="53"/>
  <c r="H738" i="53"/>
  <c r="H739" i="53"/>
  <c r="H740" i="53"/>
  <c r="H741" i="53"/>
  <c r="H742" i="53"/>
  <c r="H743" i="53"/>
  <c r="H744" i="53"/>
  <c r="H745" i="53"/>
  <c r="H746" i="53"/>
  <c r="H747" i="53"/>
  <c r="H748" i="53"/>
  <c r="H749" i="53"/>
  <c r="H750" i="53"/>
  <c r="H751" i="53"/>
  <c r="H752" i="53"/>
  <c r="H753" i="53"/>
  <c r="H754" i="53"/>
  <c r="H755" i="53"/>
  <c r="H756" i="53"/>
  <c r="H757" i="53"/>
  <c r="H758" i="53"/>
  <c r="H759" i="53"/>
  <c r="H760" i="53"/>
  <c r="H761" i="53"/>
  <c r="H762" i="53"/>
  <c r="H763" i="53"/>
  <c r="H764" i="53"/>
  <c r="H765" i="53"/>
  <c r="H766" i="53"/>
  <c r="H767" i="53"/>
  <c r="H768" i="53"/>
  <c r="H769" i="53"/>
  <c r="H770" i="53"/>
  <c r="H771" i="53"/>
  <c r="H772" i="53"/>
  <c r="H773" i="53"/>
  <c r="H774" i="53"/>
  <c r="H775" i="53"/>
  <c r="H776" i="53"/>
  <c r="H777" i="53"/>
  <c r="H778" i="53"/>
  <c r="H779" i="53"/>
  <c r="H780" i="53"/>
  <c r="H781" i="53"/>
  <c r="H782" i="53"/>
  <c r="H783" i="53"/>
  <c r="H784" i="53"/>
  <c r="H785" i="53"/>
  <c r="H786" i="53"/>
  <c r="H787" i="53"/>
  <c r="H788" i="53"/>
  <c r="H789" i="53"/>
  <c r="H790" i="53"/>
  <c r="H791" i="53"/>
  <c r="H792" i="53"/>
  <c r="H793" i="53"/>
  <c r="H794" i="53"/>
  <c r="H795" i="53"/>
  <c r="H796" i="53"/>
  <c r="H797" i="53"/>
  <c r="H798" i="53"/>
  <c r="H799" i="53"/>
  <c r="H800" i="53"/>
  <c r="H801" i="53"/>
  <c r="H802" i="53"/>
  <c r="H803" i="53"/>
  <c r="H804" i="53"/>
  <c r="H805" i="53"/>
  <c r="H806" i="53"/>
  <c r="H807" i="53"/>
  <c r="H808" i="53"/>
  <c r="H809" i="53"/>
  <c r="H810" i="53"/>
  <c r="H811" i="53"/>
  <c r="H812" i="53"/>
  <c r="H813" i="53"/>
  <c r="H814" i="53"/>
  <c r="H815" i="53"/>
  <c r="H816" i="53"/>
  <c r="H817" i="53"/>
  <c r="H818" i="53"/>
  <c r="H819" i="53"/>
  <c r="H820" i="53"/>
  <c r="H821" i="53"/>
  <c r="H822" i="53"/>
  <c r="H823" i="53"/>
  <c r="H824" i="53"/>
  <c r="H825" i="53"/>
  <c r="H826" i="53"/>
  <c r="H827" i="53"/>
  <c r="H828" i="53"/>
  <c r="H829" i="53"/>
  <c r="H830" i="53"/>
  <c r="H831" i="53"/>
  <c r="H832" i="53"/>
  <c r="H833" i="53"/>
  <c r="H834" i="53"/>
  <c r="H835" i="53"/>
  <c r="H836" i="53"/>
  <c r="H837" i="53"/>
  <c r="H838" i="53"/>
  <c r="H839" i="53"/>
  <c r="H840" i="53"/>
  <c r="H841" i="53"/>
  <c r="H842" i="53"/>
  <c r="H843" i="53"/>
  <c r="H844" i="53"/>
  <c r="H845" i="53"/>
  <c r="H846" i="53"/>
  <c r="H847" i="53"/>
  <c r="H848" i="53"/>
  <c r="H849" i="53"/>
  <c r="H850" i="53"/>
  <c r="H851" i="53"/>
  <c r="H852" i="53"/>
  <c r="H853" i="53"/>
  <c r="H854" i="53"/>
  <c r="H855" i="53"/>
  <c r="H856" i="53"/>
  <c r="H857" i="53"/>
  <c r="H858" i="53"/>
  <c r="H859" i="53"/>
  <c r="H860" i="53"/>
  <c r="H861" i="53"/>
  <c r="H862" i="53"/>
  <c r="H863" i="53"/>
  <c r="H864" i="53"/>
  <c r="H865" i="53"/>
  <c r="H866" i="53"/>
  <c r="H867" i="53"/>
  <c r="H868" i="53"/>
  <c r="H869" i="53"/>
  <c r="H870" i="53"/>
  <c r="H871" i="53"/>
  <c r="H872" i="53"/>
  <c r="H873" i="53"/>
  <c r="H874" i="53"/>
  <c r="H875" i="53"/>
  <c r="H876" i="53"/>
  <c r="H877" i="53"/>
  <c r="H878" i="53"/>
  <c r="H879" i="53"/>
  <c r="H880" i="53"/>
  <c r="H881" i="53"/>
  <c r="H882" i="53"/>
  <c r="H883" i="53"/>
  <c r="H884" i="53"/>
  <c r="H885" i="53"/>
  <c r="H886" i="53"/>
  <c r="H887" i="53"/>
  <c r="H888" i="53"/>
  <c r="H889" i="53"/>
  <c r="H890" i="53"/>
  <c r="H891" i="53"/>
  <c r="H892" i="53"/>
  <c r="H893" i="53"/>
  <c r="H894" i="53"/>
  <c r="H895" i="53"/>
  <c r="H896" i="53"/>
  <c r="H897" i="53"/>
  <c r="H898" i="53"/>
  <c r="H899" i="53"/>
  <c r="H900" i="53"/>
  <c r="H901" i="53"/>
  <c r="H902" i="53"/>
  <c r="H903" i="53"/>
  <c r="H904" i="53"/>
  <c r="H905" i="53"/>
  <c r="H906" i="53"/>
  <c r="H907" i="53"/>
  <c r="H908" i="53"/>
  <c r="H909" i="53"/>
  <c r="H910" i="53"/>
  <c r="H911" i="53"/>
  <c r="H912" i="53"/>
  <c r="H913" i="53"/>
  <c r="H914" i="53"/>
  <c r="H915" i="53"/>
  <c r="H916" i="53"/>
  <c r="H917" i="53"/>
  <c r="H918" i="53"/>
  <c r="H919" i="53"/>
  <c r="H920" i="53"/>
  <c r="H921" i="53"/>
  <c r="H922" i="53"/>
  <c r="H923" i="53"/>
  <c r="H924" i="53"/>
  <c r="H925" i="53"/>
  <c r="H926" i="53"/>
  <c r="H927" i="53"/>
  <c r="H928" i="53"/>
  <c r="H929" i="53"/>
  <c r="H930" i="53"/>
  <c r="H931" i="53"/>
  <c r="H932" i="53"/>
  <c r="H933" i="53"/>
  <c r="H934" i="53"/>
  <c r="H935" i="53"/>
  <c r="H936" i="53"/>
  <c r="H937" i="53"/>
  <c r="H938" i="53"/>
  <c r="H939" i="53"/>
  <c r="H940" i="53"/>
  <c r="H941" i="53"/>
  <c r="H942" i="53"/>
  <c r="H943" i="53"/>
  <c r="H944" i="53"/>
  <c r="H945" i="53"/>
  <c r="H946" i="53"/>
  <c r="H947" i="53"/>
  <c r="H948" i="53"/>
  <c r="H949" i="53"/>
  <c r="H950" i="53"/>
  <c r="H951" i="53"/>
  <c r="H952" i="53"/>
  <c r="H953" i="53"/>
  <c r="H954" i="53"/>
  <c r="H955" i="53"/>
  <c r="H956" i="53"/>
  <c r="H957" i="53"/>
  <c r="H958" i="53"/>
  <c r="H959" i="53"/>
  <c r="H960" i="53"/>
  <c r="H961" i="53"/>
  <c r="H962" i="53"/>
  <c r="H963" i="53"/>
  <c r="H964" i="53"/>
  <c r="H965" i="53"/>
  <c r="H966" i="53"/>
  <c r="H967" i="53"/>
  <c r="H968" i="53"/>
  <c r="H969" i="53"/>
  <c r="H970" i="53"/>
  <c r="H971" i="53"/>
  <c r="H972" i="53"/>
  <c r="H973" i="53"/>
  <c r="H974" i="53"/>
  <c r="H975" i="53"/>
  <c r="H976" i="53"/>
  <c r="H977" i="53"/>
  <c r="H978" i="53"/>
  <c r="H979" i="53"/>
  <c r="H980" i="53"/>
  <c r="H981" i="53"/>
  <c r="H982" i="53"/>
  <c r="H983" i="53"/>
  <c r="H984" i="53"/>
  <c r="H985" i="53"/>
  <c r="H986" i="53"/>
  <c r="H987" i="53"/>
  <c r="H988" i="53"/>
  <c r="H989" i="53"/>
  <c r="H990" i="53"/>
  <c r="H991" i="53"/>
  <c r="H992" i="53"/>
  <c r="H993" i="53"/>
  <c r="H994" i="53"/>
  <c r="H995" i="53"/>
  <c r="H996" i="53"/>
  <c r="H997" i="53"/>
  <c r="H998" i="53"/>
  <c r="H2" i="53"/>
  <c r="L999" i="53" l="1"/>
  <c r="K999" i="53"/>
  <c r="L998" i="53"/>
  <c r="K998" i="53"/>
  <c r="L997" i="53"/>
  <c r="K997" i="53"/>
  <c r="L996" i="53"/>
  <c r="K996" i="53"/>
  <c r="L995" i="53"/>
  <c r="K995" i="53"/>
  <c r="L994" i="53"/>
  <c r="K994" i="53"/>
  <c r="L993" i="53"/>
  <c r="K993" i="53"/>
  <c r="L992" i="53"/>
  <c r="K992" i="53"/>
  <c r="L991" i="53"/>
  <c r="K991" i="53"/>
  <c r="L990" i="53"/>
  <c r="K990" i="53"/>
  <c r="L989" i="53"/>
  <c r="K989" i="53"/>
  <c r="L988" i="53"/>
  <c r="K988" i="53"/>
  <c r="L987" i="53"/>
  <c r="K987" i="53"/>
  <c r="L986" i="53"/>
  <c r="K986" i="53"/>
  <c r="L985" i="53"/>
  <c r="K985" i="53"/>
  <c r="L984" i="53"/>
  <c r="K984" i="53"/>
  <c r="L983" i="53"/>
  <c r="K983" i="53"/>
  <c r="L982" i="53"/>
  <c r="K982" i="53"/>
  <c r="L981" i="53"/>
  <c r="K981" i="53"/>
  <c r="L980" i="53"/>
  <c r="K980" i="53"/>
  <c r="L979" i="53"/>
  <c r="K979" i="53"/>
  <c r="L978" i="53"/>
  <c r="K978" i="53"/>
  <c r="L977" i="53"/>
  <c r="K977" i="53"/>
  <c r="L976" i="53"/>
  <c r="K976" i="53"/>
  <c r="L975" i="53"/>
  <c r="K975" i="53"/>
  <c r="L974" i="53"/>
  <c r="K974" i="53"/>
  <c r="L973" i="53"/>
  <c r="K973" i="53"/>
  <c r="L972" i="53"/>
  <c r="K972" i="53"/>
  <c r="L971" i="53"/>
  <c r="K971" i="53"/>
  <c r="L970" i="53"/>
  <c r="K970" i="53"/>
  <c r="L969" i="53"/>
  <c r="K969" i="53"/>
  <c r="L968" i="53"/>
  <c r="K968" i="53"/>
  <c r="L967" i="53"/>
  <c r="K967" i="53"/>
  <c r="L966" i="53"/>
  <c r="K966" i="53"/>
  <c r="L965" i="53"/>
  <c r="K965" i="53"/>
  <c r="L964" i="53"/>
  <c r="K964" i="53"/>
  <c r="L963" i="53"/>
  <c r="K963" i="53"/>
  <c r="L962" i="53"/>
  <c r="K962" i="53"/>
  <c r="L961" i="53"/>
  <c r="K961" i="53"/>
  <c r="L960" i="53"/>
  <c r="K960" i="53"/>
  <c r="L959" i="53"/>
  <c r="K959" i="53"/>
  <c r="L958" i="53"/>
  <c r="K958" i="53"/>
  <c r="L957" i="53"/>
  <c r="K957" i="53"/>
  <c r="L956" i="53"/>
  <c r="K956" i="53"/>
  <c r="L955" i="53"/>
  <c r="K955" i="53"/>
  <c r="L954" i="53"/>
  <c r="K954" i="53"/>
  <c r="L953" i="53"/>
  <c r="K953" i="53"/>
  <c r="L952" i="53"/>
  <c r="K952" i="53"/>
  <c r="L951" i="53"/>
  <c r="K951" i="53"/>
  <c r="L950" i="53"/>
  <c r="K950" i="53"/>
  <c r="L949" i="53"/>
  <c r="K949" i="53"/>
  <c r="L948" i="53"/>
  <c r="K948" i="53"/>
  <c r="L947" i="53"/>
  <c r="K947" i="53"/>
  <c r="L946" i="53"/>
  <c r="K946" i="53"/>
  <c r="L945" i="53"/>
  <c r="K945" i="53"/>
  <c r="L944" i="53"/>
  <c r="K944" i="53"/>
  <c r="L943" i="53"/>
  <c r="K943" i="53"/>
  <c r="L942" i="53"/>
  <c r="K942" i="53"/>
  <c r="L941" i="53"/>
  <c r="K941" i="53"/>
  <c r="L940" i="53"/>
  <c r="K940" i="53"/>
  <c r="L939" i="53"/>
  <c r="K939" i="53"/>
  <c r="L938" i="53"/>
  <c r="K938" i="53"/>
  <c r="L937" i="53"/>
  <c r="K937" i="53"/>
  <c r="L936" i="53"/>
  <c r="K936" i="53"/>
  <c r="L935" i="53"/>
  <c r="K935" i="53"/>
  <c r="L934" i="53"/>
  <c r="K934" i="53"/>
  <c r="L933" i="53"/>
  <c r="K933" i="53"/>
  <c r="L932" i="53"/>
  <c r="K932" i="53"/>
  <c r="L931" i="53"/>
  <c r="K931" i="53"/>
  <c r="L930" i="53"/>
  <c r="K930" i="53"/>
  <c r="L929" i="53"/>
  <c r="K929" i="53"/>
  <c r="L928" i="53"/>
  <c r="K928" i="53"/>
  <c r="L927" i="53"/>
  <c r="K927" i="53"/>
  <c r="L926" i="53"/>
  <c r="K926" i="53"/>
  <c r="L925" i="53"/>
  <c r="K925" i="53"/>
  <c r="L924" i="53"/>
  <c r="K924" i="53"/>
  <c r="L923" i="53"/>
  <c r="K923" i="53"/>
  <c r="L922" i="53"/>
  <c r="K922" i="53"/>
  <c r="L921" i="53"/>
  <c r="K921" i="53"/>
  <c r="L920" i="53"/>
  <c r="K920" i="53"/>
  <c r="L919" i="53"/>
  <c r="K919" i="53"/>
  <c r="L918" i="53"/>
  <c r="K918" i="53"/>
  <c r="L917" i="53"/>
  <c r="K917" i="53"/>
  <c r="L916" i="53"/>
  <c r="K916" i="53"/>
  <c r="L915" i="53"/>
  <c r="K915" i="53"/>
  <c r="L914" i="53"/>
  <c r="K914" i="53"/>
  <c r="L913" i="53"/>
  <c r="K913" i="53"/>
  <c r="L912" i="53"/>
  <c r="K912" i="53"/>
  <c r="L911" i="53"/>
  <c r="K911" i="53"/>
  <c r="L910" i="53"/>
  <c r="K910" i="53"/>
  <c r="L909" i="53"/>
  <c r="K909" i="53"/>
  <c r="L908" i="53"/>
  <c r="K908" i="53"/>
  <c r="L907" i="53"/>
  <c r="K907" i="53"/>
  <c r="L906" i="53"/>
  <c r="K906" i="53"/>
  <c r="L905" i="53"/>
  <c r="K905" i="53"/>
  <c r="L904" i="53"/>
  <c r="K904" i="53"/>
  <c r="L903" i="53"/>
  <c r="K903" i="53"/>
  <c r="L902" i="53"/>
  <c r="K902" i="53"/>
  <c r="L901" i="53"/>
  <c r="K901" i="53"/>
  <c r="L900" i="53"/>
  <c r="K900" i="53"/>
  <c r="L899" i="53"/>
  <c r="K899" i="53"/>
  <c r="L898" i="53"/>
  <c r="K898" i="53"/>
  <c r="L897" i="53"/>
  <c r="K897" i="53"/>
  <c r="L896" i="53"/>
  <c r="K896" i="53"/>
  <c r="L895" i="53"/>
  <c r="K895" i="53"/>
  <c r="L894" i="53"/>
  <c r="K894" i="53"/>
  <c r="L893" i="53"/>
  <c r="K893" i="53"/>
  <c r="L892" i="53"/>
  <c r="K892" i="53"/>
  <c r="L891" i="53"/>
  <c r="K891" i="53"/>
  <c r="L890" i="53"/>
  <c r="K890" i="53"/>
  <c r="L889" i="53"/>
  <c r="K889" i="53"/>
  <c r="L888" i="53"/>
  <c r="K888" i="53"/>
  <c r="L887" i="53"/>
  <c r="K887" i="53"/>
  <c r="L886" i="53"/>
  <c r="K886" i="53"/>
  <c r="L885" i="53"/>
  <c r="K885" i="53"/>
  <c r="L884" i="53"/>
  <c r="K884" i="53"/>
  <c r="L883" i="53"/>
  <c r="K883" i="53"/>
  <c r="L882" i="53"/>
  <c r="K882" i="53"/>
  <c r="L881" i="53"/>
  <c r="K881" i="53"/>
  <c r="L880" i="53"/>
  <c r="K880" i="53"/>
  <c r="L879" i="53"/>
  <c r="K879" i="53"/>
  <c r="L878" i="53"/>
  <c r="K878" i="53"/>
  <c r="L877" i="53"/>
  <c r="K877" i="53"/>
  <c r="L876" i="53"/>
  <c r="K876" i="53"/>
  <c r="L875" i="53"/>
  <c r="K875" i="53"/>
  <c r="L874" i="53"/>
  <c r="K874" i="53"/>
  <c r="L873" i="53"/>
  <c r="K873" i="53"/>
  <c r="L872" i="53"/>
  <c r="K872" i="53"/>
  <c r="L871" i="53"/>
  <c r="K871" i="53"/>
  <c r="L870" i="53"/>
  <c r="K870" i="53"/>
  <c r="L869" i="53"/>
  <c r="K869" i="53"/>
  <c r="L868" i="53"/>
  <c r="K868" i="53"/>
  <c r="L867" i="53"/>
  <c r="K867" i="53"/>
  <c r="L866" i="53"/>
  <c r="K866" i="53"/>
  <c r="L865" i="53"/>
  <c r="K865" i="53"/>
  <c r="L864" i="53"/>
  <c r="K864" i="53"/>
  <c r="L863" i="53"/>
  <c r="K863" i="53"/>
  <c r="L862" i="53"/>
  <c r="K862" i="53"/>
  <c r="L861" i="53"/>
  <c r="K861" i="53"/>
  <c r="L860" i="53"/>
  <c r="K860" i="53"/>
  <c r="L859" i="53"/>
  <c r="K859" i="53"/>
  <c r="L858" i="53"/>
  <c r="K858" i="53"/>
  <c r="L857" i="53"/>
  <c r="K857" i="53"/>
  <c r="L856" i="53"/>
  <c r="K856" i="53"/>
  <c r="L855" i="53"/>
  <c r="K855" i="53"/>
  <c r="L854" i="53"/>
  <c r="K854" i="53"/>
  <c r="L853" i="53"/>
  <c r="K853" i="53"/>
  <c r="L852" i="53"/>
  <c r="K852" i="53"/>
  <c r="L851" i="53"/>
  <c r="K851" i="53"/>
  <c r="L850" i="53"/>
  <c r="K850" i="53"/>
  <c r="L849" i="53"/>
  <c r="K849" i="53"/>
  <c r="L848" i="53"/>
  <c r="K848" i="53"/>
  <c r="L847" i="53"/>
  <c r="K847" i="53"/>
  <c r="L846" i="53"/>
  <c r="K846" i="53"/>
  <c r="L845" i="53"/>
  <c r="K845" i="53"/>
  <c r="L844" i="53"/>
  <c r="K844" i="53"/>
  <c r="L843" i="53"/>
  <c r="K843" i="53"/>
  <c r="L842" i="53"/>
  <c r="K842" i="53"/>
  <c r="L841" i="53"/>
  <c r="K841" i="53"/>
  <c r="L840" i="53"/>
  <c r="K840" i="53"/>
  <c r="L839" i="53"/>
  <c r="K839" i="53"/>
  <c r="L838" i="53"/>
  <c r="K838" i="53"/>
  <c r="L837" i="53"/>
  <c r="K837" i="53"/>
  <c r="L836" i="53"/>
  <c r="K836" i="53"/>
  <c r="L835" i="53"/>
  <c r="K835" i="53"/>
  <c r="L834" i="53"/>
  <c r="K834" i="53"/>
  <c r="L833" i="53"/>
  <c r="K833" i="53"/>
  <c r="L832" i="53"/>
  <c r="K832" i="53"/>
  <c r="L831" i="53"/>
  <c r="K831" i="53"/>
  <c r="L830" i="53"/>
  <c r="K830" i="53"/>
  <c r="L829" i="53"/>
  <c r="K829" i="53"/>
  <c r="L828" i="53"/>
  <c r="K828" i="53"/>
  <c r="L827" i="53"/>
  <c r="K827" i="53"/>
  <c r="L826" i="53"/>
  <c r="K826" i="53"/>
  <c r="L825" i="53"/>
  <c r="K825" i="53"/>
  <c r="L824" i="53"/>
  <c r="K824" i="53"/>
  <c r="L823" i="53"/>
  <c r="K823" i="53"/>
  <c r="L822" i="53"/>
  <c r="K822" i="53"/>
  <c r="L821" i="53"/>
  <c r="K821" i="53"/>
  <c r="L820" i="53"/>
  <c r="K820" i="53"/>
  <c r="L819" i="53"/>
  <c r="K819" i="53"/>
  <c r="L818" i="53"/>
  <c r="K818" i="53"/>
  <c r="L817" i="53"/>
  <c r="K817" i="53"/>
  <c r="L816" i="53"/>
  <c r="K816" i="53"/>
  <c r="L815" i="53"/>
  <c r="K815" i="53"/>
  <c r="L814" i="53"/>
  <c r="K814" i="53"/>
  <c r="L813" i="53"/>
  <c r="K813" i="53"/>
  <c r="L812" i="53"/>
  <c r="K812" i="53"/>
  <c r="L811" i="53"/>
  <c r="K811" i="53"/>
  <c r="L810" i="53"/>
  <c r="K810" i="53"/>
  <c r="L809" i="53"/>
  <c r="K809" i="53"/>
  <c r="L808" i="53"/>
  <c r="K808" i="53"/>
  <c r="L807" i="53"/>
  <c r="K807" i="53"/>
  <c r="L806" i="53"/>
  <c r="K806" i="53"/>
  <c r="L805" i="53"/>
  <c r="K805" i="53"/>
  <c r="L804" i="53"/>
  <c r="K804" i="53"/>
  <c r="L803" i="53"/>
  <c r="K803" i="53"/>
  <c r="L802" i="53"/>
  <c r="K802" i="53"/>
  <c r="L801" i="53"/>
  <c r="K801" i="53"/>
  <c r="L800" i="53"/>
  <c r="K800" i="53"/>
  <c r="L799" i="53"/>
  <c r="K799" i="53"/>
  <c r="L798" i="53"/>
  <c r="K798" i="53"/>
  <c r="L797" i="53"/>
  <c r="K797" i="53"/>
  <c r="L796" i="53"/>
  <c r="K796" i="53"/>
  <c r="L795" i="53"/>
  <c r="K795" i="53"/>
  <c r="L794" i="53"/>
  <c r="K794" i="53"/>
  <c r="L793" i="53"/>
  <c r="K793" i="53"/>
  <c r="L792" i="53"/>
  <c r="K792" i="53"/>
  <c r="L791" i="53"/>
  <c r="K791" i="53"/>
  <c r="L790" i="53"/>
  <c r="K790" i="53"/>
  <c r="L789" i="53"/>
  <c r="K789" i="53"/>
  <c r="L788" i="53"/>
  <c r="K788" i="53"/>
  <c r="L787" i="53"/>
  <c r="K787" i="53"/>
  <c r="L786" i="53"/>
  <c r="K786" i="53"/>
  <c r="L785" i="53"/>
  <c r="K785" i="53"/>
  <c r="L784" i="53"/>
  <c r="K784" i="53"/>
  <c r="L783" i="53"/>
  <c r="K783" i="53"/>
  <c r="L782" i="53"/>
  <c r="K782" i="53"/>
  <c r="L781" i="53"/>
  <c r="K781" i="53"/>
  <c r="L780" i="53"/>
  <c r="K780" i="53"/>
  <c r="L779" i="53"/>
  <c r="K779" i="53"/>
  <c r="L778" i="53"/>
  <c r="K778" i="53"/>
  <c r="L777" i="53"/>
  <c r="K777" i="53"/>
  <c r="L776" i="53"/>
  <c r="K776" i="53"/>
  <c r="L775" i="53"/>
  <c r="K775" i="53"/>
  <c r="L774" i="53"/>
  <c r="K774" i="53"/>
  <c r="L773" i="53"/>
  <c r="K773" i="53"/>
  <c r="L772" i="53"/>
  <c r="K772" i="53"/>
  <c r="L771" i="53"/>
  <c r="K771" i="53"/>
  <c r="L770" i="53"/>
  <c r="K770" i="53"/>
  <c r="L769" i="53"/>
  <c r="K769" i="53"/>
  <c r="L768" i="53"/>
  <c r="K768" i="53"/>
  <c r="L767" i="53"/>
  <c r="K767" i="53"/>
  <c r="L766" i="53"/>
  <c r="K766" i="53"/>
  <c r="L765" i="53"/>
  <c r="K765" i="53"/>
  <c r="L764" i="53"/>
  <c r="K764" i="53"/>
  <c r="L763" i="53"/>
  <c r="K763" i="53"/>
  <c r="L762" i="53"/>
  <c r="K762" i="53"/>
  <c r="L761" i="53"/>
  <c r="K761" i="53"/>
  <c r="L760" i="53"/>
  <c r="K760" i="53"/>
  <c r="L759" i="53"/>
  <c r="K759" i="53"/>
  <c r="L758" i="53"/>
  <c r="K758" i="53"/>
  <c r="L757" i="53"/>
  <c r="K757" i="53"/>
  <c r="L756" i="53"/>
  <c r="K756" i="53"/>
  <c r="L755" i="53"/>
  <c r="K755" i="53"/>
  <c r="L754" i="53"/>
  <c r="K754" i="53"/>
  <c r="L753" i="53"/>
  <c r="K753" i="53"/>
  <c r="L752" i="53"/>
  <c r="K752" i="53"/>
  <c r="L751" i="53"/>
  <c r="K751" i="53"/>
  <c r="L750" i="53"/>
  <c r="K750" i="53"/>
  <c r="L749" i="53"/>
  <c r="K749" i="53"/>
  <c r="L748" i="53"/>
  <c r="K748" i="53"/>
  <c r="L747" i="53"/>
  <c r="K747" i="53"/>
  <c r="L746" i="53"/>
  <c r="K746" i="53"/>
  <c r="L745" i="53"/>
  <c r="K745" i="53"/>
  <c r="L744" i="53"/>
  <c r="K744" i="53"/>
  <c r="L743" i="53"/>
  <c r="K743" i="53"/>
  <c r="L742" i="53"/>
  <c r="K742" i="53"/>
  <c r="L741" i="53"/>
  <c r="K741" i="53"/>
  <c r="L740" i="53"/>
  <c r="K740" i="53"/>
  <c r="L739" i="53"/>
  <c r="K739" i="53"/>
  <c r="L738" i="53"/>
  <c r="K738" i="53"/>
  <c r="L737" i="53"/>
  <c r="K737" i="53"/>
  <c r="L736" i="53"/>
  <c r="K736" i="53"/>
  <c r="L735" i="53"/>
  <c r="K735" i="53"/>
  <c r="L734" i="53"/>
  <c r="K734" i="53"/>
  <c r="L733" i="53"/>
  <c r="K733" i="53"/>
  <c r="L732" i="53"/>
  <c r="K732" i="53"/>
  <c r="L731" i="53"/>
  <c r="K731" i="53"/>
  <c r="L730" i="53"/>
  <c r="K730" i="53"/>
  <c r="L729" i="53"/>
  <c r="K729" i="53"/>
  <c r="L728" i="53"/>
  <c r="K728" i="53"/>
  <c r="L727" i="53"/>
  <c r="K727" i="53"/>
  <c r="L726" i="53"/>
  <c r="K726" i="53"/>
  <c r="L725" i="53"/>
  <c r="K725" i="53"/>
  <c r="L724" i="53"/>
  <c r="K724" i="53"/>
  <c r="L723" i="53"/>
  <c r="K723" i="53"/>
  <c r="L722" i="53"/>
  <c r="K722" i="53"/>
  <c r="L721" i="53"/>
  <c r="K721" i="53"/>
  <c r="L720" i="53"/>
  <c r="K720" i="53"/>
  <c r="L719" i="53"/>
  <c r="K719" i="53"/>
  <c r="L718" i="53"/>
  <c r="K718" i="53"/>
  <c r="L717" i="53"/>
  <c r="K717" i="53"/>
  <c r="L716" i="53"/>
  <c r="K716" i="53"/>
  <c r="L715" i="53"/>
  <c r="K715" i="53"/>
  <c r="L714" i="53"/>
  <c r="K714" i="53"/>
  <c r="L713" i="53"/>
  <c r="K713" i="53"/>
  <c r="L712" i="53"/>
  <c r="K712" i="53"/>
  <c r="L711" i="53"/>
  <c r="K711" i="53"/>
  <c r="L710" i="53"/>
  <c r="K710" i="53"/>
  <c r="L709" i="53"/>
  <c r="K709" i="53"/>
  <c r="L708" i="53"/>
  <c r="K708" i="53"/>
  <c r="L707" i="53"/>
  <c r="K707" i="53"/>
  <c r="L706" i="53"/>
  <c r="K706" i="53"/>
  <c r="L705" i="53"/>
  <c r="K705" i="53"/>
  <c r="L704" i="53"/>
  <c r="K704" i="53"/>
  <c r="L703" i="53"/>
  <c r="K703" i="53"/>
  <c r="L702" i="53"/>
  <c r="K702" i="53"/>
  <c r="L701" i="53"/>
  <c r="K701" i="53"/>
  <c r="L700" i="53"/>
  <c r="K700" i="53"/>
  <c r="L699" i="53"/>
  <c r="K699" i="53"/>
  <c r="L698" i="53"/>
  <c r="K698" i="53"/>
  <c r="L697" i="53"/>
  <c r="K697" i="53"/>
  <c r="L696" i="53"/>
  <c r="K696" i="53"/>
  <c r="L695" i="53"/>
  <c r="K695" i="53"/>
  <c r="L694" i="53"/>
  <c r="K694" i="53"/>
  <c r="L693" i="53"/>
  <c r="K693" i="53"/>
  <c r="L692" i="53"/>
  <c r="K692" i="53"/>
  <c r="L691" i="53"/>
  <c r="K691" i="53"/>
  <c r="L690" i="53"/>
  <c r="K690" i="53"/>
  <c r="L689" i="53"/>
  <c r="K689" i="53"/>
  <c r="L688" i="53"/>
  <c r="K688" i="53"/>
  <c r="L687" i="53"/>
  <c r="K687" i="53"/>
  <c r="L686" i="53"/>
  <c r="K686" i="53"/>
  <c r="L685" i="53"/>
  <c r="K685" i="53"/>
  <c r="L684" i="53"/>
  <c r="K684" i="53"/>
  <c r="L683" i="53"/>
  <c r="K683" i="53"/>
  <c r="L682" i="53"/>
  <c r="K682" i="53"/>
  <c r="L681" i="53"/>
  <c r="K681" i="53"/>
  <c r="L680" i="53"/>
  <c r="K680" i="53"/>
  <c r="L679" i="53"/>
  <c r="K679" i="53"/>
  <c r="L678" i="53"/>
  <c r="K678" i="53"/>
  <c r="L677" i="53"/>
  <c r="K677" i="53"/>
  <c r="L676" i="53"/>
  <c r="K676" i="53"/>
  <c r="L675" i="53"/>
  <c r="K675" i="53"/>
  <c r="L674" i="53"/>
  <c r="K674" i="53"/>
  <c r="L673" i="53"/>
  <c r="K673" i="53"/>
  <c r="L672" i="53"/>
  <c r="K672" i="53"/>
  <c r="L671" i="53"/>
  <c r="K671" i="53"/>
  <c r="L670" i="53"/>
  <c r="K670" i="53"/>
  <c r="L669" i="53"/>
  <c r="K669" i="53"/>
  <c r="L668" i="53"/>
  <c r="K668" i="53"/>
  <c r="L667" i="53"/>
  <c r="K667" i="53"/>
  <c r="L666" i="53"/>
  <c r="K666" i="53"/>
  <c r="L665" i="53"/>
  <c r="K665" i="53"/>
  <c r="L664" i="53"/>
  <c r="K664" i="53"/>
  <c r="L663" i="53"/>
  <c r="K663" i="53"/>
  <c r="L662" i="53"/>
  <c r="K662" i="53"/>
  <c r="L661" i="53"/>
  <c r="K661" i="53"/>
  <c r="L660" i="53"/>
  <c r="K660" i="53"/>
  <c r="L659" i="53"/>
  <c r="K659" i="53"/>
  <c r="L658" i="53"/>
  <c r="K658" i="53"/>
  <c r="L657" i="53"/>
  <c r="K657" i="53"/>
  <c r="L656" i="53"/>
  <c r="K656" i="53"/>
  <c r="L655" i="53"/>
  <c r="K655" i="53"/>
  <c r="L654" i="53"/>
  <c r="K654" i="53"/>
  <c r="L653" i="53"/>
  <c r="K653" i="53"/>
  <c r="L652" i="53"/>
  <c r="K652" i="53"/>
  <c r="L651" i="53"/>
  <c r="K651" i="53"/>
  <c r="L650" i="53"/>
  <c r="K650" i="53"/>
  <c r="L649" i="53"/>
  <c r="K649" i="53"/>
  <c r="L648" i="53"/>
  <c r="K648" i="53"/>
  <c r="L647" i="53"/>
  <c r="K647" i="53"/>
  <c r="L646" i="53"/>
  <c r="K646" i="53"/>
  <c r="L645" i="53"/>
  <c r="K645" i="53"/>
  <c r="L644" i="53"/>
  <c r="K644" i="53"/>
  <c r="L643" i="53"/>
  <c r="K643" i="53"/>
  <c r="L642" i="53"/>
  <c r="K642" i="53"/>
  <c r="L641" i="53"/>
  <c r="K641" i="53"/>
  <c r="L640" i="53"/>
  <c r="K640" i="53"/>
  <c r="L639" i="53"/>
  <c r="K639" i="53"/>
  <c r="L638" i="53"/>
  <c r="K638" i="53"/>
  <c r="L637" i="53"/>
  <c r="K637" i="53"/>
  <c r="L636" i="53"/>
  <c r="K636" i="53"/>
  <c r="L635" i="53"/>
  <c r="K635" i="53"/>
  <c r="L634" i="53"/>
  <c r="K634" i="53"/>
  <c r="L633" i="53"/>
  <c r="K633" i="53"/>
  <c r="L632" i="53"/>
  <c r="K632" i="53"/>
  <c r="L631" i="53"/>
  <c r="K631" i="53"/>
  <c r="L630" i="53"/>
  <c r="K630" i="53"/>
  <c r="L629" i="53"/>
  <c r="K629" i="53"/>
  <c r="L628" i="53"/>
  <c r="K628" i="53"/>
  <c r="L627" i="53"/>
  <c r="K627" i="53"/>
  <c r="L626" i="53"/>
  <c r="K626" i="53"/>
  <c r="L625" i="53"/>
  <c r="K625" i="53"/>
  <c r="L624" i="53"/>
  <c r="K624" i="53"/>
  <c r="L623" i="53"/>
  <c r="K623" i="53"/>
  <c r="L622" i="53"/>
  <c r="K622" i="53"/>
  <c r="L621" i="53"/>
  <c r="K621" i="53"/>
  <c r="L620" i="53"/>
  <c r="K620" i="53"/>
  <c r="L619" i="53"/>
  <c r="K619" i="53"/>
  <c r="L618" i="53"/>
  <c r="K618" i="53"/>
  <c r="L617" i="53"/>
  <c r="K617" i="53"/>
  <c r="L616" i="53"/>
  <c r="K616" i="53"/>
  <c r="L615" i="53"/>
  <c r="K615" i="53"/>
  <c r="L614" i="53"/>
  <c r="K614" i="53"/>
  <c r="L613" i="53"/>
  <c r="K613" i="53"/>
  <c r="L612" i="53"/>
  <c r="K612" i="53"/>
  <c r="L611" i="53"/>
  <c r="K611" i="53"/>
  <c r="L610" i="53"/>
  <c r="K610" i="53"/>
  <c r="L609" i="53"/>
  <c r="K609" i="53"/>
  <c r="L608" i="53"/>
  <c r="K608" i="53"/>
  <c r="L607" i="53"/>
  <c r="K607" i="53"/>
  <c r="L606" i="53"/>
  <c r="K606" i="53"/>
  <c r="L605" i="53"/>
  <c r="K605" i="53"/>
  <c r="L604" i="53"/>
  <c r="K604" i="53"/>
  <c r="L603" i="53"/>
  <c r="K603" i="53"/>
  <c r="L602" i="53"/>
  <c r="K602" i="53"/>
  <c r="L601" i="53"/>
  <c r="K601" i="53"/>
  <c r="L600" i="53"/>
  <c r="K600" i="53"/>
  <c r="L599" i="53"/>
  <c r="K599" i="53"/>
  <c r="L598" i="53"/>
  <c r="K598" i="53"/>
  <c r="L597" i="53"/>
  <c r="K597" i="53"/>
  <c r="L596" i="53"/>
  <c r="K596" i="53"/>
  <c r="L595" i="53"/>
  <c r="K595" i="53"/>
  <c r="L594" i="53"/>
  <c r="K594" i="53"/>
  <c r="L593" i="53"/>
  <c r="K593" i="53"/>
  <c r="L592" i="53"/>
  <c r="K592" i="53"/>
  <c r="L591" i="53"/>
  <c r="K591" i="53"/>
  <c r="L590" i="53"/>
  <c r="K590" i="53"/>
  <c r="L589" i="53"/>
  <c r="K589" i="53"/>
  <c r="L588" i="53"/>
  <c r="K588" i="53"/>
  <c r="L587" i="53"/>
  <c r="K587" i="53"/>
  <c r="L586" i="53"/>
  <c r="K586" i="53"/>
  <c r="L585" i="53"/>
  <c r="K585" i="53"/>
  <c r="L584" i="53"/>
  <c r="K584" i="53"/>
  <c r="L583" i="53"/>
  <c r="K583" i="53"/>
  <c r="L582" i="53"/>
  <c r="K582" i="53"/>
  <c r="L581" i="53"/>
  <c r="K581" i="53"/>
  <c r="L580" i="53"/>
  <c r="K580" i="53"/>
  <c r="L579" i="53"/>
  <c r="K579" i="53"/>
  <c r="L578" i="53"/>
  <c r="K578" i="53"/>
  <c r="L577" i="53"/>
  <c r="K577" i="53"/>
  <c r="L576" i="53"/>
  <c r="K576" i="53"/>
  <c r="L575" i="53"/>
  <c r="K575" i="53"/>
  <c r="L574" i="53"/>
  <c r="K574" i="53"/>
  <c r="L573" i="53"/>
  <c r="K573" i="53"/>
  <c r="L572" i="53"/>
  <c r="K572" i="53"/>
  <c r="L571" i="53"/>
  <c r="K571" i="53"/>
  <c r="L570" i="53"/>
  <c r="K570" i="53"/>
  <c r="L569" i="53"/>
  <c r="K569" i="53"/>
  <c r="L568" i="53"/>
  <c r="K568" i="53"/>
  <c r="L567" i="53"/>
  <c r="K567" i="53"/>
  <c r="L566" i="53"/>
  <c r="K566" i="53"/>
  <c r="L565" i="53"/>
  <c r="K565" i="53"/>
  <c r="L564" i="53"/>
  <c r="K564" i="53"/>
  <c r="L563" i="53"/>
  <c r="K563" i="53"/>
  <c r="L562" i="53"/>
  <c r="K562" i="53"/>
  <c r="L561" i="53"/>
  <c r="K561" i="53"/>
  <c r="L560" i="53"/>
  <c r="K560" i="53"/>
  <c r="L559" i="53"/>
  <c r="K559" i="53"/>
  <c r="L558" i="53"/>
  <c r="K558" i="53"/>
  <c r="L557" i="53"/>
  <c r="K557" i="53"/>
  <c r="L556" i="53"/>
  <c r="K556" i="53"/>
  <c r="L555" i="53"/>
  <c r="K555" i="53"/>
  <c r="L554" i="53"/>
  <c r="K554" i="53"/>
  <c r="L553" i="53"/>
  <c r="K553" i="53"/>
  <c r="L552" i="53"/>
  <c r="K552" i="53"/>
  <c r="L551" i="53"/>
  <c r="K551" i="53"/>
  <c r="L550" i="53"/>
  <c r="K550" i="53"/>
  <c r="L549" i="53"/>
  <c r="K549" i="53"/>
  <c r="L548" i="53"/>
  <c r="K548" i="53"/>
  <c r="L547" i="53"/>
  <c r="K547" i="53"/>
  <c r="L546" i="53"/>
  <c r="K546" i="53"/>
  <c r="L545" i="53"/>
  <c r="K545" i="53"/>
  <c r="L544" i="53"/>
  <c r="K544" i="53"/>
  <c r="L543" i="53"/>
  <c r="K543" i="53"/>
  <c r="L542" i="53"/>
  <c r="K542" i="53"/>
  <c r="L541" i="53"/>
  <c r="K541" i="53"/>
  <c r="L540" i="53"/>
  <c r="K540" i="53"/>
  <c r="L539" i="53"/>
  <c r="K539" i="53"/>
  <c r="L538" i="53"/>
  <c r="K538" i="53"/>
  <c r="L537" i="53"/>
  <c r="K537" i="53"/>
  <c r="L536" i="53"/>
  <c r="K536" i="53"/>
  <c r="L535" i="53"/>
  <c r="K535" i="53"/>
  <c r="L534" i="53"/>
  <c r="K534" i="53"/>
  <c r="L533" i="53"/>
  <c r="K533" i="53"/>
  <c r="L532" i="53"/>
  <c r="K532" i="53"/>
  <c r="L531" i="53"/>
  <c r="K531" i="53"/>
  <c r="L530" i="53"/>
  <c r="K530" i="53"/>
  <c r="L529" i="53"/>
  <c r="K529" i="53"/>
  <c r="L528" i="53"/>
  <c r="K528" i="53"/>
  <c r="L527" i="53"/>
  <c r="K527" i="53"/>
  <c r="L526" i="53"/>
  <c r="K526" i="53"/>
  <c r="L525" i="53"/>
  <c r="K525" i="53"/>
  <c r="L524" i="53"/>
  <c r="K524" i="53"/>
  <c r="L523" i="53"/>
  <c r="K523" i="53"/>
  <c r="L522" i="53"/>
  <c r="K522" i="53"/>
  <c r="L521" i="53"/>
  <c r="K521" i="53"/>
  <c r="L520" i="53"/>
  <c r="K520" i="53"/>
  <c r="L519" i="53"/>
  <c r="K519" i="53"/>
  <c r="L518" i="53"/>
  <c r="K518" i="53"/>
  <c r="L517" i="53"/>
  <c r="K517" i="53"/>
  <c r="L516" i="53"/>
  <c r="K516" i="53"/>
  <c r="L515" i="53"/>
  <c r="K515" i="53"/>
  <c r="L514" i="53"/>
  <c r="K514" i="53"/>
  <c r="L513" i="53"/>
  <c r="K513" i="53"/>
  <c r="L512" i="53"/>
  <c r="K512" i="53"/>
  <c r="L511" i="53"/>
  <c r="K511" i="53"/>
  <c r="L510" i="53"/>
  <c r="K510" i="53"/>
  <c r="L509" i="53"/>
  <c r="K509" i="53"/>
  <c r="L508" i="53"/>
  <c r="K508" i="53"/>
  <c r="L507" i="53"/>
  <c r="K507" i="53"/>
  <c r="L506" i="53"/>
  <c r="K506" i="53"/>
  <c r="L505" i="53"/>
  <c r="K505" i="53"/>
  <c r="L504" i="53"/>
  <c r="K504" i="53"/>
  <c r="L503" i="53"/>
  <c r="K503" i="53"/>
  <c r="L502" i="53"/>
  <c r="K502" i="53"/>
  <c r="L501" i="53"/>
  <c r="K501" i="53"/>
  <c r="L500" i="53"/>
  <c r="K500" i="53"/>
  <c r="L499" i="53"/>
  <c r="K499" i="53"/>
  <c r="L498" i="53"/>
  <c r="K498" i="53"/>
  <c r="L497" i="53"/>
  <c r="K497" i="53"/>
  <c r="L496" i="53"/>
  <c r="K496" i="53"/>
  <c r="L495" i="53"/>
  <c r="K495" i="53"/>
  <c r="L494" i="53"/>
  <c r="K494" i="53"/>
  <c r="L493" i="53"/>
  <c r="K493" i="53"/>
  <c r="L492" i="53"/>
  <c r="K492" i="53"/>
  <c r="L491" i="53"/>
  <c r="K491" i="53"/>
  <c r="L490" i="53"/>
  <c r="K490" i="53"/>
  <c r="L489" i="53"/>
  <c r="K489" i="53"/>
  <c r="L488" i="53"/>
  <c r="K488" i="53"/>
  <c r="L487" i="53"/>
  <c r="K487" i="53"/>
  <c r="L486" i="53"/>
  <c r="K486" i="53"/>
  <c r="L485" i="53"/>
  <c r="K485" i="53"/>
  <c r="L484" i="53"/>
  <c r="K484" i="53"/>
  <c r="L483" i="53"/>
  <c r="K483" i="53"/>
  <c r="L482" i="53"/>
  <c r="K482" i="53"/>
  <c r="L481" i="53"/>
  <c r="K481" i="53"/>
  <c r="L480" i="53"/>
  <c r="K480" i="53"/>
  <c r="L479" i="53"/>
  <c r="K479" i="53"/>
  <c r="L478" i="53"/>
  <c r="K478" i="53"/>
  <c r="L477" i="53"/>
  <c r="K477" i="53"/>
  <c r="L476" i="53"/>
  <c r="K476" i="53"/>
  <c r="L475" i="53"/>
  <c r="K475" i="53"/>
  <c r="L474" i="53"/>
  <c r="K474" i="53"/>
  <c r="L473" i="53"/>
  <c r="K473" i="53"/>
  <c r="L472" i="53"/>
  <c r="K472" i="53"/>
  <c r="L471" i="53"/>
  <c r="K471" i="53"/>
  <c r="L470" i="53"/>
  <c r="K470" i="53"/>
  <c r="L469" i="53"/>
  <c r="K469" i="53"/>
  <c r="L468" i="53"/>
  <c r="K468" i="53"/>
  <c r="L467" i="53"/>
  <c r="K467" i="53"/>
  <c r="L466" i="53"/>
  <c r="K466" i="53"/>
  <c r="L465" i="53"/>
  <c r="K465" i="53"/>
  <c r="L464" i="53"/>
  <c r="K464" i="53"/>
  <c r="L463" i="53"/>
  <c r="K463" i="53"/>
  <c r="L462" i="53"/>
  <c r="K462" i="53"/>
  <c r="L461" i="53"/>
  <c r="K461" i="53"/>
  <c r="L460" i="53"/>
  <c r="K460" i="53"/>
  <c r="L459" i="53"/>
  <c r="K459" i="53"/>
  <c r="L458" i="53"/>
  <c r="K458" i="53"/>
  <c r="L457" i="53"/>
  <c r="K457" i="53"/>
  <c r="L456" i="53"/>
  <c r="K456" i="53"/>
  <c r="L455" i="53"/>
  <c r="K455" i="53"/>
  <c r="L454" i="53"/>
  <c r="K454" i="53"/>
  <c r="L453" i="53"/>
  <c r="K453" i="53"/>
  <c r="L452" i="53"/>
  <c r="K452" i="53"/>
  <c r="L451" i="53"/>
  <c r="K451" i="53"/>
  <c r="L450" i="53"/>
  <c r="K450" i="53"/>
  <c r="L449" i="53"/>
  <c r="K449" i="53"/>
  <c r="L448" i="53"/>
  <c r="K448" i="53"/>
  <c r="L447" i="53"/>
  <c r="K447" i="53"/>
  <c r="L446" i="53"/>
  <c r="K446" i="53"/>
  <c r="L445" i="53"/>
  <c r="K445" i="53"/>
  <c r="L444" i="53"/>
  <c r="K444" i="53"/>
  <c r="L443" i="53"/>
  <c r="K443" i="53"/>
  <c r="L442" i="53"/>
  <c r="K442" i="53"/>
  <c r="L441" i="53"/>
  <c r="K441" i="53"/>
  <c r="L440" i="53"/>
  <c r="K440" i="53"/>
  <c r="L439" i="53"/>
  <c r="K439" i="53"/>
  <c r="L438" i="53"/>
  <c r="K438" i="53"/>
  <c r="L437" i="53"/>
  <c r="K437" i="53"/>
  <c r="L436" i="53"/>
  <c r="K436" i="53"/>
  <c r="L435" i="53"/>
  <c r="K435" i="53"/>
  <c r="L434" i="53"/>
  <c r="K434" i="53"/>
  <c r="L433" i="53"/>
  <c r="K433" i="53"/>
  <c r="L432" i="53"/>
  <c r="K432" i="53"/>
  <c r="L431" i="53"/>
  <c r="K431" i="53"/>
  <c r="L430" i="53"/>
  <c r="K430" i="53"/>
  <c r="L429" i="53"/>
  <c r="K429" i="53"/>
  <c r="L428" i="53"/>
  <c r="K428" i="53"/>
  <c r="L427" i="53"/>
  <c r="K427" i="53"/>
  <c r="L426" i="53"/>
  <c r="K426" i="53"/>
  <c r="L425" i="53"/>
  <c r="K425" i="53"/>
  <c r="L424" i="53"/>
  <c r="K424" i="53"/>
  <c r="L423" i="53"/>
  <c r="K423" i="53"/>
  <c r="L422" i="53"/>
  <c r="K422" i="53"/>
  <c r="L421" i="53"/>
  <c r="K421" i="53"/>
  <c r="L420" i="53"/>
  <c r="K420" i="53"/>
  <c r="L419" i="53"/>
  <c r="K419" i="53"/>
  <c r="L418" i="53"/>
  <c r="K418" i="53"/>
  <c r="L417" i="53"/>
  <c r="K417" i="53"/>
  <c r="L416" i="53"/>
  <c r="K416" i="53"/>
  <c r="L415" i="53"/>
  <c r="K415" i="53"/>
  <c r="L414" i="53"/>
  <c r="K414" i="53"/>
  <c r="L413" i="53"/>
  <c r="K413" i="53"/>
  <c r="L412" i="53"/>
  <c r="K412" i="53"/>
  <c r="L411" i="53"/>
  <c r="K411" i="53"/>
  <c r="L410" i="53"/>
  <c r="K410" i="53"/>
  <c r="L409" i="53"/>
  <c r="K409" i="53"/>
  <c r="L408" i="53"/>
  <c r="K408" i="53"/>
  <c r="L407" i="53"/>
  <c r="K407" i="53"/>
  <c r="L406" i="53"/>
  <c r="K406" i="53"/>
  <c r="L405" i="53"/>
  <c r="K405" i="53"/>
  <c r="L404" i="53"/>
  <c r="K404" i="53"/>
  <c r="L403" i="53"/>
  <c r="K403" i="53"/>
  <c r="L402" i="53"/>
  <c r="K402" i="53"/>
  <c r="L401" i="53"/>
  <c r="K401" i="53"/>
  <c r="L400" i="53"/>
  <c r="K400" i="53"/>
  <c r="L399" i="53"/>
  <c r="K399" i="53"/>
  <c r="L398" i="53"/>
  <c r="K398" i="53"/>
  <c r="L397" i="53"/>
  <c r="K397" i="53"/>
  <c r="L396" i="53"/>
  <c r="K396" i="53"/>
  <c r="L395" i="53"/>
  <c r="K395" i="53"/>
  <c r="L394" i="53"/>
  <c r="K394" i="53"/>
  <c r="L393" i="53"/>
  <c r="K393" i="53"/>
  <c r="L392" i="53"/>
  <c r="K392" i="53"/>
  <c r="L391" i="53"/>
  <c r="K391" i="53"/>
  <c r="L390" i="53"/>
  <c r="K390" i="53"/>
  <c r="L389" i="53"/>
  <c r="K389" i="53"/>
  <c r="L388" i="53"/>
  <c r="K388" i="53"/>
  <c r="L387" i="53"/>
  <c r="K387" i="53"/>
  <c r="L386" i="53"/>
  <c r="K386" i="53"/>
  <c r="L385" i="53"/>
  <c r="K385" i="53"/>
  <c r="L384" i="53"/>
  <c r="K384" i="53"/>
  <c r="L383" i="53"/>
  <c r="K383" i="53"/>
  <c r="L382" i="53"/>
  <c r="K382" i="53"/>
  <c r="L381" i="53"/>
  <c r="K381" i="53"/>
  <c r="L380" i="53"/>
  <c r="K380" i="53"/>
  <c r="L379" i="53"/>
  <c r="K379" i="53"/>
  <c r="L378" i="53"/>
  <c r="K378" i="53"/>
  <c r="L377" i="53"/>
  <c r="K377" i="53"/>
  <c r="L376" i="53"/>
  <c r="K376" i="53"/>
  <c r="L375" i="53"/>
  <c r="K375" i="53"/>
  <c r="L374" i="53"/>
  <c r="K374" i="53"/>
  <c r="L373" i="53"/>
  <c r="K373" i="53"/>
  <c r="L372" i="53"/>
  <c r="K372" i="53"/>
  <c r="L371" i="53"/>
  <c r="K371" i="53"/>
  <c r="L370" i="53"/>
  <c r="K370" i="53"/>
  <c r="L369" i="53"/>
  <c r="K369" i="53"/>
  <c r="L368" i="53"/>
  <c r="K368" i="53"/>
  <c r="L367" i="53"/>
  <c r="K367" i="53"/>
  <c r="L366" i="53"/>
  <c r="K366" i="53"/>
  <c r="L365" i="53"/>
  <c r="K365" i="53"/>
  <c r="L364" i="53"/>
  <c r="K364" i="53"/>
  <c r="L363" i="53"/>
  <c r="K363" i="53"/>
  <c r="L362" i="53"/>
  <c r="K362" i="53"/>
  <c r="L361" i="53"/>
  <c r="K361" i="53"/>
  <c r="L360" i="53"/>
  <c r="K360" i="53"/>
  <c r="L359" i="53"/>
  <c r="K359" i="53"/>
  <c r="L358" i="53"/>
  <c r="K358" i="53"/>
  <c r="L357" i="53"/>
  <c r="K357" i="53"/>
  <c r="L356" i="53"/>
  <c r="K356" i="53"/>
  <c r="L355" i="53"/>
  <c r="K355" i="53"/>
  <c r="L354" i="53"/>
  <c r="K354" i="53"/>
  <c r="L353" i="53"/>
  <c r="K353" i="53"/>
  <c r="L352" i="53"/>
  <c r="K352" i="53"/>
  <c r="L351" i="53"/>
  <c r="K351" i="53"/>
  <c r="L350" i="53"/>
  <c r="K350" i="53"/>
  <c r="L349" i="53"/>
  <c r="K349" i="53"/>
  <c r="L348" i="53"/>
  <c r="K348" i="53"/>
  <c r="L347" i="53"/>
  <c r="K347" i="53"/>
  <c r="L346" i="53"/>
  <c r="K346" i="53"/>
  <c r="L345" i="53"/>
  <c r="K345" i="53"/>
  <c r="L344" i="53"/>
  <c r="K344" i="53"/>
  <c r="L343" i="53"/>
  <c r="K343" i="53"/>
  <c r="L342" i="53"/>
  <c r="K342" i="53"/>
  <c r="L341" i="53"/>
  <c r="K341" i="53"/>
  <c r="L340" i="53"/>
  <c r="K340" i="53"/>
  <c r="L339" i="53"/>
  <c r="K339" i="53"/>
  <c r="L338" i="53"/>
  <c r="K338" i="53"/>
  <c r="L337" i="53"/>
  <c r="K337" i="53"/>
  <c r="L336" i="53"/>
  <c r="K336" i="53"/>
  <c r="L335" i="53"/>
  <c r="K335" i="53"/>
  <c r="L334" i="53"/>
  <c r="K334" i="53"/>
  <c r="L333" i="53"/>
  <c r="K333" i="53"/>
  <c r="L332" i="53"/>
  <c r="K332" i="53"/>
  <c r="L331" i="53"/>
  <c r="K331" i="53"/>
  <c r="L330" i="53"/>
  <c r="K330" i="53"/>
  <c r="L329" i="53"/>
  <c r="K329" i="53"/>
  <c r="L328" i="53"/>
  <c r="K328" i="53"/>
  <c r="L327" i="53"/>
  <c r="K327" i="53"/>
  <c r="L326" i="53"/>
  <c r="K326" i="53"/>
  <c r="L325" i="53"/>
  <c r="K325" i="53"/>
  <c r="L324" i="53"/>
  <c r="K324" i="53"/>
  <c r="L323" i="53"/>
  <c r="K323" i="53"/>
  <c r="L322" i="53"/>
  <c r="K322" i="53"/>
  <c r="L321" i="53"/>
  <c r="K321" i="53"/>
  <c r="L320" i="53"/>
  <c r="K320" i="53"/>
  <c r="L319" i="53"/>
  <c r="K319" i="53"/>
  <c r="L318" i="53"/>
  <c r="K318" i="53"/>
  <c r="L317" i="53"/>
  <c r="K317" i="53"/>
  <c r="L316" i="53"/>
  <c r="K316" i="53"/>
  <c r="L315" i="53"/>
  <c r="K315" i="53"/>
  <c r="L314" i="53"/>
  <c r="K314" i="53"/>
  <c r="L313" i="53"/>
  <c r="K313" i="53"/>
  <c r="L312" i="53"/>
  <c r="K312" i="53"/>
  <c r="L311" i="53"/>
  <c r="K311" i="53"/>
  <c r="L310" i="53"/>
  <c r="K310" i="53"/>
  <c r="L309" i="53"/>
  <c r="K309" i="53"/>
  <c r="L308" i="53"/>
  <c r="K308" i="53"/>
  <c r="L307" i="53"/>
  <c r="K307" i="53"/>
  <c r="L306" i="53"/>
  <c r="K306" i="53"/>
  <c r="L305" i="53"/>
  <c r="K305" i="53"/>
  <c r="L304" i="53"/>
  <c r="K304" i="53"/>
  <c r="L303" i="53"/>
  <c r="K303" i="53"/>
  <c r="L302" i="53"/>
  <c r="K302" i="53"/>
  <c r="L301" i="53"/>
  <c r="K301" i="53"/>
  <c r="L300" i="53"/>
  <c r="K300" i="53"/>
  <c r="L299" i="53"/>
  <c r="K299" i="53"/>
  <c r="L298" i="53"/>
  <c r="K298" i="53"/>
  <c r="L297" i="53"/>
  <c r="K297" i="53"/>
  <c r="L296" i="53"/>
  <c r="K296" i="53"/>
  <c r="L295" i="53"/>
  <c r="K295" i="53"/>
  <c r="L294" i="53"/>
  <c r="K294" i="53"/>
  <c r="L293" i="53"/>
  <c r="K293" i="53"/>
  <c r="L292" i="53"/>
  <c r="K292" i="53"/>
  <c r="L291" i="53"/>
  <c r="K291" i="53"/>
  <c r="L290" i="53"/>
  <c r="K290" i="53"/>
  <c r="L289" i="53"/>
  <c r="K289" i="53"/>
  <c r="L288" i="53"/>
  <c r="K288" i="53"/>
  <c r="L287" i="53"/>
  <c r="K287" i="53"/>
  <c r="L286" i="53"/>
  <c r="K286" i="53"/>
  <c r="L285" i="53"/>
  <c r="K285" i="53"/>
  <c r="L284" i="53"/>
  <c r="K284" i="53"/>
  <c r="L283" i="53"/>
  <c r="K283" i="53"/>
  <c r="L282" i="53"/>
  <c r="K282" i="53"/>
  <c r="L281" i="53"/>
  <c r="K281" i="53"/>
  <c r="L280" i="53"/>
  <c r="K280" i="53"/>
  <c r="L279" i="53"/>
  <c r="K279" i="53"/>
  <c r="L278" i="53"/>
  <c r="K278" i="53"/>
  <c r="L277" i="53"/>
  <c r="K277" i="53"/>
  <c r="L276" i="53"/>
  <c r="K276" i="53"/>
  <c r="L275" i="53"/>
  <c r="K275" i="53"/>
  <c r="L274" i="53"/>
  <c r="K274" i="53"/>
  <c r="L273" i="53"/>
  <c r="K273" i="53"/>
  <c r="L272" i="53"/>
  <c r="K272" i="53"/>
  <c r="L271" i="53"/>
  <c r="K271" i="53"/>
  <c r="L270" i="53"/>
  <c r="K270" i="53"/>
  <c r="L269" i="53"/>
  <c r="K269" i="53"/>
  <c r="L268" i="53"/>
  <c r="K268" i="53"/>
  <c r="L267" i="53"/>
  <c r="K267" i="53"/>
  <c r="L266" i="53"/>
  <c r="K266" i="53"/>
  <c r="L265" i="53"/>
  <c r="K265" i="53"/>
  <c r="L264" i="53"/>
  <c r="K264" i="53"/>
  <c r="L263" i="53"/>
  <c r="K263" i="53"/>
  <c r="L262" i="53"/>
  <c r="K262" i="53"/>
  <c r="L261" i="53"/>
  <c r="K261" i="53"/>
  <c r="L260" i="53"/>
  <c r="K260" i="53"/>
  <c r="L259" i="53"/>
  <c r="K259" i="53"/>
  <c r="L258" i="53"/>
  <c r="K258" i="53"/>
  <c r="L257" i="53"/>
  <c r="K257" i="53"/>
  <c r="L256" i="53"/>
  <c r="K256" i="53"/>
  <c r="L255" i="53"/>
  <c r="K255" i="53"/>
  <c r="L254" i="53"/>
  <c r="K254" i="53"/>
  <c r="L253" i="53"/>
  <c r="K253" i="53"/>
  <c r="L252" i="53"/>
  <c r="K252" i="53"/>
  <c r="L251" i="53"/>
  <c r="K251" i="53"/>
  <c r="L250" i="53"/>
  <c r="K250" i="53"/>
  <c r="L249" i="53"/>
  <c r="K249" i="53"/>
  <c r="L248" i="53"/>
  <c r="K248" i="53"/>
  <c r="L247" i="53"/>
  <c r="K247" i="53"/>
  <c r="L246" i="53"/>
  <c r="K246" i="53"/>
  <c r="L245" i="53"/>
  <c r="K245" i="53"/>
  <c r="L244" i="53"/>
  <c r="K244" i="53"/>
  <c r="L243" i="53"/>
  <c r="K243" i="53"/>
  <c r="L242" i="53"/>
  <c r="K242" i="53"/>
  <c r="L241" i="53"/>
  <c r="K241" i="53"/>
  <c r="L240" i="53"/>
  <c r="K240" i="53"/>
  <c r="L239" i="53"/>
  <c r="K239" i="53"/>
  <c r="L238" i="53"/>
  <c r="K238" i="53"/>
  <c r="L237" i="53"/>
  <c r="K237" i="53"/>
  <c r="L236" i="53"/>
  <c r="K236" i="53"/>
  <c r="L235" i="53"/>
  <c r="K235" i="53"/>
  <c r="L234" i="53"/>
  <c r="K234" i="53"/>
  <c r="L233" i="53"/>
  <c r="K233" i="53"/>
  <c r="L232" i="53"/>
  <c r="K232" i="53"/>
  <c r="L231" i="53"/>
  <c r="K231" i="53"/>
  <c r="L230" i="53"/>
  <c r="K230" i="53"/>
  <c r="L229" i="53"/>
  <c r="K229" i="53"/>
  <c r="L228" i="53"/>
  <c r="K228" i="53"/>
  <c r="L227" i="53"/>
  <c r="K227" i="53"/>
  <c r="L226" i="53"/>
  <c r="K226" i="53"/>
  <c r="L225" i="53"/>
  <c r="K225" i="53"/>
  <c r="L224" i="53"/>
  <c r="K224" i="53"/>
  <c r="L223" i="53"/>
  <c r="K223" i="53"/>
  <c r="L222" i="53"/>
  <c r="K222" i="53"/>
  <c r="L221" i="53"/>
  <c r="K221" i="53"/>
  <c r="L220" i="53"/>
  <c r="K220" i="53"/>
  <c r="L219" i="53"/>
  <c r="K219" i="53"/>
  <c r="L218" i="53"/>
  <c r="K218" i="53"/>
  <c r="L217" i="53"/>
  <c r="K217" i="53"/>
  <c r="L216" i="53"/>
  <c r="K216" i="53"/>
  <c r="L215" i="53"/>
  <c r="K215" i="53"/>
  <c r="L214" i="53"/>
  <c r="K214" i="53"/>
  <c r="L213" i="53"/>
  <c r="K213" i="53"/>
  <c r="L212" i="53"/>
  <c r="K212" i="53"/>
  <c r="L211" i="53"/>
  <c r="K211" i="53"/>
  <c r="L210" i="53"/>
  <c r="K210" i="53"/>
  <c r="L209" i="53"/>
  <c r="K209" i="53"/>
  <c r="L208" i="53"/>
  <c r="K208" i="53"/>
  <c r="L207" i="53"/>
  <c r="K207" i="53"/>
  <c r="L206" i="53"/>
  <c r="K206" i="53"/>
  <c r="L205" i="53"/>
  <c r="K205" i="53"/>
  <c r="L204" i="53"/>
  <c r="K204" i="53"/>
  <c r="L203" i="53"/>
  <c r="K203" i="53"/>
  <c r="L202" i="53"/>
  <c r="K202" i="53"/>
  <c r="L201" i="53"/>
  <c r="K201" i="53"/>
  <c r="L200" i="53"/>
  <c r="K200" i="53"/>
  <c r="L199" i="53"/>
  <c r="K199" i="53"/>
  <c r="L198" i="53"/>
  <c r="K198" i="53"/>
  <c r="L197" i="53"/>
  <c r="K197" i="53"/>
  <c r="L196" i="53"/>
  <c r="K196" i="53"/>
  <c r="L195" i="53"/>
  <c r="K195" i="53"/>
  <c r="L194" i="53"/>
  <c r="K194" i="53"/>
  <c r="L193" i="53"/>
  <c r="K193" i="53"/>
  <c r="L192" i="53"/>
  <c r="K192" i="53"/>
  <c r="L191" i="53"/>
  <c r="K191" i="53"/>
  <c r="L190" i="53"/>
  <c r="K190" i="53"/>
  <c r="L189" i="53"/>
  <c r="K189" i="53"/>
  <c r="L188" i="53"/>
  <c r="K188" i="53"/>
  <c r="L187" i="53"/>
  <c r="K187" i="53"/>
  <c r="L186" i="53"/>
  <c r="K186" i="53"/>
  <c r="L185" i="53"/>
  <c r="K185" i="53"/>
  <c r="L184" i="53"/>
  <c r="K184" i="53"/>
  <c r="L183" i="53"/>
  <c r="K183" i="53"/>
  <c r="L182" i="53"/>
  <c r="K182" i="53"/>
  <c r="L181" i="53"/>
  <c r="K181" i="53"/>
  <c r="L180" i="53"/>
  <c r="K180" i="53"/>
  <c r="L179" i="53"/>
  <c r="K179" i="53"/>
  <c r="L178" i="53"/>
  <c r="K178" i="53"/>
  <c r="L177" i="53"/>
  <c r="K177" i="53"/>
  <c r="L176" i="53"/>
  <c r="K176" i="53"/>
  <c r="L175" i="53"/>
  <c r="K175" i="53"/>
  <c r="L174" i="53"/>
  <c r="K174" i="53"/>
  <c r="L173" i="53"/>
  <c r="K173" i="53"/>
  <c r="L172" i="53"/>
  <c r="K172" i="53"/>
  <c r="L171" i="53"/>
  <c r="K171" i="53"/>
  <c r="L170" i="53"/>
  <c r="K170" i="53"/>
  <c r="L169" i="53"/>
  <c r="K169" i="53"/>
  <c r="L168" i="53"/>
  <c r="K168" i="53"/>
  <c r="L167" i="53"/>
  <c r="K167" i="53"/>
  <c r="L166" i="53"/>
  <c r="K166" i="53"/>
  <c r="L165" i="53"/>
  <c r="K165" i="53"/>
  <c r="L164" i="53"/>
  <c r="K164" i="53"/>
  <c r="L163" i="53"/>
  <c r="K163" i="53"/>
  <c r="L162" i="53"/>
  <c r="K162" i="53"/>
  <c r="L161" i="53"/>
  <c r="K161" i="53"/>
  <c r="L160" i="53"/>
  <c r="K160" i="53"/>
  <c r="L159" i="53"/>
  <c r="K159" i="53"/>
  <c r="L158" i="53"/>
  <c r="K158" i="53"/>
  <c r="L157" i="53"/>
  <c r="K157" i="53"/>
  <c r="L156" i="53"/>
  <c r="K156" i="53"/>
  <c r="L155" i="53"/>
  <c r="K155" i="53"/>
  <c r="L154" i="53"/>
  <c r="K154" i="53"/>
  <c r="L153" i="53"/>
  <c r="K153" i="53"/>
  <c r="L152" i="53"/>
  <c r="K152" i="53"/>
  <c r="L151" i="53"/>
  <c r="K151" i="53"/>
  <c r="L150" i="53"/>
  <c r="K150" i="53"/>
  <c r="L149" i="53"/>
  <c r="K149" i="53"/>
  <c r="L148" i="53"/>
  <c r="K148" i="53"/>
  <c r="L147" i="53"/>
  <c r="K147" i="53"/>
  <c r="L146" i="53"/>
  <c r="K146" i="53"/>
  <c r="L145" i="53"/>
  <c r="K145" i="53"/>
  <c r="L144" i="53"/>
  <c r="K144" i="53"/>
  <c r="L143" i="53"/>
  <c r="K143" i="53"/>
  <c r="L142" i="53"/>
  <c r="K142" i="53"/>
  <c r="L141" i="53"/>
  <c r="K141" i="53"/>
  <c r="L140" i="53"/>
  <c r="K140" i="53"/>
  <c r="L139" i="53"/>
  <c r="K139" i="53"/>
  <c r="L138" i="53"/>
  <c r="K138" i="53"/>
  <c r="L137" i="53"/>
  <c r="K137" i="53"/>
  <c r="L136" i="53"/>
  <c r="K136" i="53"/>
  <c r="L135" i="53"/>
  <c r="K135" i="53"/>
  <c r="L134" i="53"/>
  <c r="K134" i="53"/>
  <c r="L133" i="53"/>
  <c r="K133" i="53"/>
  <c r="L132" i="53"/>
  <c r="K132" i="53"/>
  <c r="L131" i="53"/>
  <c r="K131" i="53"/>
  <c r="L130" i="53"/>
  <c r="K130" i="53"/>
  <c r="L129" i="53"/>
  <c r="K129" i="53"/>
  <c r="L128" i="53"/>
  <c r="K128" i="53"/>
  <c r="L127" i="53"/>
  <c r="K127" i="53"/>
  <c r="L126" i="53"/>
  <c r="K126" i="53"/>
  <c r="L125" i="53"/>
  <c r="K125" i="53"/>
  <c r="L124" i="53"/>
  <c r="K124" i="53"/>
  <c r="L123" i="53"/>
  <c r="K123" i="53"/>
  <c r="L122" i="53"/>
  <c r="K122" i="53"/>
  <c r="L121" i="53"/>
  <c r="K121" i="53"/>
  <c r="L120" i="53"/>
  <c r="K120" i="53"/>
  <c r="L119" i="53"/>
  <c r="K119" i="53"/>
  <c r="L118" i="53"/>
  <c r="K118" i="53"/>
  <c r="L117" i="53"/>
  <c r="K117" i="53"/>
  <c r="L116" i="53"/>
  <c r="K116" i="53"/>
  <c r="L115" i="53"/>
  <c r="K115" i="53"/>
  <c r="L114" i="53"/>
  <c r="K114" i="53"/>
  <c r="L113" i="53"/>
  <c r="K113" i="53"/>
  <c r="L112" i="53"/>
  <c r="K112" i="53"/>
  <c r="L111" i="53"/>
  <c r="K111" i="53"/>
  <c r="L110" i="53"/>
  <c r="K110" i="53"/>
  <c r="L109" i="53"/>
  <c r="K109" i="53"/>
  <c r="L108" i="53"/>
  <c r="K108" i="53"/>
  <c r="L107" i="53"/>
  <c r="K107" i="53"/>
  <c r="L106" i="53"/>
  <c r="K106" i="53"/>
  <c r="L105" i="53"/>
  <c r="K105" i="53"/>
  <c r="L104" i="53"/>
  <c r="K104" i="53"/>
  <c r="L103" i="53"/>
  <c r="K103" i="53"/>
  <c r="L102" i="53"/>
  <c r="K102" i="53"/>
  <c r="L101" i="53"/>
  <c r="K101" i="53"/>
  <c r="L100" i="53"/>
  <c r="K100" i="53"/>
  <c r="L99" i="53"/>
  <c r="K99" i="53"/>
  <c r="L98" i="53"/>
  <c r="K98" i="53"/>
  <c r="L97" i="53"/>
  <c r="K97" i="53"/>
  <c r="L96" i="53"/>
  <c r="K96" i="53"/>
  <c r="L95" i="53"/>
  <c r="K95" i="53"/>
  <c r="L94" i="53"/>
  <c r="K94" i="53"/>
  <c r="L93" i="53"/>
  <c r="K93" i="53"/>
  <c r="L92" i="53"/>
  <c r="K92" i="53"/>
  <c r="L91" i="53"/>
  <c r="K91" i="53"/>
  <c r="L90" i="53"/>
  <c r="K90" i="53"/>
  <c r="L89" i="53"/>
  <c r="K89" i="53"/>
  <c r="L88" i="53"/>
  <c r="K88" i="53"/>
  <c r="L87" i="53"/>
  <c r="K87" i="53"/>
  <c r="L86" i="53"/>
  <c r="K86" i="53"/>
  <c r="L85" i="53"/>
  <c r="K85" i="53"/>
  <c r="L84" i="53"/>
  <c r="K84" i="53"/>
  <c r="L83" i="53"/>
  <c r="K83" i="53"/>
  <c r="L82" i="53"/>
  <c r="K82" i="53"/>
  <c r="L81" i="53"/>
  <c r="K81" i="53"/>
  <c r="L80" i="53"/>
  <c r="K80" i="53"/>
  <c r="L79" i="53"/>
  <c r="K79" i="53"/>
  <c r="L78" i="53"/>
  <c r="K78" i="53"/>
  <c r="L77" i="53"/>
  <c r="K77" i="53"/>
  <c r="L76" i="53"/>
  <c r="K76" i="53"/>
  <c r="L75" i="53"/>
  <c r="K75" i="53"/>
  <c r="L74" i="53"/>
  <c r="K74" i="53"/>
  <c r="L73" i="53"/>
  <c r="K73" i="53"/>
  <c r="L72" i="53"/>
  <c r="K72" i="53"/>
  <c r="L71" i="53"/>
  <c r="K71" i="53"/>
  <c r="L70" i="53"/>
  <c r="K70" i="53"/>
  <c r="L69" i="53"/>
  <c r="K69" i="53"/>
  <c r="L68" i="53"/>
  <c r="K68" i="53"/>
  <c r="L67" i="53"/>
  <c r="K67" i="53"/>
  <c r="L66" i="53"/>
  <c r="K66" i="53"/>
  <c r="L65" i="53"/>
  <c r="K65" i="53"/>
  <c r="L64" i="53"/>
  <c r="K64" i="53"/>
  <c r="L63" i="53"/>
  <c r="K63" i="53"/>
  <c r="L62" i="53"/>
  <c r="K62" i="53"/>
  <c r="L61" i="53"/>
  <c r="K61" i="53"/>
  <c r="L60" i="53"/>
  <c r="K60" i="53"/>
  <c r="L59" i="53"/>
  <c r="K59" i="53"/>
  <c r="L58" i="53"/>
  <c r="K58" i="53"/>
  <c r="L57" i="53"/>
  <c r="K57" i="53"/>
  <c r="L56" i="53"/>
  <c r="K56" i="53"/>
  <c r="L55" i="53"/>
  <c r="K55" i="53"/>
  <c r="L54" i="53"/>
  <c r="K54" i="53"/>
  <c r="L53" i="53"/>
  <c r="K53" i="53"/>
  <c r="L52" i="53"/>
  <c r="K52" i="53"/>
  <c r="L51" i="53"/>
  <c r="K51" i="53"/>
  <c r="L50" i="53"/>
  <c r="K50" i="53"/>
  <c r="L49" i="53"/>
  <c r="K49" i="53"/>
  <c r="L48" i="53"/>
  <c r="K48" i="53"/>
  <c r="L47" i="53"/>
  <c r="K47" i="53"/>
  <c r="L46" i="53"/>
  <c r="L45" i="53"/>
  <c r="L44" i="53"/>
  <c r="K44" i="53"/>
  <c r="L43" i="53"/>
  <c r="K43" i="53"/>
  <c r="L42" i="53"/>
  <c r="K42" i="53"/>
  <c r="L41" i="53"/>
  <c r="K41" i="53"/>
  <c r="L40" i="53"/>
  <c r="K40" i="53"/>
  <c r="L39" i="53"/>
  <c r="K39" i="53"/>
  <c r="L38" i="53"/>
  <c r="K38" i="53"/>
  <c r="L37" i="53"/>
  <c r="K37" i="53"/>
  <c r="L36" i="53"/>
  <c r="K36" i="53"/>
  <c r="L35" i="53"/>
  <c r="K35" i="53"/>
  <c r="L34" i="53"/>
  <c r="K34" i="53"/>
  <c r="L33" i="53"/>
  <c r="K33" i="53"/>
  <c r="L32" i="53"/>
  <c r="K32" i="53"/>
  <c r="L31" i="53"/>
  <c r="K31" i="53"/>
  <c r="L30" i="53"/>
  <c r="K30" i="53"/>
  <c r="L29" i="53"/>
  <c r="K29" i="53"/>
  <c r="L28" i="53"/>
  <c r="K28" i="53"/>
  <c r="L27" i="53"/>
  <c r="K27" i="53"/>
  <c r="L26" i="53"/>
  <c r="K26" i="53"/>
  <c r="L25" i="53"/>
  <c r="K25" i="53"/>
  <c r="L24" i="53"/>
  <c r="K24" i="53"/>
  <c r="L23" i="53"/>
  <c r="K23" i="53"/>
  <c r="L22" i="53"/>
  <c r="K22" i="53"/>
  <c r="L21" i="53"/>
  <c r="K21" i="53"/>
  <c r="L20" i="53"/>
  <c r="K20" i="53"/>
  <c r="L19" i="53"/>
  <c r="K19" i="53"/>
  <c r="L18" i="53"/>
  <c r="K18" i="53"/>
  <c r="L17" i="53"/>
  <c r="K17" i="53"/>
  <c r="L16" i="53"/>
  <c r="K16" i="53"/>
  <c r="L15" i="53"/>
  <c r="K15" i="53"/>
  <c r="L14" i="53"/>
  <c r="K14" i="53"/>
  <c r="L13" i="53"/>
  <c r="K13" i="53"/>
  <c r="L12" i="53"/>
  <c r="K12" i="53"/>
  <c r="L11" i="53"/>
  <c r="K11" i="53"/>
  <c r="L10" i="53"/>
  <c r="K10" i="53"/>
  <c r="L9" i="53"/>
  <c r="K9" i="53"/>
  <c r="L8" i="53"/>
  <c r="K8" i="53"/>
  <c r="L7" i="53"/>
  <c r="K7" i="53"/>
  <c r="L6" i="53"/>
  <c r="K6" i="53"/>
  <c r="L5" i="53"/>
  <c r="K5" i="53"/>
  <c r="L4" i="53"/>
  <c r="K4" i="53"/>
  <c r="L3" i="53"/>
  <c r="K3" i="53"/>
  <c r="L10" i="27" l="1"/>
  <c r="L11" i="27"/>
  <c r="L12" i="27"/>
  <c r="L13" i="27"/>
  <c r="L14" i="27"/>
  <c r="L15" i="27"/>
  <c r="L16" i="27"/>
  <c r="L17" i="27"/>
  <c r="L18" i="27"/>
  <c r="L19" i="27"/>
  <c r="L20" i="27"/>
  <c r="L21" i="27"/>
  <c r="L22" i="27"/>
  <c r="L23" i="27"/>
  <c r="L24" i="27"/>
  <c r="L25" i="27"/>
  <c r="L26" i="27"/>
  <c r="L27" i="27"/>
  <c r="L28" i="27"/>
  <c r="L29" i="27"/>
  <c r="L30" i="27"/>
  <c r="L31" i="27"/>
  <c r="L32" i="27"/>
  <c r="L33" i="27"/>
  <c r="L34" i="27"/>
  <c r="L35" i="27"/>
  <c r="L36" i="27"/>
  <c r="L37" i="27"/>
  <c r="L38" i="27"/>
  <c r="L39" i="27"/>
  <c r="L40" i="27"/>
  <c r="L41" i="27"/>
  <c r="L42" i="27"/>
  <c r="L43" i="27"/>
  <c r="L44" i="27"/>
  <c r="L45" i="27"/>
  <c r="L46" i="27"/>
  <c r="L47" i="27"/>
  <c r="L48" i="27"/>
  <c r="L49" i="27"/>
  <c r="L50" i="27"/>
  <c r="L51" i="27"/>
  <c r="L52" i="27"/>
  <c r="L53" i="27"/>
  <c r="L54" i="27"/>
  <c r="L55" i="27"/>
  <c r="L56" i="27"/>
  <c r="L57" i="27"/>
  <c r="L58" i="27"/>
  <c r="L59" i="27"/>
  <c r="L60" i="27"/>
  <c r="L61" i="27"/>
  <c r="L62" i="27"/>
  <c r="L63" i="27"/>
  <c r="L64" i="27"/>
  <c r="L65" i="27"/>
  <c r="L66" i="27"/>
  <c r="L67" i="27"/>
  <c r="L68" i="27"/>
  <c r="L69" i="27"/>
  <c r="L70" i="27"/>
  <c r="L71" i="27"/>
  <c r="L72" i="27"/>
  <c r="L73" i="27"/>
  <c r="L74" i="27"/>
  <c r="L75" i="27"/>
  <c r="L76" i="27"/>
  <c r="L77" i="27"/>
  <c r="L78" i="27"/>
  <c r="L79" i="27"/>
  <c r="L80" i="27"/>
  <c r="L81" i="27"/>
  <c r="L82" i="27"/>
  <c r="L83" i="27"/>
  <c r="L84" i="27"/>
  <c r="L85" i="27"/>
  <c r="L86" i="27"/>
  <c r="L87" i="27"/>
  <c r="L88" i="27"/>
  <c r="L89" i="27"/>
  <c r="L90" i="27"/>
  <c r="L91" i="27"/>
  <c r="L92" i="27"/>
  <c r="L93" i="27"/>
  <c r="L94" i="27"/>
  <c r="L95" i="27"/>
  <c r="L96" i="27"/>
  <c r="L97" i="27"/>
  <c r="L98" i="27"/>
  <c r="L99" i="27"/>
  <c r="L100" i="27"/>
  <c r="L101" i="27"/>
  <c r="L102" i="27"/>
  <c r="L103" i="27"/>
  <c r="L104" i="27"/>
  <c r="L105" i="27"/>
  <c r="L106" i="27"/>
  <c r="L107" i="27"/>
  <c r="L108" i="27"/>
  <c r="L109" i="27"/>
  <c r="L110" i="27"/>
  <c r="L111" i="27"/>
  <c r="L112" i="27"/>
  <c r="L113" i="27"/>
  <c r="L114" i="27"/>
  <c r="L115" i="27"/>
  <c r="L116" i="27"/>
  <c r="L117" i="27"/>
  <c r="L118" i="27"/>
  <c r="L119" i="27"/>
  <c r="L120" i="27"/>
  <c r="L121" i="27"/>
  <c r="L122" i="27"/>
  <c r="L123" i="27"/>
  <c r="L124" i="27"/>
  <c r="L125" i="27"/>
  <c r="L126" i="27"/>
  <c r="L127" i="27"/>
  <c r="L128" i="27"/>
  <c r="L129" i="27"/>
  <c r="L130" i="27"/>
  <c r="L131" i="27"/>
  <c r="L132" i="27"/>
  <c r="L133" i="27"/>
  <c r="L134" i="27"/>
  <c r="L135" i="27"/>
  <c r="L136" i="27"/>
  <c r="L137" i="27"/>
  <c r="L138" i="27"/>
  <c r="L139" i="27"/>
  <c r="L140" i="27"/>
  <c r="L141" i="27"/>
  <c r="L142" i="27"/>
  <c r="L143" i="27"/>
  <c r="L144" i="27"/>
  <c r="L145" i="27"/>
  <c r="L146" i="27"/>
  <c r="L147" i="27"/>
  <c r="L148" i="27"/>
  <c r="L149" i="27"/>
  <c r="L150" i="27"/>
  <c r="L151" i="27"/>
  <c r="L152" i="27"/>
  <c r="L153" i="27"/>
  <c r="L154" i="27"/>
  <c r="L155" i="27"/>
  <c r="L156" i="27"/>
  <c r="L157" i="27"/>
  <c r="L158" i="27"/>
  <c r="L159" i="27"/>
  <c r="L160" i="27"/>
  <c r="L161" i="27"/>
  <c r="L162" i="27"/>
  <c r="L163" i="27"/>
  <c r="L164" i="27"/>
  <c r="L165" i="27"/>
  <c r="L166" i="27"/>
  <c r="L167" i="27"/>
  <c r="L168" i="27"/>
  <c r="L169" i="27"/>
  <c r="L170" i="27"/>
  <c r="L171" i="27"/>
  <c r="L172" i="27"/>
  <c r="L173" i="27"/>
  <c r="L174" i="27"/>
  <c r="L175" i="27"/>
  <c r="L176" i="27"/>
  <c r="L177" i="27"/>
  <c r="L178" i="27"/>
  <c r="L179" i="27"/>
  <c r="L180" i="27"/>
  <c r="L181" i="27"/>
  <c r="L182" i="27"/>
  <c r="L183" i="27"/>
  <c r="L184" i="27"/>
  <c r="L185" i="27"/>
  <c r="L186" i="27"/>
  <c r="L187" i="27"/>
  <c r="L188" i="27"/>
  <c r="L189" i="27"/>
  <c r="L190" i="27"/>
  <c r="L191" i="27"/>
  <c r="L192" i="27"/>
  <c r="L193" i="27"/>
  <c r="L194" i="27"/>
  <c r="L195" i="27"/>
  <c r="L196" i="27"/>
  <c r="L197" i="27"/>
  <c r="L198" i="27"/>
  <c r="L199" i="27"/>
  <c r="L200" i="27"/>
  <c r="L201" i="27"/>
  <c r="L202" i="27"/>
  <c r="L203" i="27"/>
  <c r="L204" i="27"/>
  <c r="L205" i="27"/>
  <c r="L206" i="27"/>
  <c r="L207" i="27"/>
  <c r="L208" i="27"/>
  <c r="L209" i="27"/>
  <c r="L210" i="27"/>
  <c r="L211" i="27"/>
  <c r="L212" i="27"/>
  <c r="L213" i="27"/>
  <c r="L214" i="27"/>
  <c r="L215" i="27"/>
  <c r="L216" i="27"/>
  <c r="L217" i="27"/>
  <c r="L218" i="27"/>
  <c r="L219" i="27"/>
  <c r="L220" i="27"/>
  <c r="L221" i="27"/>
  <c r="L222" i="27"/>
  <c r="L223" i="27"/>
  <c r="L224" i="27"/>
  <c r="L225" i="27"/>
  <c r="L226" i="27"/>
  <c r="L227" i="27"/>
  <c r="L228" i="27"/>
  <c r="L229" i="27"/>
  <c r="L230" i="27"/>
  <c r="L231" i="27"/>
  <c r="L232" i="27"/>
  <c r="L233" i="27"/>
  <c r="L234" i="27"/>
  <c r="L235" i="27"/>
  <c r="L236" i="27"/>
  <c r="L237" i="27"/>
  <c r="L238" i="27"/>
  <c r="L239" i="27"/>
  <c r="L240" i="27"/>
  <c r="L241" i="27"/>
  <c r="L242" i="27"/>
  <c r="L243" i="27"/>
  <c r="L244" i="27"/>
  <c r="L245" i="27"/>
  <c r="L246" i="27"/>
  <c r="L247" i="27"/>
  <c r="L248" i="27"/>
  <c r="L249" i="27"/>
  <c r="L250" i="27"/>
  <c r="L251" i="27"/>
  <c r="L252" i="27"/>
  <c r="L253" i="27"/>
  <c r="L254" i="27"/>
  <c r="L255" i="27"/>
  <c r="L256" i="27"/>
  <c r="L257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K67" i="27"/>
  <c r="K68" i="27"/>
  <c r="K69" i="27"/>
  <c r="K70" i="27"/>
  <c r="K71" i="27"/>
  <c r="K72" i="27"/>
  <c r="K73" i="27"/>
  <c r="K74" i="27"/>
  <c r="K75" i="27"/>
  <c r="K76" i="27"/>
  <c r="K77" i="27"/>
  <c r="K78" i="27"/>
  <c r="K79" i="27"/>
  <c r="K80" i="27"/>
  <c r="K81" i="27"/>
  <c r="K82" i="27"/>
  <c r="K83" i="27"/>
  <c r="K84" i="27"/>
  <c r="K85" i="27"/>
  <c r="K86" i="27"/>
  <c r="K87" i="27"/>
  <c r="K88" i="27"/>
  <c r="K89" i="27"/>
  <c r="K90" i="27"/>
  <c r="K91" i="27"/>
  <c r="K92" i="27"/>
  <c r="K93" i="27"/>
  <c r="K94" i="27"/>
  <c r="K95" i="27"/>
  <c r="K96" i="27"/>
  <c r="K97" i="27"/>
  <c r="K98" i="27"/>
  <c r="K99" i="27"/>
  <c r="K100" i="27"/>
  <c r="K101" i="27"/>
  <c r="K102" i="27"/>
  <c r="K103" i="27"/>
  <c r="K104" i="27"/>
  <c r="K105" i="27"/>
  <c r="K106" i="27"/>
  <c r="K107" i="27"/>
  <c r="K108" i="27"/>
  <c r="K109" i="27"/>
  <c r="K110" i="27"/>
  <c r="K111" i="27"/>
  <c r="K112" i="27"/>
  <c r="K113" i="27"/>
  <c r="K114" i="27"/>
  <c r="K115" i="27"/>
  <c r="K116" i="27"/>
  <c r="K117" i="27"/>
  <c r="K118" i="27"/>
  <c r="K119" i="27"/>
  <c r="K120" i="27"/>
  <c r="K121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135" i="27"/>
  <c r="K136" i="27"/>
  <c r="K137" i="27"/>
  <c r="K138" i="27"/>
  <c r="K139" i="27"/>
  <c r="K140" i="27"/>
  <c r="K141" i="27"/>
  <c r="K142" i="27"/>
  <c r="K143" i="27"/>
  <c r="K144" i="27"/>
  <c r="K145" i="27"/>
  <c r="K146" i="27"/>
  <c r="K147" i="27"/>
  <c r="K148" i="27"/>
  <c r="K149" i="27"/>
  <c r="K150" i="27"/>
  <c r="K151" i="27"/>
  <c r="K152" i="27"/>
  <c r="K153" i="27"/>
  <c r="K154" i="27"/>
  <c r="K155" i="27"/>
  <c r="K156" i="27"/>
  <c r="K157" i="27"/>
  <c r="K158" i="27"/>
  <c r="K159" i="27"/>
  <c r="K160" i="27"/>
  <c r="K161" i="27"/>
  <c r="K162" i="27"/>
  <c r="K163" i="27"/>
  <c r="K164" i="27"/>
  <c r="K165" i="27"/>
  <c r="K166" i="27"/>
  <c r="K167" i="27"/>
  <c r="K168" i="27"/>
  <c r="K169" i="27"/>
  <c r="K170" i="27"/>
  <c r="K171" i="27"/>
  <c r="K172" i="27"/>
  <c r="K173" i="27"/>
  <c r="K174" i="27"/>
  <c r="K175" i="27"/>
  <c r="K176" i="27"/>
  <c r="K177" i="27"/>
  <c r="K178" i="27"/>
  <c r="K179" i="27"/>
  <c r="K180" i="27"/>
  <c r="K181" i="27"/>
  <c r="K182" i="27"/>
  <c r="K183" i="27"/>
  <c r="K184" i="27"/>
  <c r="K185" i="27"/>
  <c r="K186" i="27"/>
  <c r="K187" i="27"/>
  <c r="K188" i="27"/>
  <c r="K189" i="27"/>
  <c r="K190" i="27"/>
  <c r="K191" i="27"/>
  <c r="K192" i="27"/>
  <c r="K193" i="27"/>
  <c r="K194" i="27"/>
  <c r="K195" i="27"/>
  <c r="K196" i="27"/>
  <c r="K197" i="27"/>
  <c r="K198" i="27"/>
  <c r="K199" i="27"/>
  <c r="K200" i="27"/>
  <c r="K201" i="27"/>
  <c r="K202" i="27"/>
  <c r="K203" i="27"/>
  <c r="K204" i="27"/>
  <c r="K205" i="27"/>
  <c r="K206" i="27"/>
  <c r="K207" i="27"/>
  <c r="K208" i="27"/>
  <c r="K209" i="27"/>
  <c r="K210" i="27"/>
  <c r="K211" i="27"/>
  <c r="K212" i="27"/>
  <c r="K213" i="27"/>
  <c r="K214" i="27"/>
  <c r="K215" i="27"/>
  <c r="K216" i="27"/>
  <c r="K217" i="27"/>
  <c r="K218" i="27"/>
  <c r="K219" i="27"/>
  <c r="K220" i="27"/>
  <c r="K221" i="27"/>
  <c r="K222" i="27"/>
  <c r="K223" i="27"/>
  <c r="K224" i="27"/>
  <c r="K225" i="27"/>
  <c r="K226" i="27"/>
  <c r="K227" i="27"/>
  <c r="K228" i="27"/>
  <c r="K229" i="27"/>
  <c r="K230" i="27"/>
  <c r="K231" i="27"/>
  <c r="K232" i="27"/>
  <c r="K233" i="27"/>
  <c r="K234" i="27"/>
  <c r="K235" i="27"/>
  <c r="K236" i="27"/>
  <c r="K237" i="27"/>
  <c r="K238" i="27"/>
  <c r="K239" i="27"/>
  <c r="K240" i="27"/>
  <c r="K241" i="27"/>
  <c r="K242" i="27"/>
  <c r="K243" i="27"/>
  <c r="K244" i="27"/>
  <c r="K245" i="27"/>
  <c r="K246" i="27"/>
  <c r="K247" i="27"/>
  <c r="K248" i="27"/>
  <c r="K249" i="27"/>
  <c r="K250" i="27"/>
  <c r="K251" i="27"/>
  <c r="K252" i="27"/>
  <c r="K253" i="27"/>
  <c r="K254" i="27"/>
  <c r="K255" i="27"/>
  <c r="K256" i="27"/>
  <c r="K257" i="27"/>
  <c r="L9" i="27"/>
  <c r="K9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6" i="27"/>
  <c r="H47" i="27"/>
  <c r="H48" i="27"/>
  <c r="H49" i="27"/>
  <c r="H50" i="27"/>
  <c r="H51" i="27"/>
  <c r="H52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73" i="27"/>
  <c r="H74" i="27"/>
  <c r="H75" i="27"/>
  <c r="H76" i="27"/>
  <c r="H77" i="27"/>
  <c r="H78" i="27"/>
  <c r="H79" i="27"/>
  <c r="H80" i="27"/>
  <c r="H81" i="27"/>
  <c r="H82" i="27"/>
  <c r="H83" i="27"/>
  <c r="H84" i="27"/>
  <c r="H85" i="27"/>
  <c r="H86" i="27"/>
  <c r="H87" i="27"/>
  <c r="H88" i="27"/>
  <c r="H89" i="27"/>
  <c r="H90" i="27"/>
  <c r="H91" i="27"/>
  <c r="H92" i="27"/>
  <c r="H93" i="27"/>
  <c r="H94" i="27"/>
  <c r="H95" i="27"/>
  <c r="H96" i="27"/>
  <c r="H97" i="27"/>
  <c r="H98" i="27"/>
  <c r="H99" i="27"/>
  <c r="H100" i="27"/>
  <c r="H101" i="27"/>
  <c r="H102" i="27"/>
  <c r="H103" i="27"/>
  <c r="H104" i="27"/>
  <c r="H105" i="27"/>
  <c r="H106" i="27"/>
  <c r="H107" i="27"/>
  <c r="H108" i="27"/>
  <c r="H109" i="27"/>
  <c r="H110" i="27"/>
  <c r="H111" i="27"/>
  <c r="H112" i="27"/>
  <c r="H113" i="27"/>
  <c r="H114" i="27"/>
  <c r="H115" i="27"/>
  <c r="H116" i="27"/>
  <c r="H117" i="27"/>
  <c r="H118" i="27"/>
  <c r="H119" i="27"/>
  <c r="H120" i="27"/>
  <c r="H121" i="27"/>
  <c r="H122" i="27"/>
  <c r="H123" i="27"/>
  <c r="H124" i="27"/>
  <c r="H125" i="27"/>
  <c r="H126" i="27"/>
  <c r="H127" i="27"/>
  <c r="H128" i="27"/>
  <c r="H129" i="27"/>
  <c r="H130" i="27"/>
  <c r="H131" i="27"/>
  <c r="H132" i="27"/>
  <c r="H133" i="27"/>
  <c r="H134" i="27"/>
  <c r="H135" i="27"/>
  <c r="H136" i="27"/>
  <c r="H137" i="27"/>
  <c r="H138" i="27"/>
  <c r="H139" i="27"/>
  <c r="H140" i="27"/>
  <c r="H141" i="27"/>
  <c r="H142" i="27"/>
  <c r="H143" i="27"/>
  <c r="H144" i="27"/>
  <c r="H145" i="27"/>
  <c r="H146" i="27"/>
  <c r="H147" i="27"/>
  <c r="H148" i="27"/>
  <c r="H149" i="27"/>
  <c r="H150" i="27"/>
  <c r="H151" i="27"/>
  <c r="H152" i="27"/>
  <c r="H153" i="27"/>
  <c r="H154" i="27"/>
  <c r="H155" i="27"/>
  <c r="H156" i="27"/>
  <c r="H157" i="27"/>
  <c r="H158" i="27"/>
  <c r="H159" i="27"/>
  <c r="H160" i="27"/>
  <c r="H161" i="27"/>
  <c r="H162" i="27"/>
  <c r="H163" i="27"/>
  <c r="H164" i="27"/>
  <c r="H165" i="27"/>
  <c r="H166" i="27"/>
  <c r="H167" i="27"/>
  <c r="H168" i="27"/>
  <c r="H169" i="27"/>
  <c r="H170" i="27"/>
  <c r="H171" i="27"/>
  <c r="H172" i="27"/>
  <c r="H173" i="27"/>
  <c r="H174" i="27"/>
  <c r="H175" i="27"/>
  <c r="H176" i="27"/>
  <c r="H177" i="27"/>
  <c r="H178" i="27"/>
  <c r="H179" i="27"/>
  <c r="H180" i="27"/>
  <c r="H181" i="27"/>
  <c r="H182" i="27"/>
  <c r="H183" i="27"/>
  <c r="H184" i="27"/>
  <c r="H185" i="27"/>
  <c r="H186" i="27"/>
  <c r="H187" i="27"/>
  <c r="H188" i="27"/>
  <c r="H189" i="27"/>
  <c r="H190" i="27"/>
  <c r="H191" i="27"/>
  <c r="H192" i="27"/>
  <c r="H193" i="27"/>
  <c r="H194" i="27"/>
  <c r="H195" i="27"/>
  <c r="H196" i="27"/>
  <c r="H197" i="27"/>
  <c r="H198" i="27"/>
  <c r="H199" i="27"/>
  <c r="H200" i="27"/>
  <c r="H201" i="27"/>
  <c r="H202" i="27"/>
  <c r="H203" i="27"/>
  <c r="H204" i="27"/>
  <c r="H205" i="27"/>
  <c r="H206" i="27"/>
  <c r="H207" i="27"/>
  <c r="H208" i="27"/>
  <c r="H209" i="27"/>
  <c r="H210" i="27"/>
  <c r="H211" i="27"/>
  <c r="H212" i="27"/>
  <c r="H213" i="27"/>
  <c r="H214" i="27"/>
  <c r="H215" i="27"/>
  <c r="H216" i="27"/>
  <c r="H217" i="27"/>
  <c r="H218" i="27"/>
  <c r="H219" i="27"/>
  <c r="H220" i="27"/>
  <c r="H221" i="27"/>
  <c r="H222" i="27"/>
  <c r="H223" i="27"/>
  <c r="H224" i="27"/>
  <c r="H225" i="27"/>
  <c r="H226" i="27"/>
  <c r="H227" i="27"/>
  <c r="H228" i="27"/>
  <c r="H229" i="27"/>
  <c r="H230" i="27"/>
  <c r="H231" i="27"/>
  <c r="H232" i="27"/>
  <c r="H233" i="27"/>
  <c r="H234" i="27"/>
  <c r="H235" i="27"/>
  <c r="H236" i="27"/>
  <c r="H237" i="27"/>
  <c r="H238" i="27"/>
  <c r="H239" i="27"/>
  <c r="H240" i="27"/>
  <c r="H241" i="27"/>
  <c r="H242" i="27"/>
  <c r="H243" i="27"/>
  <c r="H244" i="27"/>
  <c r="H245" i="27"/>
  <c r="H246" i="27"/>
  <c r="H247" i="27"/>
  <c r="H248" i="27"/>
  <c r="H249" i="27"/>
  <c r="H250" i="27"/>
  <c r="H251" i="27"/>
  <c r="H252" i="27"/>
  <c r="H253" i="27"/>
  <c r="H254" i="27"/>
  <c r="K4" i="52" l="1"/>
  <c r="K5" i="52"/>
  <c r="K6" i="52"/>
  <c r="K7" i="52"/>
  <c r="K8" i="52"/>
  <c r="K9" i="52"/>
  <c r="K10" i="52"/>
  <c r="K3" i="52"/>
  <c r="H4" i="52"/>
  <c r="H5" i="52"/>
  <c r="H6" i="52"/>
  <c r="H7" i="52"/>
  <c r="H8" i="52"/>
  <c r="H9" i="52"/>
  <c r="L3" i="52"/>
  <c r="H3" i="52"/>
  <c r="H2" i="52"/>
  <c r="L5" i="50" l="1"/>
  <c r="K5" i="50"/>
  <c r="K9" i="50"/>
  <c r="L9" i="50"/>
  <c r="K15" i="50" l="1"/>
  <c r="K16" i="50"/>
  <c r="K10" i="50"/>
  <c r="K7" i="50"/>
  <c r="K11" i="50"/>
  <c r="K8" i="50"/>
  <c r="K12" i="50"/>
  <c r="K4" i="50"/>
  <c r="K6" i="50"/>
  <c r="L135" i="44" l="1"/>
  <c r="K135" i="44"/>
  <c r="L134" i="44"/>
  <c r="L133" i="44"/>
  <c r="L132" i="44"/>
  <c r="K132" i="44"/>
  <c r="L131" i="44"/>
  <c r="K131" i="44"/>
  <c r="L130" i="44"/>
  <c r="K130" i="44"/>
  <c r="L129" i="44"/>
  <c r="K129" i="44"/>
  <c r="L128" i="44"/>
  <c r="K128" i="44"/>
  <c r="L127" i="44"/>
  <c r="K127" i="44"/>
  <c r="L126" i="44"/>
  <c r="K126" i="44"/>
  <c r="L125" i="44"/>
  <c r="K125" i="44"/>
  <c r="L124" i="44"/>
  <c r="K124" i="44"/>
  <c r="L123" i="44"/>
  <c r="K123" i="44"/>
  <c r="L121" i="44"/>
  <c r="K121" i="44"/>
  <c r="L120" i="44"/>
  <c r="K120" i="44"/>
  <c r="L119" i="44"/>
  <c r="K119" i="44"/>
  <c r="L118" i="44"/>
  <c r="K118" i="44"/>
  <c r="L117" i="44"/>
  <c r="K117" i="44"/>
  <c r="L116" i="44"/>
  <c r="K116" i="44"/>
  <c r="L115" i="44"/>
  <c r="K115" i="44"/>
  <c r="L114" i="44"/>
  <c r="K114" i="44"/>
  <c r="L113" i="44"/>
  <c r="K113" i="44"/>
  <c r="L112" i="44"/>
  <c r="K112" i="44"/>
  <c r="L111" i="44"/>
  <c r="K111" i="44"/>
  <c r="L110" i="44"/>
  <c r="K110" i="44"/>
  <c r="L109" i="44"/>
  <c r="K109" i="44"/>
  <c r="L108" i="44"/>
  <c r="K108" i="44"/>
  <c r="L107" i="44"/>
  <c r="K107" i="44"/>
  <c r="L106" i="44"/>
  <c r="K106" i="44"/>
  <c r="L105" i="44"/>
  <c r="K105" i="44"/>
  <c r="L104" i="44"/>
  <c r="K104" i="44"/>
  <c r="L103" i="44"/>
  <c r="K103" i="44"/>
  <c r="L102" i="44"/>
  <c r="K102" i="44"/>
  <c r="L101" i="44"/>
  <c r="K101" i="44"/>
  <c r="L100" i="44"/>
  <c r="K100" i="44"/>
  <c r="L99" i="44"/>
  <c r="K99" i="44"/>
  <c r="L98" i="44"/>
  <c r="K98" i="44"/>
  <c r="L97" i="44"/>
  <c r="K97" i="44"/>
  <c r="L96" i="44"/>
  <c r="K96" i="44"/>
  <c r="L95" i="44"/>
  <c r="K95" i="44"/>
  <c r="L94" i="44"/>
  <c r="K94" i="44"/>
  <c r="L93" i="44"/>
  <c r="K93" i="44"/>
  <c r="L92" i="44"/>
  <c r="K92" i="44"/>
  <c r="L91" i="44"/>
  <c r="K91" i="44"/>
  <c r="L90" i="44"/>
  <c r="K90" i="44"/>
  <c r="L89" i="44"/>
  <c r="K89" i="44"/>
  <c r="H89" i="44"/>
  <c r="L88" i="44"/>
  <c r="K88" i="44"/>
  <c r="H88" i="44"/>
  <c r="L87" i="44"/>
  <c r="K87" i="44"/>
  <c r="H87" i="44"/>
  <c r="L86" i="44"/>
  <c r="K86" i="44"/>
  <c r="H86" i="44"/>
  <c r="L85" i="44"/>
  <c r="K85" i="44"/>
  <c r="H85" i="44"/>
  <c r="L84" i="44"/>
  <c r="K84" i="44"/>
  <c r="H84" i="44"/>
  <c r="L83" i="44"/>
  <c r="K83" i="44"/>
  <c r="H83" i="44"/>
  <c r="L82" i="44"/>
  <c r="K82" i="44"/>
  <c r="H82" i="44"/>
  <c r="L81" i="44"/>
  <c r="K81" i="44"/>
  <c r="H81" i="44"/>
  <c r="L80" i="44"/>
  <c r="K80" i="44"/>
  <c r="H80" i="44"/>
  <c r="L79" i="44"/>
  <c r="K79" i="44"/>
  <c r="H79" i="44"/>
  <c r="L78" i="44"/>
  <c r="K78" i="44"/>
  <c r="H78" i="44"/>
  <c r="L77" i="44"/>
  <c r="K77" i="44"/>
  <c r="H77" i="44"/>
  <c r="L76" i="44"/>
  <c r="K76" i="44"/>
  <c r="H76" i="44"/>
  <c r="L75" i="44"/>
  <c r="K75" i="44"/>
  <c r="H75" i="44"/>
  <c r="L74" i="44"/>
  <c r="K74" i="44"/>
  <c r="H74" i="44"/>
  <c r="L73" i="44"/>
  <c r="K73" i="44"/>
  <c r="H73" i="44"/>
  <c r="L72" i="44"/>
  <c r="K72" i="44"/>
  <c r="H72" i="44"/>
  <c r="L71" i="44"/>
  <c r="K71" i="44"/>
  <c r="H71" i="44"/>
  <c r="L70" i="44"/>
  <c r="K70" i="44"/>
  <c r="H70" i="44"/>
  <c r="L69" i="44"/>
  <c r="K69" i="44"/>
  <c r="H69" i="44"/>
  <c r="L68" i="44"/>
  <c r="K68" i="44"/>
  <c r="H68" i="44"/>
  <c r="L67" i="44"/>
  <c r="K67" i="44"/>
  <c r="H67" i="44"/>
  <c r="L66" i="44"/>
  <c r="K66" i="44"/>
  <c r="H66" i="44"/>
  <c r="L65" i="44"/>
  <c r="K65" i="44"/>
  <c r="H65" i="44"/>
  <c r="L64" i="44"/>
  <c r="K64" i="44"/>
  <c r="H64" i="44"/>
  <c r="L63" i="44"/>
  <c r="K63" i="44"/>
  <c r="H63" i="44"/>
  <c r="L62" i="44"/>
  <c r="K62" i="44"/>
  <c r="H62" i="44"/>
  <c r="L61" i="44"/>
  <c r="K61" i="44"/>
  <c r="H61" i="44"/>
  <c r="L60" i="44"/>
  <c r="K60" i="44"/>
  <c r="H60" i="44"/>
  <c r="L59" i="44"/>
  <c r="K59" i="44"/>
  <c r="H59" i="44"/>
  <c r="L58" i="44"/>
  <c r="K58" i="44"/>
  <c r="H58" i="44"/>
  <c r="L57" i="44"/>
  <c r="K57" i="44"/>
  <c r="H57" i="44"/>
  <c r="L56" i="44"/>
  <c r="K56" i="44"/>
  <c r="H56" i="44"/>
  <c r="L55" i="44"/>
  <c r="K55" i="44"/>
  <c r="H55" i="44"/>
  <c r="L54" i="44"/>
  <c r="K54" i="44"/>
  <c r="H54" i="44"/>
  <c r="H53" i="44"/>
  <c r="L52" i="44"/>
  <c r="K52" i="44"/>
  <c r="H52" i="44"/>
  <c r="L51" i="44"/>
  <c r="K51" i="44"/>
  <c r="H51" i="44"/>
  <c r="L50" i="44"/>
  <c r="K50" i="44"/>
  <c r="H50" i="44"/>
  <c r="L49" i="44"/>
  <c r="K49" i="44"/>
  <c r="H49" i="44"/>
  <c r="L48" i="44"/>
  <c r="K48" i="44"/>
  <c r="H48" i="44"/>
  <c r="L47" i="44"/>
  <c r="K47" i="44"/>
  <c r="H47" i="44"/>
  <c r="L46" i="44"/>
  <c r="K46" i="44"/>
  <c r="H46" i="44"/>
  <c r="L45" i="44"/>
  <c r="K45" i="44"/>
  <c r="L44" i="44"/>
  <c r="K44" i="44"/>
  <c r="H44" i="44"/>
  <c r="L43" i="44"/>
  <c r="K43" i="44"/>
  <c r="H43" i="44"/>
  <c r="L42" i="44"/>
  <c r="K42" i="44"/>
  <c r="H42" i="44"/>
  <c r="L41" i="44"/>
  <c r="K41" i="44"/>
  <c r="H41" i="44"/>
  <c r="L40" i="44"/>
  <c r="K40" i="44"/>
  <c r="H40" i="44"/>
  <c r="L39" i="44"/>
  <c r="K39" i="44"/>
  <c r="H39" i="44"/>
  <c r="L38" i="44"/>
  <c r="K38" i="44"/>
  <c r="H38" i="44"/>
  <c r="L37" i="44"/>
  <c r="K37" i="44"/>
  <c r="H37" i="44"/>
  <c r="L36" i="44"/>
  <c r="K36" i="44"/>
  <c r="H36" i="44"/>
  <c r="L35" i="44"/>
  <c r="K35" i="44"/>
  <c r="H35" i="44"/>
  <c r="L34" i="44"/>
  <c r="K34" i="44"/>
  <c r="H34" i="44"/>
  <c r="L33" i="44"/>
  <c r="K33" i="44"/>
  <c r="H33" i="44"/>
  <c r="L32" i="44"/>
  <c r="K32" i="44"/>
  <c r="H32" i="44"/>
  <c r="L31" i="44"/>
  <c r="K31" i="44"/>
  <c r="H31" i="44"/>
  <c r="L30" i="44"/>
  <c r="K30" i="44"/>
  <c r="H30" i="44"/>
  <c r="L29" i="44"/>
  <c r="K29" i="44"/>
  <c r="H29" i="44"/>
  <c r="L28" i="44"/>
  <c r="K28" i="44"/>
  <c r="H28" i="44"/>
  <c r="L27" i="44"/>
  <c r="K27" i="44"/>
  <c r="H27" i="44"/>
  <c r="L26" i="44"/>
  <c r="K26" i="44"/>
  <c r="H26" i="44"/>
  <c r="L25" i="44"/>
  <c r="K25" i="44"/>
  <c r="H25" i="44"/>
  <c r="L24" i="44"/>
  <c r="K24" i="44"/>
  <c r="H24" i="44"/>
  <c r="L23" i="44"/>
  <c r="K23" i="44"/>
  <c r="H23" i="44"/>
  <c r="L22" i="44"/>
  <c r="K22" i="44"/>
  <c r="H22" i="44"/>
  <c r="L21" i="44"/>
  <c r="K21" i="44"/>
  <c r="H21" i="44"/>
  <c r="L20" i="44"/>
  <c r="K20" i="44"/>
  <c r="H20" i="44"/>
  <c r="L19" i="44"/>
  <c r="K19" i="44"/>
  <c r="H19" i="44"/>
  <c r="L18" i="44"/>
  <c r="K18" i="44"/>
  <c r="H18" i="44"/>
  <c r="L17" i="44"/>
  <c r="K17" i="44"/>
  <c r="H17" i="44"/>
  <c r="L16" i="44"/>
  <c r="K16" i="44"/>
  <c r="H16" i="44"/>
  <c r="L15" i="44"/>
  <c r="K15" i="44"/>
  <c r="H15" i="44"/>
  <c r="L14" i="44"/>
  <c r="K14" i="44"/>
  <c r="H14" i="44"/>
  <c r="L13" i="44"/>
  <c r="K13" i="44"/>
  <c r="H13" i="44"/>
  <c r="L12" i="44"/>
  <c r="K12" i="44"/>
  <c r="H12" i="44"/>
  <c r="L11" i="44"/>
  <c r="K11" i="44"/>
  <c r="H11" i="44"/>
  <c r="L10" i="44"/>
  <c r="K10" i="44"/>
  <c r="H10" i="44"/>
  <c r="L9" i="44"/>
  <c r="K9" i="44"/>
  <c r="H9" i="44"/>
  <c r="L8" i="44"/>
  <c r="K8" i="44"/>
  <c r="H8" i="44"/>
  <c r="L7" i="44"/>
  <c r="K7" i="44"/>
  <c r="H7" i="44"/>
  <c r="L6" i="44"/>
  <c r="K6" i="44"/>
  <c r="H6" i="44"/>
  <c r="L5" i="44"/>
  <c r="K5" i="44"/>
  <c r="H5" i="44"/>
  <c r="L4" i="44"/>
  <c r="K4" i="44"/>
  <c r="H4" i="44"/>
  <c r="L3" i="44"/>
  <c r="K3" i="44"/>
  <c r="H3" i="44"/>
  <c r="H2" i="44"/>
  <c r="L69" i="32"/>
  <c r="K69" i="32"/>
  <c r="L68" i="32"/>
  <c r="K68" i="32"/>
  <c r="L67" i="32"/>
  <c r="K67" i="32"/>
  <c r="L66" i="32"/>
  <c r="K66" i="32"/>
  <c r="L65" i="32"/>
  <c r="K65" i="32"/>
  <c r="L64" i="32"/>
  <c r="K64" i="32"/>
  <c r="L63" i="32"/>
  <c r="K63" i="32"/>
  <c r="L62" i="32"/>
  <c r="K62" i="32"/>
  <c r="L61" i="32"/>
  <c r="K61" i="32"/>
  <c r="L60" i="32"/>
  <c r="K60" i="32"/>
  <c r="L59" i="32"/>
  <c r="K59" i="32"/>
  <c r="L58" i="32"/>
  <c r="K58" i="32"/>
  <c r="L57" i="32"/>
  <c r="K57" i="32"/>
  <c r="L56" i="32"/>
  <c r="K56" i="32"/>
  <c r="L55" i="32"/>
  <c r="K55" i="32"/>
  <c r="L54" i="32"/>
  <c r="K54" i="32"/>
  <c r="L53" i="32"/>
  <c r="K53" i="32"/>
  <c r="L52" i="32"/>
  <c r="K52" i="32"/>
  <c r="L51" i="32"/>
  <c r="K51" i="32"/>
  <c r="L50" i="32"/>
  <c r="K50" i="32"/>
  <c r="H50" i="32"/>
  <c r="L49" i="32"/>
  <c r="K49" i="32"/>
  <c r="H49" i="32"/>
  <c r="L48" i="32"/>
  <c r="K48" i="32"/>
  <c r="H48" i="32"/>
  <c r="L47" i="32"/>
  <c r="K47" i="32"/>
  <c r="H47" i="32"/>
  <c r="L46" i="32"/>
  <c r="K46" i="32"/>
  <c r="H46" i="32"/>
  <c r="L45" i="32"/>
  <c r="K45" i="32"/>
  <c r="L44" i="32"/>
  <c r="K44" i="32"/>
  <c r="H44" i="32"/>
  <c r="L43" i="32"/>
  <c r="K43" i="32"/>
  <c r="H43" i="32"/>
  <c r="L42" i="32"/>
  <c r="K42" i="32"/>
  <c r="H42" i="32"/>
  <c r="L41" i="32"/>
  <c r="K41" i="32"/>
  <c r="H41" i="32"/>
  <c r="L40" i="32"/>
  <c r="K40" i="32"/>
  <c r="H40" i="32"/>
  <c r="L39" i="32"/>
  <c r="K39" i="32"/>
  <c r="H39" i="32"/>
  <c r="L38" i="32"/>
  <c r="K38" i="32"/>
  <c r="H38" i="32"/>
  <c r="L37" i="32"/>
  <c r="K37" i="32"/>
  <c r="H37" i="32"/>
  <c r="H36" i="32"/>
  <c r="L35" i="32"/>
  <c r="K35" i="32"/>
  <c r="H35" i="32"/>
  <c r="L34" i="32"/>
  <c r="K34" i="32"/>
  <c r="H34" i="32"/>
  <c r="L33" i="32"/>
  <c r="K33" i="32"/>
  <c r="H33" i="32"/>
  <c r="L32" i="32"/>
  <c r="K32" i="32"/>
  <c r="H32" i="32"/>
  <c r="L31" i="32"/>
  <c r="K31" i="32"/>
  <c r="H31" i="32"/>
  <c r="L30" i="32"/>
  <c r="K30" i="32"/>
  <c r="H30" i="32"/>
  <c r="L29" i="32"/>
  <c r="K29" i="32"/>
  <c r="H29" i="32"/>
  <c r="L28" i="32"/>
  <c r="K28" i="32"/>
  <c r="H28" i="32"/>
  <c r="L27" i="32"/>
  <c r="K27" i="32"/>
  <c r="H27" i="32"/>
  <c r="L26" i="32"/>
  <c r="K26" i="32"/>
  <c r="H26" i="32"/>
  <c r="L25" i="32"/>
  <c r="K25" i="32"/>
  <c r="H25" i="32"/>
  <c r="L24" i="32"/>
  <c r="K24" i="32"/>
  <c r="H24" i="32"/>
  <c r="L23" i="32"/>
  <c r="K23" i="32"/>
  <c r="H23" i="32"/>
  <c r="L22" i="32"/>
  <c r="K22" i="32"/>
  <c r="H22" i="32"/>
  <c r="L21" i="32"/>
  <c r="K21" i="32"/>
  <c r="H21" i="32"/>
  <c r="L20" i="32"/>
  <c r="K20" i="32"/>
  <c r="H20" i="32"/>
  <c r="H19" i="32"/>
  <c r="L18" i="32"/>
  <c r="K18" i="32"/>
  <c r="H18" i="32"/>
  <c r="L17" i="32"/>
  <c r="K17" i="32"/>
  <c r="H17" i="32"/>
  <c r="L16" i="32"/>
  <c r="K16" i="32"/>
  <c r="H16" i="32"/>
  <c r="L15" i="32"/>
  <c r="K15" i="32"/>
  <c r="H15" i="32"/>
  <c r="L14" i="32"/>
  <c r="K14" i="32"/>
  <c r="H14" i="32"/>
  <c r="L13" i="32"/>
  <c r="K13" i="32"/>
  <c r="H13" i="32"/>
  <c r="L12" i="32"/>
  <c r="K12" i="32"/>
  <c r="H12" i="32"/>
  <c r="L11" i="32"/>
  <c r="K11" i="32"/>
  <c r="H11" i="32"/>
  <c r="L10" i="32"/>
  <c r="K10" i="32"/>
  <c r="H10" i="32"/>
  <c r="L9" i="32"/>
  <c r="K9" i="32"/>
  <c r="H9" i="32"/>
  <c r="L8" i="32"/>
  <c r="K8" i="32"/>
  <c r="H8" i="32"/>
  <c r="L7" i="32"/>
  <c r="K7" i="32"/>
  <c r="H7" i="32"/>
  <c r="L6" i="32"/>
  <c r="K6" i="32"/>
  <c r="H6" i="32"/>
  <c r="L5" i="32"/>
  <c r="K5" i="32"/>
  <c r="H5" i="32"/>
  <c r="L4" i="32"/>
  <c r="K4" i="32"/>
  <c r="H4" i="32"/>
  <c r="L3" i="32"/>
  <c r="K3" i="32"/>
  <c r="H3" i="32"/>
  <c r="H2" i="32"/>
  <c r="L8" i="23"/>
  <c r="K8" i="23"/>
  <c r="L7" i="23"/>
  <c r="K7" i="23"/>
  <c r="H6" i="23"/>
  <c r="L5" i="23"/>
  <c r="K5" i="23"/>
  <c r="H5" i="23"/>
  <c r="L4" i="23"/>
  <c r="K4" i="23"/>
  <c r="H4" i="23"/>
  <c r="L3" i="23"/>
  <c r="K3" i="23"/>
  <c r="H3" i="23"/>
  <c r="H2" i="23"/>
  <c r="L8" i="31"/>
  <c r="L7" i="31"/>
  <c r="L6" i="31"/>
  <c r="H6" i="31"/>
  <c r="H5" i="31"/>
  <c r="L4" i="31"/>
  <c r="H4" i="31"/>
  <c r="L3" i="31"/>
  <c r="H3" i="31"/>
  <c r="H2" i="31"/>
  <c r="L16" i="50"/>
  <c r="L15" i="50"/>
  <c r="L14" i="50"/>
  <c r="K14" i="50"/>
  <c r="H13" i="50"/>
  <c r="L6" i="50"/>
  <c r="H12" i="50"/>
  <c r="H11" i="50"/>
  <c r="L4" i="50"/>
  <c r="H10" i="50"/>
  <c r="L12" i="50"/>
  <c r="H9" i="50"/>
  <c r="L8" i="50"/>
  <c r="H8" i="50"/>
  <c r="L11" i="50"/>
  <c r="H7" i="50"/>
  <c r="L7" i="50"/>
  <c r="H6" i="50"/>
  <c r="L10" i="50"/>
  <c r="H5" i="50"/>
  <c r="H4" i="50"/>
  <c r="L3" i="50"/>
  <c r="K3" i="50"/>
  <c r="H3" i="50"/>
  <c r="H2" i="50"/>
  <c r="L27" i="17"/>
  <c r="K27" i="17"/>
  <c r="L26" i="17"/>
  <c r="K26" i="17"/>
  <c r="H26" i="17"/>
  <c r="L25" i="17"/>
  <c r="K25" i="17"/>
  <c r="H25" i="17"/>
  <c r="L24" i="17"/>
  <c r="K24" i="17"/>
  <c r="H24" i="17"/>
  <c r="L23" i="17"/>
  <c r="K23" i="17"/>
  <c r="H23" i="17"/>
  <c r="L22" i="17"/>
  <c r="K22" i="17"/>
  <c r="H22" i="17"/>
  <c r="L21" i="17"/>
  <c r="K21" i="17"/>
  <c r="H21" i="17"/>
  <c r="L20" i="17"/>
  <c r="K20" i="17"/>
  <c r="H20" i="17"/>
  <c r="L19" i="17"/>
  <c r="K19" i="17"/>
  <c r="H19" i="17"/>
  <c r="L18" i="17"/>
  <c r="K18" i="17"/>
  <c r="H18" i="17"/>
  <c r="L17" i="17"/>
  <c r="K17" i="17"/>
  <c r="H17" i="17"/>
  <c r="L16" i="17"/>
  <c r="K16" i="17"/>
  <c r="H16" i="17"/>
  <c r="L15" i="17"/>
  <c r="K15" i="17"/>
  <c r="H15" i="17"/>
  <c r="L14" i="17"/>
  <c r="K14" i="17"/>
  <c r="H14" i="17"/>
  <c r="L13" i="17"/>
  <c r="K13" i="17"/>
  <c r="H13" i="17"/>
  <c r="L12" i="17"/>
  <c r="K12" i="17"/>
  <c r="H12" i="17"/>
  <c r="L11" i="17"/>
  <c r="K11" i="17"/>
  <c r="H11" i="17"/>
  <c r="L10" i="17"/>
  <c r="K10" i="17"/>
  <c r="H10" i="17"/>
  <c r="L9" i="17"/>
  <c r="K9" i="17"/>
  <c r="H9" i="17"/>
  <c r="L8" i="17"/>
  <c r="K8" i="17"/>
  <c r="H8" i="17"/>
  <c r="L7" i="17"/>
  <c r="K7" i="17"/>
  <c r="H7" i="17"/>
  <c r="L6" i="17"/>
  <c r="K6" i="17"/>
  <c r="H6" i="17"/>
  <c r="L5" i="17"/>
  <c r="K5" i="17"/>
  <c r="H5" i="17"/>
  <c r="L4" i="17"/>
  <c r="K4" i="17"/>
  <c r="H4" i="17"/>
  <c r="L3" i="17"/>
  <c r="K3" i="17"/>
  <c r="H3" i="17"/>
  <c r="H2" i="17"/>
  <c r="L11" i="24"/>
  <c r="K11" i="24"/>
  <c r="L10" i="24"/>
  <c r="K10" i="24"/>
  <c r="L9" i="24"/>
  <c r="K9" i="24"/>
  <c r="H8" i="24"/>
  <c r="L7" i="24"/>
  <c r="K7" i="24"/>
  <c r="H7" i="24"/>
  <c r="L6" i="24"/>
  <c r="K6" i="24"/>
  <c r="H6" i="24"/>
  <c r="L5" i="24"/>
  <c r="K5" i="24"/>
  <c r="H5" i="24"/>
  <c r="L4" i="24"/>
  <c r="K4" i="24"/>
  <c r="H4" i="24"/>
  <c r="L3" i="24"/>
  <c r="K3" i="24"/>
  <c r="H3" i="24"/>
  <c r="H2" i="24"/>
  <c r="L27" i="26"/>
  <c r="K27" i="26"/>
  <c r="L26" i="26"/>
  <c r="K26" i="26"/>
  <c r="L25" i="26"/>
  <c r="K25" i="26"/>
  <c r="K23" i="26"/>
  <c r="L22" i="26"/>
  <c r="K22" i="26"/>
  <c r="L21" i="26"/>
  <c r="K21" i="26"/>
  <c r="L20" i="26"/>
  <c r="K20" i="26"/>
  <c r="H20" i="26"/>
  <c r="H19" i="26"/>
  <c r="L18" i="26"/>
  <c r="K18" i="26"/>
  <c r="H18" i="26"/>
  <c r="L17" i="26"/>
  <c r="K17" i="26"/>
  <c r="H17" i="26"/>
  <c r="L16" i="26"/>
  <c r="K16" i="26"/>
  <c r="H16" i="26"/>
  <c r="H15" i="26"/>
  <c r="L14" i="26"/>
  <c r="K14" i="26"/>
  <c r="H14" i="26"/>
  <c r="L13" i="26"/>
  <c r="K13" i="26"/>
  <c r="H13" i="26"/>
  <c r="L12" i="26"/>
  <c r="K12" i="26"/>
  <c r="H12" i="26"/>
  <c r="L11" i="26"/>
  <c r="K11" i="26"/>
  <c r="H11" i="26"/>
  <c r="L10" i="26"/>
  <c r="K10" i="26"/>
  <c r="H10" i="26"/>
  <c r="L9" i="26"/>
  <c r="K9" i="26"/>
  <c r="H9" i="26"/>
  <c r="L8" i="26"/>
  <c r="K8" i="26"/>
  <c r="H8" i="26"/>
  <c r="L7" i="26"/>
  <c r="K7" i="26"/>
  <c r="H7" i="26"/>
  <c r="L6" i="26"/>
  <c r="K6" i="26"/>
  <c r="H6" i="26"/>
  <c r="L5" i="26"/>
  <c r="K5" i="26"/>
  <c r="H5" i="26"/>
  <c r="L4" i="26"/>
  <c r="K4" i="26"/>
  <c r="H4" i="26"/>
  <c r="L3" i="26"/>
  <c r="K3" i="26"/>
  <c r="H3" i="26"/>
  <c r="H2" i="26"/>
  <c r="L5" i="33"/>
  <c r="L4" i="33"/>
  <c r="H4" i="33"/>
  <c r="L3" i="33"/>
  <c r="H3" i="33"/>
  <c r="H2" i="33"/>
  <c r="L25" i="47"/>
  <c r="K25" i="47"/>
  <c r="L24" i="47"/>
  <c r="K24" i="47"/>
  <c r="L23" i="47"/>
  <c r="K23" i="47"/>
  <c r="L22" i="47"/>
  <c r="K22" i="47"/>
  <c r="L21" i="47"/>
  <c r="K21" i="47"/>
  <c r="L20" i="47"/>
  <c r="K20" i="47"/>
  <c r="L19" i="47"/>
  <c r="K19" i="47"/>
  <c r="L18" i="47"/>
  <c r="K18" i="47"/>
  <c r="L17" i="47"/>
  <c r="K17" i="47"/>
  <c r="L16" i="47"/>
  <c r="K16" i="47"/>
  <c r="L15" i="47"/>
  <c r="K15" i="47"/>
  <c r="L14" i="47"/>
  <c r="K14" i="47"/>
  <c r="L13" i="47"/>
  <c r="K13" i="47"/>
  <c r="L12" i="47"/>
  <c r="K12" i="47"/>
  <c r="L11" i="47"/>
  <c r="K11" i="47"/>
  <c r="L10" i="47"/>
  <c r="K10" i="47"/>
  <c r="L9" i="47"/>
  <c r="K9" i="47"/>
  <c r="L8" i="47"/>
  <c r="K8" i="47"/>
  <c r="L7" i="47"/>
  <c r="K7" i="47"/>
  <c r="L6" i="47"/>
  <c r="K6" i="47"/>
  <c r="L5" i="47"/>
  <c r="K5" i="47"/>
  <c r="L4" i="47"/>
  <c r="K4" i="47"/>
  <c r="L3" i="47"/>
  <c r="H2" i="47"/>
  <c r="L4" i="46"/>
  <c r="K4" i="46"/>
  <c r="H2" i="46" s="1"/>
  <c r="L3" i="46"/>
  <c r="K3" i="46"/>
  <c r="L5" i="48"/>
  <c r="K5" i="48"/>
  <c r="L4" i="48"/>
  <c r="K4" i="48"/>
  <c r="H4" i="48"/>
  <c r="L3" i="48"/>
  <c r="K3" i="48"/>
  <c r="H3" i="48"/>
  <c r="H2" i="48"/>
  <c r="L735" i="3"/>
  <c r="K735" i="3"/>
  <c r="L734" i="3"/>
  <c r="K734" i="3"/>
  <c r="L733" i="3"/>
  <c r="K733" i="3"/>
  <c r="L732" i="3"/>
  <c r="K732" i="3"/>
  <c r="L731" i="3"/>
  <c r="K731" i="3"/>
  <c r="L729" i="3"/>
  <c r="K729" i="3"/>
  <c r="L728" i="3"/>
  <c r="K728" i="3"/>
  <c r="L727" i="3"/>
  <c r="K727" i="3"/>
  <c r="L726" i="3"/>
  <c r="K726" i="3"/>
  <c r="L725" i="3"/>
  <c r="K725" i="3"/>
  <c r="L723" i="3"/>
  <c r="K723" i="3"/>
  <c r="L722" i="3"/>
  <c r="K722" i="3"/>
  <c r="L721" i="3"/>
  <c r="K721" i="3"/>
  <c r="L720" i="3"/>
  <c r="K720" i="3"/>
  <c r="L719" i="3"/>
  <c r="K719" i="3"/>
  <c r="L717" i="3"/>
  <c r="K717" i="3"/>
  <c r="L716" i="3"/>
  <c r="K716" i="3"/>
  <c r="L715" i="3"/>
  <c r="K715" i="3"/>
  <c r="L714" i="3"/>
  <c r="K714" i="3"/>
  <c r="L713" i="3"/>
  <c r="K713" i="3"/>
  <c r="L712" i="3"/>
  <c r="K712" i="3"/>
  <c r="L711" i="3"/>
  <c r="K711" i="3"/>
  <c r="L710" i="3"/>
  <c r="K710" i="3"/>
  <c r="L708" i="3"/>
  <c r="K708" i="3"/>
  <c r="L707" i="3"/>
  <c r="K707" i="3"/>
  <c r="L706" i="3"/>
  <c r="K706" i="3"/>
  <c r="L705" i="3"/>
  <c r="K705" i="3"/>
  <c r="L704" i="3"/>
  <c r="K704" i="3"/>
  <c r="L703" i="3"/>
  <c r="K703" i="3"/>
  <c r="L702" i="3"/>
  <c r="K702" i="3"/>
  <c r="L701" i="3"/>
  <c r="K701" i="3"/>
  <c r="L700" i="3"/>
  <c r="K700" i="3"/>
  <c r="L698" i="3"/>
  <c r="K698" i="3"/>
  <c r="L697" i="3"/>
  <c r="K697" i="3"/>
  <c r="L696" i="3"/>
  <c r="K696" i="3"/>
  <c r="L695" i="3"/>
  <c r="K695" i="3"/>
  <c r="L694" i="3"/>
  <c r="K694" i="3"/>
  <c r="L693" i="3"/>
  <c r="K693" i="3"/>
  <c r="L692" i="3"/>
  <c r="K692" i="3"/>
  <c r="L691" i="3"/>
  <c r="K691" i="3"/>
  <c r="L689" i="3"/>
  <c r="K689" i="3"/>
  <c r="L688" i="3"/>
  <c r="K688" i="3"/>
  <c r="L687" i="3"/>
  <c r="K687" i="3"/>
  <c r="L686" i="3"/>
  <c r="K686" i="3"/>
  <c r="L685" i="3"/>
  <c r="K685" i="3"/>
  <c r="L684" i="3"/>
  <c r="K684" i="3"/>
  <c r="K683" i="3"/>
  <c r="L682" i="3"/>
  <c r="K682" i="3"/>
  <c r="L681" i="3"/>
  <c r="K681" i="3"/>
  <c r="L680" i="3"/>
  <c r="K680" i="3"/>
  <c r="N679" i="3"/>
  <c r="L679" i="3"/>
  <c r="K679" i="3"/>
  <c r="L678" i="3"/>
  <c r="K678" i="3"/>
  <c r="L677" i="3"/>
  <c r="K677" i="3"/>
  <c r="L676" i="3"/>
  <c r="K676" i="3"/>
  <c r="L675" i="3"/>
  <c r="K675" i="3"/>
  <c r="L674" i="3"/>
  <c r="K674" i="3"/>
  <c r="L672" i="3"/>
  <c r="K672" i="3"/>
  <c r="L671" i="3"/>
  <c r="K671" i="3"/>
  <c r="L670" i="3"/>
  <c r="K670" i="3"/>
  <c r="L669" i="3"/>
  <c r="K669" i="3"/>
  <c r="L668" i="3"/>
  <c r="K668" i="3"/>
  <c r="L667" i="3"/>
  <c r="K667" i="3"/>
  <c r="L666" i="3"/>
  <c r="K666" i="3"/>
  <c r="L665" i="3"/>
  <c r="K665" i="3"/>
  <c r="L664" i="3"/>
  <c r="K664" i="3"/>
  <c r="L663" i="3"/>
  <c r="K663" i="3"/>
  <c r="L662" i="3"/>
  <c r="K662" i="3"/>
  <c r="L661" i="3"/>
  <c r="K661" i="3"/>
  <c r="L660" i="3"/>
  <c r="K660" i="3"/>
  <c r="L659" i="3"/>
  <c r="K659" i="3"/>
  <c r="L658" i="3"/>
  <c r="K658" i="3"/>
  <c r="L657" i="3"/>
  <c r="K657" i="3"/>
  <c r="L656" i="3"/>
  <c r="K656" i="3"/>
  <c r="L655" i="3"/>
  <c r="K655" i="3"/>
  <c r="L654" i="3"/>
  <c r="K654" i="3"/>
  <c r="L653" i="3"/>
  <c r="K653" i="3"/>
  <c r="L652" i="3"/>
  <c r="K652" i="3"/>
  <c r="L651" i="3"/>
  <c r="K651" i="3"/>
  <c r="L650" i="3"/>
  <c r="K650" i="3"/>
  <c r="L649" i="3"/>
  <c r="K649" i="3"/>
  <c r="L648" i="3"/>
  <c r="K648" i="3"/>
  <c r="L647" i="3"/>
  <c r="K647" i="3"/>
  <c r="L646" i="3"/>
  <c r="K646" i="3"/>
  <c r="L645" i="3"/>
  <c r="K645" i="3"/>
  <c r="L644" i="3"/>
  <c r="K644" i="3"/>
  <c r="L643" i="3"/>
  <c r="K643" i="3"/>
  <c r="L642" i="3"/>
  <c r="K642" i="3"/>
  <c r="L641" i="3"/>
  <c r="K641" i="3"/>
  <c r="L640" i="3"/>
  <c r="K640" i="3"/>
  <c r="L639" i="3"/>
  <c r="K639" i="3"/>
  <c r="L638" i="3"/>
  <c r="K638" i="3"/>
  <c r="L637" i="3"/>
  <c r="K637" i="3"/>
  <c r="L636" i="3"/>
  <c r="K636" i="3"/>
  <c r="L635" i="3"/>
  <c r="K635" i="3"/>
  <c r="L634" i="3"/>
  <c r="K634" i="3"/>
  <c r="L633" i="3"/>
  <c r="K633" i="3"/>
  <c r="L632" i="3"/>
  <c r="K632" i="3"/>
  <c r="L631" i="3"/>
  <c r="K631" i="3"/>
  <c r="L630" i="3"/>
  <c r="K630" i="3"/>
  <c r="L629" i="3"/>
  <c r="K629" i="3"/>
  <c r="L628" i="3"/>
  <c r="K628" i="3"/>
  <c r="L627" i="3"/>
  <c r="K627" i="3"/>
  <c r="L626" i="3"/>
  <c r="K626" i="3"/>
  <c r="L625" i="3"/>
  <c r="K625" i="3"/>
  <c r="L624" i="3"/>
  <c r="K624" i="3"/>
  <c r="L623" i="3"/>
  <c r="K623" i="3"/>
  <c r="L622" i="3"/>
  <c r="K622" i="3"/>
  <c r="L621" i="3"/>
  <c r="K621" i="3"/>
  <c r="L620" i="3"/>
  <c r="K620" i="3"/>
  <c r="L619" i="3"/>
  <c r="K619" i="3"/>
  <c r="L618" i="3"/>
  <c r="K618" i="3"/>
  <c r="L617" i="3"/>
  <c r="K617" i="3"/>
  <c r="L616" i="3"/>
  <c r="K616" i="3"/>
  <c r="L615" i="3"/>
  <c r="K615" i="3"/>
  <c r="L614" i="3"/>
  <c r="K614" i="3"/>
  <c r="L612" i="3"/>
  <c r="K612" i="3"/>
  <c r="L611" i="3"/>
  <c r="K611" i="3"/>
  <c r="L610" i="3"/>
  <c r="K610" i="3"/>
  <c r="L609" i="3"/>
  <c r="K609" i="3"/>
  <c r="L608" i="3"/>
  <c r="K608" i="3"/>
  <c r="L607" i="3"/>
  <c r="K607" i="3"/>
  <c r="L606" i="3"/>
  <c r="K606" i="3"/>
  <c r="L605" i="3"/>
  <c r="K605" i="3"/>
  <c r="L604" i="3"/>
  <c r="K604" i="3"/>
  <c r="L603" i="3"/>
  <c r="K603" i="3"/>
  <c r="L602" i="3"/>
  <c r="K602" i="3"/>
  <c r="L601" i="3"/>
  <c r="K601" i="3"/>
  <c r="L600" i="3"/>
  <c r="K600" i="3"/>
  <c r="L599" i="3"/>
  <c r="K599" i="3"/>
  <c r="L598" i="3"/>
  <c r="K598" i="3"/>
  <c r="L597" i="3"/>
  <c r="K597" i="3"/>
  <c r="L596" i="3"/>
  <c r="K596" i="3"/>
  <c r="L595" i="3"/>
  <c r="K595" i="3"/>
  <c r="L594" i="3"/>
  <c r="K594" i="3"/>
  <c r="L593" i="3"/>
  <c r="K593" i="3"/>
  <c r="L592" i="3"/>
  <c r="K592" i="3"/>
  <c r="L591" i="3"/>
  <c r="K591" i="3"/>
  <c r="L590" i="3"/>
  <c r="K590" i="3"/>
  <c r="L589" i="3"/>
  <c r="K589" i="3"/>
  <c r="L588" i="3"/>
  <c r="K588" i="3"/>
  <c r="L587" i="3"/>
  <c r="K587" i="3"/>
  <c r="L586" i="3"/>
  <c r="K586" i="3"/>
  <c r="L585" i="3"/>
  <c r="K585" i="3"/>
  <c r="L584" i="3"/>
  <c r="K584" i="3"/>
  <c r="L583" i="3"/>
  <c r="K583" i="3"/>
  <c r="L582" i="3"/>
  <c r="K582" i="3"/>
  <c r="L581" i="3"/>
  <c r="K581" i="3"/>
  <c r="L580" i="3"/>
  <c r="K580" i="3"/>
  <c r="L579" i="3"/>
  <c r="K579" i="3"/>
  <c r="L578" i="3"/>
  <c r="K578" i="3"/>
  <c r="L577" i="3"/>
  <c r="K577" i="3"/>
  <c r="L576" i="3"/>
  <c r="K576" i="3"/>
  <c r="L575" i="3"/>
  <c r="K575" i="3"/>
  <c r="L574" i="3"/>
  <c r="K574" i="3"/>
  <c r="L573" i="3"/>
  <c r="K573" i="3"/>
  <c r="L572" i="3"/>
  <c r="K572" i="3"/>
  <c r="L571" i="3"/>
  <c r="K571" i="3"/>
  <c r="L570" i="3"/>
  <c r="K570" i="3"/>
  <c r="L569" i="3"/>
  <c r="K569" i="3"/>
  <c r="L568" i="3"/>
  <c r="K568" i="3"/>
  <c r="L567" i="3"/>
  <c r="K567" i="3"/>
  <c r="L566" i="3"/>
  <c r="K566" i="3"/>
  <c r="L565" i="3"/>
  <c r="K565" i="3"/>
  <c r="L564" i="3"/>
  <c r="K564" i="3"/>
  <c r="L563" i="3"/>
  <c r="K563" i="3"/>
  <c r="L562" i="3"/>
  <c r="K562" i="3"/>
  <c r="L561" i="3"/>
  <c r="K561" i="3"/>
  <c r="L560" i="3"/>
  <c r="K560" i="3"/>
  <c r="L559" i="3"/>
  <c r="K559" i="3"/>
  <c r="L558" i="3"/>
  <c r="K558" i="3"/>
  <c r="L557" i="3"/>
  <c r="K557" i="3"/>
  <c r="L556" i="3"/>
  <c r="K556" i="3"/>
  <c r="L554" i="3"/>
  <c r="K554" i="3"/>
  <c r="L553" i="3"/>
  <c r="K553" i="3"/>
  <c r="L552" i="3"/>
  <c r="K552" i="3"/>
  <c r="L551" i="3"/>
  <c r="K551" i="3"/>
  <c r="L550" i="3"/>
  <c r="K550" i="3"/>
  <c r="L549" i="3"/>
  <c r="K549" i="3"/>
  <c r="L548" i="3"/>
  <c r="K548" i="3"/>
  <c r="L547" i="3"/>
  <c r="K547" i="3"/>
  <c r="L546" i="3"/>
  <c r="K546" i="3"/>
  <c r="L545" i="3"/>
  <c r="K545" i="3"/>
  <c r="L544" i="3"/>
  <c r="K544" i="3"/>
  <c r="L543" i="3"/>
  <c r="K543" i="3"/>
  <c r="L542" i="3"/>
  <c r="K542" i="3"/>
  <c r="L541" i="3"/>
  <c r="K541" i="3"/>
  <c r="L540" i="3"/>
  <c r="K540" i="3"/>
  <c r="L539" i="3"/>
  <c r="K539" i="3"/>
  <c r="L538" i="3"/>
  <c r="K538" i="3"/>
  <c r="L537" i="3"/>
  <c r="K537" i="3"/>
  <c r="L536" i="3"/>
  <c r="K536" i="3"/>
  <c r="L535" i="3"/>
  <c r="K535" i="3"/>
  <c r="L534" i="3"/>
  <c r="K534" i="3"/>
  <c r="L533" i="3"/>
  <c r="K533" i="3"/>
  <c r="L532" i="3"/>
  <c r="K532" i="3"/>
  <c r="L531" i="3"/>
  <c r="K531" i="3"/>
  <c r="L530" i="3"/>
  <c r="K530" i="3"/>
  <c r="L529" i="3"/>
  <c r="K529" i="3"/>
  <c r="L528" i="3"/>
  <c r="K528" i="3"/>
  <c r="L526" i="3"/>
  <c r="K526" i="3"/>
  <c r="L525" i="3"/>
  <c r="K525" i="3"/>
  <c r="L524" i="3"/>
  <c r="K524" i="3"/>
  <c r="L523" i="3"/>
  <c r="K523" i="3"/>
  <c r="L522" i="3"/>
  <c r="K522" i="3"/>
  <c r="L521" i="3"/>
  <c r="K521" i="3"/>
  <c r="L520" i="3"/>
  <c r="K520" i="3"/>
  <c r="L519" i="3"/>
  <c r="K519" i="3"/>
  <c r="L518" i="3"/>
  <c r="K518" i="3"/>
  <c r="L517" i="3"/>
  <c r="K517" i="3"/>
  <c r="L516" i="3"/>
  <c r="K516" i="3"/>
  <c r="L515" i="3"/>
  <c r="K515" i="3"/>
  <c r="L514" i="3"/>
  <c r="K514" i="3"/>
  <c r="L513" i="3"/>
  <c r="K513" i="3"/>
  <c r="L512" i="3"/>
  <c r="K512" i="3"/>
  <c r="L511" i="3"/>
  <c r="K511" i="3"/>
  <c r="L510" i="3"/>
  <c r="K510" i="3"/>
  <c r="L509" i="3"/>
  <c r="K509" i="3"/>
  <c r="L508" i="3"/>
  <c r="K508" i="3"/>
  <c r="L507" i="3"/>
  <c r="K507" i="3"/>
  <c r="L506" i="3"/>
  <c r="K506" i="3"/>
  <c r="L505" i="3"/>
  <c r="K505" i="3"/>
  <c r="L504" i="3"/>
  <c r="K504" i="3"/>
  <c r="L503" i="3"/>
  <c r="K503" i="3"/>
  <c r="L502" i="3"/>
  <c r="K502" i="3"/>
  <c r="L501" i="3"/>
  <c r="K501" i="3"/>
  <c r="L499" i="3"/>
  <c r="K499" i="3"/>
  <c r="L498" i="3"/>
  <c r="K498" i="3"/>
  <c r="L497" i="3"/>
  <c r="K497" i="3"/>
  <c r="L496" i="3"/>
  <c r="K496" i="3"/>
  <c r="L495" i="3"/>
  <c r="K495" i="3"/>
  <c r="L494" i="3"/>
  <c r="K494" i="3"/>
  <c r="L493" i="3"/>
  <c r="K493" i="3"/>
  <c r="L492" i="3"/>
  <c r="K492" i="3"/>
  <c r="L491" i="3"/>
  <c r="K491" i="3"/>
  <c r="L490" i="3"/>
  <c r="K490" i="3"/>
  <c r="L489" i="3"/>
  <c r="K489" i="3"/>
  <c r="L488" i="3"/>
  <c r="K488" i="3"/>
  <c r="L487" i="3"/>
  <c r="K487" i="3"/>
  <c r="L486" i="3"/>
  <c r="K486" i="3"/>
  <c r="L485" i="3"/>
  <c r="K485" i="3"/>
  <c r="L484" i="3"/>
  <c r="K484" i="3"/>
  <c r="L483" i="3"/>
  <c r="K483" i="3"/>
  <c r="L482" i="3"/>
  <c r="K482" i="3"/>
  <c r="L481" i="3"/>
  <c r="K481" i="3"/>
  <c r="L480" i="3"/>
  <c r="K480" i="3"/>
  <c r="L479" i="3"/>
  <c r="K479" i="3"/>
  <c r="L478" i="3"/>
  <c r="K478" i="3"/>
  <c r="L477" i="3"/>
  <c r="K477" i="3"/>
  <c r="L476" i="3"/>
  <c r="K476" i="3"/>
  <c r="L475" i="3"/>
  <c r="K475" i="3"/>
  <c r="L474" i="3"/>
  <c r="K474" i="3"/>
  <c r="L473" i="3"/>
  <c r="K473" i="3"/>
  <c r="L472" i="3"/>
  <c r="K472" i="3"/>
  <c r="L471" i="3"/>
  <c r="K471" i="3"/>
  <c r="L470" i="3"/>
  <c r="K470" i="3"/>
  <c r="L469" i="3"/>
  <c r="K469" i="3"/>
  <c r="L468" i="3"/>
  <c r="K468" i="3"/>
  <c r="L467" i="3"/>
  <c r="K467" i="3"/>
  <c r="L466" i="3"/>
  <c r="K466" i="3"/>
  <c r="L465" i="3"/>
  <c r="K465" i="3"/>
  <c r="L464" i="3"/>
  <c r="K464" i="3"/>
  <c r="L463" i="3"/>
  <c r="K463" i="3"/>
  <c r="L462" i="3"/>
  <c r="K462" i="3"/>
  <c r="L461" i="3"/>
  <c r="K461" i="3"/>
  <c r="L460" i="3"/>
  <c r="K460" i="3"/>
  <c r="L458" i="3"/>
  <c r="K458" i="3"/>
  <c r="L457" i="3"/>
  <c r="K457" i="3"/>
  <c r="L456" i="3"/>
  <c r="K456" i="3"/>
  <c r="L455" i="3"/>
  <c r="K455" i="3"/>
  <c r="L454" i="3"/>
  <c r="K454" i="3"/>
  <c r="L453" i="3"/>
  <c r="K453" i="3"/>
  <c r="L452" i="3"/>
  <c r="K452" i="3"/>
  <c r="L451" i="3"/>
  <c r="K451" i="3"/>
  <c r="L450" i="3"/>
  <c r="K450" i="3"/>
  <c r="L449" i="3"/>
  <c r="K449" i="3"/>
  <c r="L448" i="3"/>
  <c r="K448" i="3"/>
  <c r="L447" i="3"/>
  <c r="K447" i="3"/>
  <c r="L446" i="3"/>
  <c r="K446" i="3"/>
  <c r="L445" i="3"/>
  <c r="K445" i="3"/>
  <c r="L444" i="3"/>
  <c r="K444" i="3"/>
  <c r="L443" i="3"/>
  <c r="K443" i="3"/>
  <c r="L442" i="3"/>
  <c r="K442" i="3"/>
  <c r="L441" i="3"/>
  <c r="K441" i="3"/>
  <c r="L440" i="3"/>
  <c r="K440" i="3"/>
  <c r="L439" i="3"/>
  <c r="K439" i="3"/>
  <c r="L438" i="3"/>
  <c r="K438" i="3"/>
  <c r="L437" i="3"/>
  <c r="K437" i="3"/>
  <c r="L436" i="3"/>
  <c r="K436" i="3"/>
  <c r="L435" i="3"/>
  <c r="K435" i="3"/>
  <c r="L434" i="3"/>
  <c r="K434" i="3"/>
  <c r="L433" i="3"/>
  <c r="K433" i="3"/>
  <c r="L432" i="3"/>
  <c r="K432" i="3"/>
  <c r="L431" i="3"/>
  <c r="K431" i="3"/>
  <c r="L430" i="3"/>
  <c r="K430" i="3"/>
  <c r="L429" i="3"/>
  <c r="K429" i="3"/>
  <c r="L428" i="3"/>
  <c r="K428" i="3"/>
  <c r="L427" i="3"/>
  <c r="K427" i="3"/>
  <c r="L426" i="3"/>
  <c r="K426" i="3"/>
  <c r="L425" i="3"/>
  <c r="K425" i="3"/>
  <c r="L424" i="3"/>
  <c r="K424" i="3"/>
  <c r="L423" i="3"/>
  <c r="K423" i="3"/>
  <c r="L422" i="3"/>
  <c r="K422" i="3"/>
  <c r="L421" i="3"/>
  <c r="K421" i="3"/>
  <c r="L420" i="3"/>
  <c r="K420" i="3"/>
  <c r="L419" i="3"/>
  <c r="K419" i="3"/>
  <c r="L418" i="3"/>
  <c r="K418" i="3"/>
  <c r="L417" i="3"/>
  <c r="K417" i="3"/>
  <c r="L416" i="3"/>
  <c r="K416" i="3"/>
  <c r="L415" i="3"/>
  <c r="K415" i="3"/>
  <c r="L414" i="3"/>
  <c r="K414" i="3"/>
  <c r="L413" i="3"/>
  <c r="K413" i="3"/>
  <c r="L412" i="3"/>
  <c r="K412" i="3"/>
  <c r="L411" i="3"/>
  <c r="K411" i="3"/>
  <c r="L410" i="3"/>
  <c r="K410" i="3"/>
  <c r="L409" i="3"/>
  <c r="K409" i="3"/>
  <c r="L408" i="3"/>
  <c r="K408" i="3"/>
  <c r="L407" i="3"/>
  <c r="K407" i="3"/>
  <c r="L406" i="3"/>
  <c r="K406" i="3"/>
  <c r="L405" i="3"/>
  <c r="K405" i="3"/>
  <c r="L404" i="3"/>
  <c r="K404" i="3"/>
  <c r="L402" i="3"/>
  <c r="K402" i="3"/>
  <c r="L401" i="3"/>
  <c r="K401" i="3"/>
  <c r="L400" i="3"/>
  <c r="K400" i="3"/>
  <c r="L399" i="3"/>
  <c r="K399" i="3"/>
  <c r="L398" i="3"/>
  <c r="K398" i="3"/>
  <c r="L397" i="3"/>
  <c r="K397" i="3"/>
  <c r="L396" i="3"/>
  <c r="K396" i="3"/>
  <c r="L395" i="3"/>
  <c r="K395" i="3"/>
  <c r="L394" i="3"/>
  <c r="K394" i="3"/>
  <c r="L393" i="3"/>
  <c r="K393" i="3"/>
  <c r="L392" i="3"/>
  <c r="K392" i="3"/>
  <c r="L391" i="3"/>
  <c r="K391" i="3"/>
  <c r="L390" i="3"/>
  <c r="K390" i="3"/>
  <c r="L389" i="3"/>
  <c r="K389" i="3"/>
  <c r="L388" i="3"/>
  <c r="K388" i="3"/>
  <c r="L387" i="3"/>
  <c r="K387" i="3"/>
  <c r="L386" i="3"/>
  <c r="K386" i="3"/>
  <c r="L385" i="3"/>
  <c r="K385" i="3"/>
  <c r="L384" i="3"/>
  <c r="K384" i="3"/>
  <c r="L383" i="3"/>
  <c r="K383" i="3"/>
  <c r="L382" i="3"/>
  <c r="K382" i="3"/>
  <c r="L381" i="3"/>
  <c r="K381" i="3"/>
  <c r="L380" i="3"/>
  <c r="K380" i="3"/>
  <c r="L379" i="3"/>
  <c r="K379" i="3"/>
  <c r="L378" i="3"/>
  <c r="K378" i="3"/>
  <c r="L377" i="3"/>
  <c r="K377" i="3"/>
  <c r="L376" i="3"/>
  <c r="K376" i="3"/>
  <c r="L375" i="3"/>
  <c r="K375" i="3"/>
  <c r="L374" i="3"/>
  <c r="K374" i="3"/>
  <c r="L373" i="3"/>
  <c r="K373" i="3"/>
  <c r="L372" i="3"/>
  <c r="K372" i="3"/>
  <c r="L371" i="3"/>
  <c r="K371" i="3"/>
  <c r="L370" i="3"/>
  <c r="K370" i="3"/>
  <c r="L369" i="3"/>
  <c r="K369" i="3"/>
  <c r="L368" i="3"/>
  <c r="K368" i="3"/>
  <c r="L367" i="3"/>
  <c r="K367" i="3"/>
  <c r="L366" i="3"/>
  <c r="K366" i="3"/>
  <c r="L365" i="3"/>
  <c r="K365" i="3"/>
  <c r="L364" i="3"/>
  <c r="K364" i="3"/>
  <c r="L363" i="3"/>
  <c r="K363" i="3"/>
  <c r="L362" i="3"/>
  <c r="K362" i="3"/>
  <c r="L361" i="3"/>
  <c r="K361" i="3"/>
  <c r="L360" i="3"/>
  <c r="K360" i="3"/>
  <c r="L359" i="3"/>
  <c r="K359" i="3"/>
  <c r="L358" i="3"/>
  <c r="K358" i="3"/>
  <c r="L357" i="3"/>
  <c r="K357" i="3"/>
  <c r="L356" i="3"/>
  <c r="K356" i="3"/>
  <c r="L355" i="3"/>
  <c r="K355" i="3"/>
  <c r="L354" i="3"/>
  <c r="K354" i="3"/>
  <c r="L353" i="3"/>
  <c r="K353" i="3"/>
  <c r="L352" i="3"/>
  <c r="K352" i="3"/>
  <c r="L351" i="3"/>
  <c r="K351" i="3"/>
  <c r="L350" i="3"/>
  <c r="K350" i="3"/>
  <c r="L349" i="3"/>
  <c r="K349" i="3"/>
  <c r="L348" i="3"/>
  <c r="K348" i="3"/>
  <c r="L346" i="3"/>
  <c r="K346" i="3"/>
  <c r="L345" i="3"/>
  <c r="K345" i="3"/>
  <c r="L344" i="3"/>
  <c r="K344" i="3"/>
  <c r="L343" i="3"/>
  <c r="K343" i="3"/>
  <c r="L342" i="3"/>
  <c r="K342" i="3"/>
  <c r="L341" i="3"/>
  <c r="K341" i="3"/>
  <c r="L340" i="3"/>
  <c r="K340" i="3"/>
  <c r="L339" i="3"/>
  <c r="K339" i="3"/>
  <c r="L338" i="3"/>
  <c r="K338" i="3"/>
  <c r="L337" i="3"/>
  <c r="K337" i="3"/>
  <c r="L336" i="3"/>
  <c r="K336" i="3"/>
  <c r="H336" i="3"/>
  <c r="L335" i="3"/>
  <c r="K335" i="3"/>
  <c r="H335" i="3"/>
  <c r="L334" i="3"/>
  <c r="K334" i="3"/>
  <c r="H334" i="3"/>
  <c r="L333" i="3"/>
  <c r="K333" i="3"/>
  <c r="H333" i="3"/>
  <c r="L332" i="3"/>
  <c r="K332" i="3"/>
  <c r="H332" i="3"/>
  <c r="L331" i="3"/>
  <c r="K331" i="3"/>
  <c r="H331" i="3"/>
  <c r="L330" i="3"/>
  <c r="K330" i="3"/>
  <c r="H330" i="3"/>
  <c r="L329" i="3"/>
  <c r="K329" i="3"/>
  <c r="H329" i="3"/>
  <c r="L328" i="3"/>
  <c r="K328" i="3"/>
  <c r="H328" i="3"/>
  <c r="L327" i="3"/>
  <c r="K327" i="3"/>
  <c r="H327" i="3"/>
  <c r="L326" i="3"/>
  <c r="K326" i="3"/>
  <c r="H326" i="3"/>
  <c r="L325" i="3"/>
  <c r="K325" i="3"/>
  <c r="H325" i="3"/>
  <c r="L324" i="3"/>
  <c r="K324" i="3"/>
  <c r="H324" i="3"/>
  <c r="L323" i="3"/>
  <c r="K323" i="3"/>
  <c r="H323" i="3"/>
  <c r="L322" i="3"/>
  <c r="K322" i="3"/>
  <c r="H322" i="3"/>
  <c r="L321" i="3"/>
  <c r="K321" i="3"/>
  <c r="H321" i="3"/>
  <c r="L320" i="3"/>
  <c r="K320" i="3"/>
  <c r="H320" i="3"/>
  <c r="L319" i="3"/>
  <c r="K319" i="3"/>
  <c r="H319" i="3"/>
  <c r="L318" i="3"/>
  <c r="K318" i="3"/>
  <c r="H318" i="3"/>
  <c r="L317" i="3"/>
  <c r="K317" i="3"/>
  <c r="H317" i="3"/>
  <c r="L316" i="3"/>
  <c r="K316" i="3"/>
  <c r="H316" i="3"/>
  <c r="L315" i="3"/>
  <c r="K315" i="3"/>
  <c r="H315" i="3"/>
  <c r="L314" i="3"/>
  <c r="K314" i="3"/>
  <c r="H314" i="3"/>
  <c r="L313" i="3"/>
  <c r="K313" i="3"/>
  <c r="H313" i="3"/>
  <c r="L312" i="3"/>
  <c r="K312" i="3"/>
  <c r="H312" i="3"/>
  <c r="L311" i="3"/>
  <c r="K311" i="3"/>
  <c r="H311" i="3"/>
  <c r="L310" i="3"/>
  <c r="K310" i="3"/>
  <c r="H310" i="3"/>
  <c r="L309" i="3"/>
  <c r="K309" i="3"/>
  <c r="H309" i="3"/>
  <c r="L308" i="3"/>
  <c r="K308" i="3"/>
  <c r="H308" i="3"/>
  <c r="L307" i="3"/>
  <c r="K307" i="3"/>
  <c r="H307" i="3"/>
  <c r="L306" i="3"/>
  <c r="K306" i="3"/>
  <c r="H306" i="3"/>
  <c r="L305" i="3"/>
  <c r="K305" i="3"/>
  <c r="H305" i="3"/>
  <c r="L304" i="3"/>
  <c r="K304" i="3"/>
  <c r="H304" i="3"/>
  <c r="L303" i="3"/>
  <c r="K303" i="3"/>
  <c r="H303" i="3"/>
  <c r="L302" i="3"/>
  <c r="K302" i="3"/>
  <c r="H302" i="3"/>
  <c r="L301" i="3"/>
  <c r="K301" i="3"/>
  <c r="H301" i="3"/>
  <c r="L300" i="3"/>
  <c r="K300" i="3"/>
  <c r="H300" i="3"/>
  <c r="L299" i="3"/>
  <c r="K299" i="3"/>
  <c r="H299" i="3"/>
  <c r="L298" i="3"/>
  <c r="K298" i="3"/>
  <c r="H298" i="3"/>
  <c r="L297" i="3"/>
  <c r="K297" i="3"/>
  <c r="H297" i="3"/>
  <c r="L296" i="3"/>
  <c r="K296" i="3"/>
  <c r="H296" i="3"/>
  <c r="L295" i="3"/>
  <c r="K295" i="3"/>
  <c r="H295" i="3"/>
  <c r="L294" i="3"/>
  <c r="K294" i="3"/>
  <c r="H294" i="3"/>
  <c r="L293" i="3"/>
  <c r="K293" i="3"/>
  <c r="H293" i="3"/>
  <c r="L292" i="3"/>
  <c r="K292" i="3"/>
  <c r="H292" i="3"/>
  <c r="L291" i="3"/>
  <c r="K291" i="3"/>
  <c r="H291" i="3"/>
  <c r="L290" i="3"/>
  <c r="K290" i="3"/>
  <c r="H290" i="3"/>
  <c r="L289" i="3"/>
  <c r="K289" i="3"/>
  <c r="H289" i="3"/>
  <c r="L288" i="3"/>
  <c r="K288" i="3"/>
  <c r="H288" i="3"/>
  <c r="L287" i="3"/>
  <c r="K287" i="3"/>
  <c r="H287" i="3"/>
  <c r="L286" i="3"/>
  <c r="K286" i="3"/>
  <c r="H286" i="3"/>
  <c r="L285" i="3"/>
  <c r="K285" i="3"/>
  <c r="H285" i="3"/>
  <c r="L284" i="3"/>
  <c r="K284" i="3"/>
  <c r="H284" i="3"/>
  <c r="L283" i="3"/>
  <c r="K283" i="3"/>
  <c r="H283" i="3"/>
  <c r="L282" i="3"/>
  <c r="K282" i="3"/>
  <c r="H282" i="3"/>
  <c r="L281" i="3"/>
  <c r="K281" i="3"/>
  <c r="H281" i="3"/>
  <c r="L280" i="3"/>
  <c r="K280" i="3"/>
  <c r="H280" i="3"/>
  <c r="L279" i="3"/>
  <c r="K279" i="3"/>
  <c r="H279" i="3"/>
  <c r="L278" i="3"/>
  <c r="K278" i="3"/>
  <c r="H278" i="3"/>
  <c r="L277" i="3"/>
  <c r="K277" i="3"/>
  <c r="H277" i="3"/>
  <c r="L276" i="3"/>
  <c r="K276" i="3"/>
  <c r="H276" i="3"/>
  <c r="L275" i="3"/>
  <c r="K275" i="3"/>
  <c r="H275" i="3"/>
  <c r="L274" i="3"/>
  <c r="K274" i="3"/>
  <c r="H274" i="3"/>
  <c r="L273" i="3"/>
  <c r="K273" i="3"/>
  <c r="H273" i="3"/>
  <c r="L272" i="3"/>
  <c r="K272" i="3"/>
  <c r="H272" i="3"/>
  <c r="L271" i="3"/>
  <c r="K271" i="3"/>
  <c r="H271" i="3"/>
  <c r="L270" i="3"/>
  <c r="K270" i="3"/>
  <c r="H270" i="3"/>
  <c r="L269" i="3"/>
  <c r="K269" i="3"/>
  <c r="H269" i="3"/>
  <c r="L268" i="3"/>
  <c r="K268" i="3"/>
  <c r="H268" i="3"/>
  <c r="L267" i="3"/>
  <c r="K267" i="3"/>
  <c r="H267" i="3"/>
  <c r="L266" i="3"/>
  <c r="K266" i="3"/>
  <c r="H266" i="3"/>
  <c r="L265" i="3"/>
  <c r="K265" i="3"/>
  <c r="H265" i="3"/>
  <c r="L264" i="3"/>
  <c r="K264" i="3"/>
  <c r="H264" i="3"/>
  <c r="L263" i="3"/>
  <c r="K263" i="3"/>
  <c r="H263" i="3"/>
  <c r="L262" i="3"/>
  <c r="K262" i="3"/>
  <c r="H262" i="3"/>
  <c r="H261" i="3"/>
  <c r="L260" i="3"/>
  <c r="K260" i="3"/>
  <c r="H260" i="3"/>
  <c r="L259" i="3"/>
  <c r="K259" i="3"/>
  <c r="H259" i="3"/>
  <c r="L258" i="3"/>
  <c r="K258" i="3"/>
  <c r="H258" i="3"/>
  <c r="L257" i="3"/>
  <c r="K257" i="3"/>
  <c r="H257" i="3"/>
  <c r="L256" i="3"/>
  <c r="K256" i="3"/>
  <c r="H256" i="3"/>
  <c r="L255" i="3"/>
  <c r="K255" i="3"/>
  <c r="H255" i="3"/>
  <c r="L254" i="3"/>
  <c r="K254" i="3"/>
  <c r="H254" i="3"/>
  <c r="L253" i="3"/>
  <c r="K253" i="3"/>
  <c r="H253" i="3"/>
  <c r="L252" i="3"/>
  <c r="K252" i="3"/>
  <c r="H252" i="3"/>
  <c r="L251" i="3"/>
  <c r="K251" i="3"/>
  <c r="H251" i="3"/>
  <c r="L250" i="3"/>
  <c r="K250" i="3"/>
  <c r="H250" i="3"/>
  <c r="L249" i="3"/>
  <c r="K249" i="3"/>
  <c r="H249" i="3"/>
  <c r="L248" i="3"/>
  <c r="K248" i="3"/>
  <c r="H248" i="3"/>
  <c r="L247" i="3"/>
  <c r="K247" i="3"/>
  <c r="H247" i="3"/>
  <c r="L246" i="3"/>
  <c r="K246" i="3"/>
  <c r="H246" i="3"/>
  <c r="L245" i="3"/>
  <c r="K245" i="3"/>
  <c r="H245" i="3"/>
  <c r="L244" i="3"/>
  <c r="K244" i="3"/>
  <c r="H244" i="3"/>
  <c r="L243" i="3"/>
  <c r="K243" i="3"/>
  <c r="H243" i="3"/>
  <c r="L242" i="3"/>
  <c r="K242" i="3"/>
  <c r="H242" i="3"/>
  <c r="L241" i="3"/>
  <c r="K241" i="3"/>
  <c r="H241" i="3"/>
  <c r="L240" i="3"/>
  <c r="K240" i="3"/>
  <c r="H240" i="3"/>
  <c r="L239" i="3"/>
  <c r="K239" i="3"/>
  <c r="H239" i="3"/>
  <c r="L238" i="3"/>
  <c r="K238" i="3"/>
  <c r="H238" i="3"/>
  <c r="L237" i="3"/>
  <c r="K237" i="3"/>
  <c r="H237" i="3"/>
  <c r="L236" i="3"/>
  <c r="K236" i="3"/>
  <c r="H236" i="3"/>
  <c r="L235" i="3"/>
  <c r="K235" i="3"/>
  <c r="H235" i="3"/>
  <c r="L234" i="3"/>
  <c r="K234" i="3"/>
  <c r="H234" i="3"/>
  <c r="L233" i="3"/>
  <c r="K233" i="3"/>
  <c r="H233" i="3"/>
  <c r="L232" i="3"/>
  <c r="K232" i="3"/>
  <c r="H232" i="3"/>
  <c r="L231" i="3"/>
  <c r="K231" i="3"/>
  <c r="H231" i="3"/>
  <c r="L230" i="3"/>
  <c r="K230" i="3"/>
  <c r="H230" i="3"/>
  <c r="L229" i="3"/>
  <c r="K229" i="3"/>
  <c r="H229" i="3"/>
  <c r="L228" i="3"/>
  <c r="K228" i="3"/>
  <c r="H228" i="3"/>
  <c r="L227" i="3"/>
  <c r="K227" i="3"/>
  <c r="H227" i="3"/>
  <c r="L226" i="3"/>
  <c r="K226" i="3"/>
  <c r="H226" i="3"/>
  <c r="L225" i="3"/>
  <c r="K225" i="3"/>
  <c r="H225" i="3"/>
  <c r="L224" i="3"/>
  <c r="K224" i="3"/>
  <c r="H224" i="3"/>
  <c r="L223" i="3"/>
  <c r="K223" i="3"/>
  <c r="H223" i="3"/>
  <c r="L222" i="3"/>
  <c r="K222" i="3"/>
  <c r="H222" i="3"/>
  <c r="L221" i="3"/>
  <c r="K221" i="3"/>
  <c r="H221" i="3"/>
  <c r="L220" i="3"/>
  <c r="K220" i="3"/>
  <c r="H220" i="3"/>
  <c r="L219" i="3"/>
  <c r="K219" i="3"/>
  <c r="H219" i="3"/>
  <c r="L218" i="3"/>
  <c r="K218" i="3"/>
  <c r="H218" i="3"/>
  <c r="L217" i="3"/>
  <c r="K217" i="3"/>
  <c r="H217" i="3"/>
  <c r="L216" i="3"/>
  <c r="K216" i="3"/>
  <c r="H216" i="3"/>
  <c r="L215" i="3"/>
  <c r="K215" i="3"/>
  <c r="H215" i="3"/>
  <c r="L214" i="3"/>
  <c r="K214" i="3"/>
  <c r="H214" i="3"/>
  <c r="L213" i="3"/>
  <c r="K213" i="3"/>
  <c r="H213" i="3"/>
  <c r="L212" i="3"/>
  <c r="K212" i="3"/>
  <c r="H212" i="3"/>
  <c r="L211" i="3"/>
  <c r="K211" i="3"/>
  <c r="H211" i="3"/>
  <c r="L210" i="3"/>
  <c r="K210" i="3"/>
  <c r="H210" i="3"/>
  <c r="L209" i="3"/>
  <c r="K209" i="3"/>
  <c r="H209" i="3"/>
  <c r="L208" i="3"/>
  <c r="K208" i="3"/>
  <c r="H208" i="3"/>
  <c r="L207" i="3"/>
  <c r="K207" i="3"/>
  <c r="H207" i="3"/>
  <c r="L206" i="3"/>
  <c r="K206" i="3"/>
  <c r="H206" i="3"/>
  <c r="L205" i="3"/>
  <c r="K205" i="3"/>
  <c r="H205" i="3"/>
  <c r="L204" i="3"/>
  <c r="K204" i="3"/>
  <c r="H204" i="3"/>
  <c r="L203" i="3"/>
  <c r="K203" i="3"/>
  <c r="H203" i="3"/>
  <c r="L202" i="3"/>
  <c r="K202" i="3"/>
  <c r="H202" i="3"/>
  <c r="L201" i="3"/>
  <c r="K201" i="3"/>
  <c r="H201" i="3"/>
  <c r="L200" i="3"/>
  <c r="K200" i="3"/>
  <c r="H200" i="3"/>
  <c r="L199" i="3"/>
  <c r="K199" i="3"/>
  <c r="H199" i="3"/>
  <c r="L198" i="3"/>
  <c r="K198" i="3"/>
  <c r="H198" i="3"/>
  <c r="L197" i="3"/>
  <c r="K197" i="3"/>
  <c r="H197" i="3"/>
  <c r="L196" i="3"/>
  <c r="K196" i="3"/>
  <c r="H196" i="3"/>
  <c r="L195" i="3"/>
  <c r="K195" i="3"/>
  <c r="H195" i="3"/>
  <c r="L194" i="3"/>
  <c r="K194" i="3"/>
  <c r="H194" i="3"/>
  <c r="L193" i="3"/>
  <c r="K193" i="3"/>
  <c r="H193" i="3"/>
  <c r="L192" i="3"/>
  <c r="K192" i="3"/>
  <c r="H192" i="3"/>
  <c r="L191" i="3"/>
  <c r="K191" i="3"/>
  <c r="H191" i="3"/>
  <c r="L190" i="3"/>
  <c r="K190" i="3"/>
  <c r="H190" i="3"/>
  <c r="L189" i="3"/>
  <c r="K189" i="3"/>
  <c r="H189" i="3"/>
  <c r="L188" i="3"/>
  <c r="K188" i="3"/>
  <c r="H188" i="3"/>
  <c r="L187" i="3"/>
  <c r="K187" i="3"/>
  <c r="H187" i="3"/>
  <c r="L186" i="3"/>
  <c r="K186" i="3"/>
  <c r="H186" i="3"/>
  <c r="L185" i="3"/>
  <c r="K185" i="3"/>
  <c r="H185" i="3"/>
  <c r="L184" i="3"/>
  <c r="K184" i="3"/>
  <c r="H184" i="3"/>
  <c r="L183" i="3"/>
  <c r="K183" i="3"/>
  <c r="H183" i="3"/>
  <c r="L182" i="3"/>
  <c r="K182" i="3"/>
  <c r="H182" i="3"/>
  <c r="L181" i="3"/>
  <c r="K181" i="3"/>
  <c r="H181" i="3"/>
  <c r="L180" i="3"/>
  <c r="K180" i="3"/>
  <c r="H180" i="3"/>
  <c r="L179" i="3"/>
  <c r="K179" i="3"/>
  <c r="H179" i="3"/>
  <c r="L178" i="3"/>
  <c r="K178" i="3"/>
  <c r="H178" i="3"/>
  <c r="L177" i="3"/>
  <c r="K177" i="3"/>
  <c r="H177" i="3"/>
  <c r="H176" i="3"/>
  <c r="L175" i="3"/>
  <c r="K175" i="3"/>
  <c r="H175" i="3"/>
  <c r="L174" i="3"/>
  <c r="K174" i="3"/>
  <c r="H174" i="3"/>
  <c r="L173" i="3"/>
  <c r="K173" i="3"/>
  <c r="H173" i="3"/>
  <c r="L172" i="3"/>
  <c r="K172" i="3"/>
  <c r="H172" i="3"/>
  <c r="L171" i="3"/>
  <c r="K171" i="3"/>
  <c r="H171" i="3"/>
  <c r="L170" i="3"/>
  <c r="K170" i="3"/>
  <c r="H170" i="3"/>
  <c r="L169" i="3"/>
  <c r="K169" i="3"/>
  <c r="H169" i="3"/>
  <c r="L168" i="3"/>
  <c r="K168" i="3"/>
  <c r="H168" i="3"/>
  <c r="L167" i="3"/>
  <c r="K167" i="3"/>
  <c r="H167" i="3"/>
  <c r="L166" i="3"/>
  <c r="K166" i="3"/>
  <c r="H166" i="3"/>
  <c r="L165" i="3"/>
  <c r="K165" i="3"/>
  <c r="H165" i="3"/>
  <c r="L164" i="3"/>
  <c r="K164" i="3"/>
  <c r="H164" i="3"/>
  <c r="L163" i="3"/>
  <c r="K163" i="3"/>
  <c r="H163" i="3"/>
  <c r="L162" i="3"/>
  <c r="K162" i="3"/>
  <c r="H162" i="3"/>
  <c r="L161" i="3"/>
  <c r="K161" i="3"/>
  <c r="H161" i="3"/>
  <c r="L160" i="3"/>
  <c r="K160" i="3"/>
  <c r="H160" i="3"/>
  <c r="L159" i="3"/>
  <c r="K159" i="3"/>
  <c r="H159" i="3"/>
  <c r="L158" i="3"/>
  <c r="K158" i="3"/>
  <c r="H158" i="3"/>
  <c r="L157" i="3"/>
  <c r="K157" i="3"/>
  <c r="H157" i="3"/>
  <c r="L156" i="3"/>
  <c r="K156" i="3"/>
  <c r="H156" i="3"/>
  <c r="L155" i="3"/>
  <c r="K155" i="3"/>
  <c r="H155" i="3"/>
  <c r="L154" i="3"/>
  <c r="K154" i="3"/>
  <c r="H154" i="3"/>
  <c r="L153" i="3"/>
  <c r="K153" i="3"/>
  <c r="H153" i="3"/>
  <c r="L152" i="3"/>
  <c r="K152" i="3"/>
  <c r="H152" i="3"/>
  <c r="L151" i="3"/>
  <c r="K151" i="3"/>
  <c r="H151" i="3"/>
  <c r="L150" i="3"/>
  <c r="K150" i="3"/>
  <c r="H150" i="3"/>
  <c r="L149" i="3"/>
  <c r="K149" i="3"/>
  <c r="H149" i="3"/>
  <c r="L148" i="3"/>
  <c r="K148" i="3"/>
  <c r="H148" i="3"/>
  <c r="L147" i="3"/>
  <c r="K147" i="3"/>
  <c r="H147" i="3"/>
  <c r="L146" i="3"/>
  <c r="K146" i="3"/>
  <c r="H146" i="3"/>
  <c r="L145" i="3"/>
  <c r="K145" i="3"/>
  <c r="H145" i="3"/>
  <c r="L144" i="3"/>
  <c r="K144" i="3"/>
  <c r="H144" i="3"/>
  <c r="L143" i="3"/>
  <c r="K143" i="3"/>
  <c r="H143" i="3"/>
  <c r="L142" i="3"/>
  <c r="K142" i="3"/>
  <c r="H142" i="3"/>
  <c r="L141" i="3"/>
  <c r="K141" i="3"/>
  <c r="H141" i="3"/>
  <c r="L140" i="3"/>
  <c r="K140" i="3"/>
  <c r="H140" i="3"/>
  <c r="L139" i="3"/>
  <c r="K139" i="3"/>
  <c r="H139" i="3"/>
  <c r="L138" i="3"/>
  <c r="K138" i="3"/>
  <c r="H138" i="3"/>
  <c r="L137" i="3"/>
  <c r="K137" i="3"/>
  <c r="H137" i="3"/>
  <c r="L136" i="3"/>
  <c r="K136" i="3"/>
  <c r="H136" i="3"/>
  <c r="L135" i="3"/>
  <c r="K135" i="3"/>
  <c r="H135" i="3"/>
  <c r="L134" i="3"/>
  <c r="K134" i="3"/>
  <c r="H134" i="3"/>
  <c r="L133" i="3"/>
  <c r="K133" i="3"/>
  <c r="H133" i="3"/>
  <c r="L132" i="3"/>
  <c r="K132" i="3"/>
  <c r="H132" i="3"/>
  <c r="L131" i="3"/>
  <c r="K131" i="3"/>
  <c r="H131" i="3"/>
  <c r="L130" i="3"/>
  <c r="K130" i="3"/>
  <c r="H130" i="3"/>
  <c r="L129" i="3"/>
  <c r="K129" i="3"/>
  <c r="H129" i="3"/>
  <c r="L128" i="3"/>
  <c r="K128" i="3"/>
  <c r="H128" i="3"/>
  <c r="L127" i="3"/>
  <c r="K127" i="3"/>
  <c r="H127" i="3"/>
  <c r="L126" i="3"/>
  <c r="K126" i="3"/>
  <c r="H126" i="3"/>
  <c r="L125" i="3"/>
  <c r="K125" i="3"/>
  <c r="H125" i="3"/>
  <c r="L124" i="3"/>
  <c r="K124" i="3"/>
  <c r="H124" i="3"/>
  <c r="L123" i="3"/>
  <c r="K123" i="3"/>
  <c r="H123" i="3"/>
  <c r="L122" i="3"/>
  <c r="K122" i="3"/>
  <c r="H122" i="3"/>
  <c r="L121" i="3"/>
  <c r="K121" i="3"/>
  <c r="H121" i="3"/>
  <c r="L120" i="3"/>
  <c r="K120" i="3"/>
  <c r="H120" i="3"/>
  <c r="L119" i="3"/>
  <c r="K119" i="3"/>
  <c r="H119" i="3"/>
  <c r="L118" i="3"/>
  <c r="K118" i="3"/>
  <c r="H118" i="3"/>
  <c r="L117" i="3"/>
  <c r="K117" i="3"/>
  <c r="H117" i="3"/>
  <c r="L116" i="3"/>
  <c r="K116" i="3"/>
  <c r="H116" i="3"/>
  <c r="L115" i="3"/>
  <c r="K115" i="3"/>
  <c r="H115" i="3"/>
  <c r="L114" i="3"/>
  <c r="K114" i="3"/>
  <c r="H114" i="3"/>
  <c r="L113" i="3"/>
  <c r="K113" i="3"/>
  <c r="H113" i="3"/>
  <c r="L112" i="3"/>
  <c r="K112" i="3"/>
  <c r="H112" i="3"/>
  <c r="L111" i="3"/>
  <c r="K111" i="3"/>
  <c r="H111" i="3"/>
  <c r="L110" i="3"/>
  <c r="K110" i="3"/>
  <c r="H110" i="3"/>
  <c r="L109" i="3"/>
  <c r="K109" i="3"/>
  <c r="H109" i="3"/>
  <c r="L108" i="3"/>
  <c r="K108" i="3"/>
  <c r="H108" i="3"/>
  <c r="L107" i="3"/>
  <c r="K107" i="3"/>
  <c r="H107" i="3"/>
  <c r="L106" i="3"/>
  <c r="K106" i="3"/>
  <c r="H106" i="3"/>
  <c r="L105" i="3"/>
  <c r="K105" i="3"/>
  <c r="H105" i="3"/>
  <c r="L104" i="3"/>
  <c r="K104" i="3"/>
  <c r="H104" i="3"/>
  <c r="L103" i="3"/>
  <c r="K103" i="3"/>
  <c r="H103" i="3"/>
  <c r="L102" i="3"/>
  <c r="K102" i="3"/>
  <c r="H102" i="3"/>
  <c r="L101" i="3"/>
  <c r="K101" i="3"/>
  <c r="H101" i="3"/>
  <c r="L100" i="3"/>
  <c r="K100" i="3"/>
  <c r="H100" i="3"/>
  <c r="L99" i="3"/>
  <c r="K99" i="3"/>
  <c r="H99" i="3"/>
  <c r="L98" i="3"/>
  <c r="K98" i="3"/>
  <c r="H98" i="3"/>
  <c r="L97" i="3"/>
  <c r="K97" i="3"/>
  <c r="H97" i="3"/>
  <c r="L96" i="3"/>
  <c r="K96" i="3"/>
  <c r="H96" i="3"/>
  <c r="L95" i="3"/>
  <c r="K95" i="3"/>
  <c r="H95" i="3"/>
  <c r="L94" i="3"/>
  <c r="K94" i="3"/>
  <c r="H94" i="3"/>
  <c r="H93" i="3"/>
  <c r="L92" i="3"/>
  <c r="K92" i="3"/>
  <c r="H92" i="3"/>
  <c r="L91" i="3"/>
  <c r="K91" i="3"/>
  <c r="H91" i="3"/>
  <c r="L90" i="3"/>
  <c r="K90" i="3"/>
  <c r="H90" i="3"/>
  <c r="L89" i="3"/>
  <c r="K89" i="3"/>
  <c r="H89" i="3"/>
  <c r="L88" i="3"/>
  <c r="K88" i="3"/>
  <c r="H88" i="3"/>
  <c r="L87" i="3"/>
  <c r="K87" i="3"/>
  <c r="H87" i="3"/>
  <c r="L86" i="3"/>
  <c r="K86" i="3"/>
  <c r="H86" i="3"/>
  <c r="L85" i="3"/>
  <c r="K85" i="3"/>
  <c r="H85" i="3"/>
  <c r="L84" i="3"/>
  <c r="K84" i="3"/>
  <c r="H84" i="3"/>
  <c r="L83" i="3"/>
  <c r="K83" i="3"/>
  <c r="H83" i="3"/>
  <c r="L82" i="3"/>
  <c r="K82" i="3"/>
  <c r="H82" i="3"/>
  <c r="L81" i="3"/>
  <c r="K81" i="3"/>
  <c r="H81" i="3"/>
  <c r="L80" i="3"/>
  <c r="K80" i="3"/>
  <c r="H80" i="3"/>
  <c r="L79" i="3"/>
  <c r="K79" i="3"/>
  <c r="H79" i="3"/>
  <c r="L78" i="3"/>
  <c r="K78" i="3"/>
  <c r="H78" i="3"/>
  <c r="L77" i="3"/>
  <c r="K77" i="3"/>
  <c r="H77" i="3"/>
  <c r="L76" i="3"/>
  <c r="K76" i="3"/>
  <c r="H76" i="3"/>
  <c r="L75" i="3"/>
  <c r="K75" i="3"/>
  <c r="H75" i="3"/>
  <c r="L74" i="3"/>
  <c r="K74" i="3"/>
  <c r="H74" i="3"/>
  <c r="L73" i="3"/>
  <c r="K73" i="3"/>
  <c r="H73" i="3"/>
  <c r="L72" i="3"/>
  <c r="K72" i="3"/>
  <c r="H72" i="3"/>
  <c r="L71" i="3"/>
  <c r="K71" i="3"/>
  <c r="H71" i="3"/>
  <c r="L70" i="3"/>
  <c r="K70" i="3"/>
  <c r="H70" i="3"/>
  <c r="L69" i="3"/>
  <c r="K69" i="3"/>
  <c r="H69" i="3"/>
  <c r="L68" i="3"/>
  <c r="K68" i="3"/>
  <c r="H68" i="3"/>
  <c r="L67" i="3"/>
  <c r="K67" i="3"/>
  <c r="H67" i="3"/>
  <c r="L66" i="3"/>
  <c r="K66" i="3"/>
  <c r="H66" i="3"/>
  <c r="L65" i="3"/>
  <c r="K65" i="3"/>
  <c r="H65" i="3"/>
  <c r="L64" i="3"/>
  <c r="K64" i="3"/>
  <c r="H64" i="3"/>
  <c r="L63" i="3"/>
  <c r="K63" i="3"/>
  <c r="H63" i="3"/>
  <c r="L62" i="3"/>
  <c r="K62" i="3"/>
  <c r="H62" i="3"/>
  <c r="L61" i="3"/>
  <c r="K61" i="3"/>
  <c r="H61" i="3"/>
  <c r="L60" i="3"/>
  <c r="K60" i="3"/>
  <c r="H60" i="3"/>
  <c r="L59" i="3"/>
  <c r="K59" i="3"/>
  <c r="H59" i="3"/>
  <c r="L58" i="3"/>
  <c r="K58" i="3"/>
  <c r="H58" i="3"/>
  <c r="L57" i="3"/>
  <c r="K57" i="3"/>
  <c r="H57" i="3"/>
  <c r="L56" i="3"/>
  <c r="K56" i="3"/>
  <c r="H56" i="3"/>
  <c r="L55" i="3"/>
  <c r="K55" i="3"/>
  <c r="H55" i="3"/>
  <c r="L54" i="3"/>
  <c r="K54" i="3"/>
  <c r="H54" i="3"/>
  <c r="H53" i="3"/>
  <c r="L52" i="3"/>
  <c r="K52" i="3"/>
  <c r="H52" i="3"/>
  <c r="L51" i="3"/>
  <c r="K51" i="3"/>
  <c r="H51" i="3"/>
  <c r="L50" i="3"/>
  <c r="K50" i="3"/>
  <c r="H50" i="3"/>
  <c r="L49" i="3"/>
  <c r="K49" i="3"/>
  <c r="H49" i="3"/>
  <c r="L48" i="3"/>
  <c r="K48" i="3"/>
  <c r="H48" i="3"/>
  <c r="L47" i="3"/>
  <c r="K47" i="3"/>
  <c r="H47" i="3"/>
  <c r="L46" i="3"/>
  <c r="K46" i="3"/>
  <c r="H46" i="3"/>
  <c r="L45" i="3"/>
  <c r="K45" i="3"/>
  <c r="L44" i="3"/>
  <c r="K44" i="3"/>
  <c r="H44" i="3"/>
  <c r="L43" i="3"/>
  <c r="K43" i="3"/>
  <c r="H43" i="3"/>
  <c r="L42" i="3"/>
  <c r="K42" i="3"/>
  <c r="H42" i="3"/>
  <c r="L41" i="3"/>
  <c r="K41" i="3"/>
  <c r="H41" i="3"/>
  <c r="L40" i="3"/>
  <c r="K40" i="3"/>
  <c r="H40" i="3"/>
  <c r="L39" i="3"/>
  <c r="K39" i="3"/>
  <c r="H39" i="3"/>
  <c r="L38" i="3"/>
  <c r="K38" i="3"/>
  <c r="H38" i="3"/>
  <c r="L37" i="3"/>
  <c r="K37" i="3"/>
  <c r="H37" i="3"/>
  <c r="L36" i="3"/>
  <c r="K36" i="3"/>
  <c r="H36" i="3"/>
  <c r="L35" i="3"/>
  <c r="K35" i="3"/>
  <c r="H35" i="3"/>
  <c r="L34" i="3"/>
  <c r="K34" i="3"/>
  <c r="H34" i="3"/>
  <c r="L33" i="3"/>
  <c r="K33" i="3"/>
  <c r="H33" i="3"/>
  <c r="L32" i="3"/>
  <c r="K32" i="3"/>
  <c r="H32" i="3"/>
  <c r="L31" i="3"/>
  <c r="K31" i="3"/>
  <c r="H31" i="3"/>
  <c r="L30" i="3"/>
  <c r="K30" i="3"/>
  <c r="H30" i="3"/>
  <c r="L29" i="3"/>
  <c r="K29" i="3"/>
  <c r="H29" i="3"/>
  <c r="L28" i="3"/>
  <c r="K28" i="3"/>
  <c r="H28" i="3"/>
  <c r="L27" i="3"/>
  <c r="K27" i="3"/>
  <c r="H27" i="3"/>
  <c r="L26" i="3"/>
  <c r="K26" i="3"/>
  <c r="H26" i="3"/>
  <c r="L25" i="3"/>
  <c r="K25" i="3"/>
  <c r="H25" i="3"/>
  <c r="L24" i="3"/>
  <c r="K24" i="3"/>
  <c r="H24" i="3"/>
  <c r="K23" i="3"/>
  <c r="H23" i="3"/>
  <c r="L22" i="3"/>
  <c r="K22" i="3"/>
  <c r="H22" i="3"/>
  <c r="L21" i="3"/>
  <c r="K21" i="3"/>
  <c r="H21" i="3"/>
  <c r="L20" i="3"/>
  <c r="K20" i="3"/>
  <c r="H20" i="3"/>
  <c r="L19" i="3"/>
  <c r="K19" i="3"/>
  <c r="H19" i="3"/>
  <c r="L18" i="3"/>
  <c r="K18" i="3"/>
  <c r="H18" i="3"/>
  <c r="L17" i="3"/>
  <c r="K17" i="3"/>
  <c r="H17" i="3"/>
  <c r="L16" i="3"/>
  <c r="K16" i="3"/>
  <c r="H16" i="3"/>
  <c r="L15" i="3"/>
  <c r="K15" i="3"/>
  <c r="H15" i="3"/>
  <c r="L14" i="3"/>
  <c r="K14" i="3"/>
  <c r="H14" i="3"/>
  <c r="L13" i="3"/>
  <c r="K13" i="3"/>
  <c r="H13" i="3"/>
  <c r="L12" i="3"/>
  <c r="H12" i="3"/>
  <c r="L11" i="3"/>
  <c r="K11" i="3"/>
  <c r="H11" i="3"/>
  <c r="L10" i="3"/>
  <c r="K10" i="3"/>
  <c r="H10" i="3"/>
  <c r="L9" i="3"/>
  <c r="K9" i="3"/>
  <c r="H9" i="3"/>
  <c r="L8" i="3"/>
  <c r="K8" i="3"/>
  <c r="H8" i="3"/>
  <c r="L7" i="3"/>
  <c r="K7" i="3"/>
  <c r="H7" i="3"/>
  <c r="L6" i="3"/>
  <c r="K6" i="3"/>
  <c r="H6" i="3"/>
  <c r="L5" i="3"/>
  <c r="K5" i="3"/>
  <c r="H5" i="3"/>
  <c r="L4" i="3"/>
  <c r="K4" i="3"/>
  <c r="H4" i="3"/>
  <c r="L3" i="3"/>
  <c r="K3" i="3"/>
  <c r="H3" i="3"/>
  <c r="H2" i="3"/>
  <c r="L781" i="6"/>
  <c r="K781" i="6"/>
  <c r="L780" i="6"/>
  <c r="K780" i="6"/>
  <c r="L779" i="6"/>
  <c r="K779" i="6"/>
  <c r="L778" i="6"/>
  <c r="K778" i="6"/>
  <c r="L777" i="6"/>
  <c r="K777" i="6"/>
  <c r="L776" i="6"/>
  <c r="K776" i="6"/>
  <c r="L775" i="6"/>
  <c r="K775" i="6"/>
  <c r="L774" i="6"/>
  <c r="K774" i="6"/>
  <c r="L773" i="6"/>
  <c r="K773" i="6"/>
  <c r="L772" i="6"/>
  <c r="K772" i="6"/>
  <c r="L771" i="6"/>
  <c r="K771" i="6"/>
  <c r="L770" i="6"/>
  <c r="K770" i="6"/>
  <c r="L769" i="6"/>
  <c r="K769" i="6"/>
  <c r="L768" i="6"/>
  <c r="K768" i="6"/>
  <c r="L767" i="6"/>
  <c r="K767" i="6"/>
  <c r="L766" i="6"/>
  <c r="K766" i="6"/>
  <c r="L765" i="6"/>
  <c r="K765" i="6"/>
  <c r="L763" i="6"/>
  <c r="K763" i="6"/>
  <c r="L762" i="6"/>
  <c r="K762" i="6"/>
  <c r="L761" i="6"/>
  <c r="K761" i="6"/>
  <c r="L759" i="6"/>
  <c r="K759" i="6"/>
  <c r="L758" i="6"/>
  <c r="K758" i="6"/>
  <c r="L757" i="6"/>
  <c r="K757" i="6"/>
  <c r="L756" i="6"/>
  <c r="K756" i="6"/>
  <c r="L755" i="6"/>
  <c r="K755" i="6"/>
  <c r="L754" i="6"/>
  <c r="K754" i="6"/>
  <c r="L753" i="6"/>
  <c r="K753" i="6"/>
  <c r="L752" i="6"/>
  <c r="K752" i="6"/>
  <c r="L751" i="6"/>
  <c r="K751" i="6"/>
  <c r="L750" i="6"/>
  <c r="K750" i="6"/>
  <c r="L749" i="6"/>
  <c r="K749" i="6"/>
  <c r="L748" i="6"/>
  <c r="K748" i="6"/>
  <c r="L747" i="6"/>
  <c r="K747" i="6"/>
  <c r="L746" i="6"/>
  <c r="K746" i="6"/>
  <c r="L745" i="6"/>
  <c r="K745" i="6"/>
  <c r="L744" i="6"/>
  <c r="K744" i="6"/>
  <c r="L743" i="6"/>
  <c r="K743" i="6"/>
  <c r="L742" i="6"/>
  <c r="K742" i="6"/>
  <c r="L741" i="6"/>
  <c r="K741" i="6"/>
  <c r="L740" i="6"/>
  <c r="K740" i="6"/>
  <c r="L739" i="6"/>
  <c r="K739" i="6"/>
  <c r="L738" i="6"/>
  <c r="K738" i="6"/>
  <c r="L737" i="6"/>
  <c r="K737" i="6"/>
  <c r="L736" i="6"/>
  <c r="K736" i="6"/>
  <c r="L735" i="6"/>
  <c r="K735" i="6"/>
  <c r="L734" i="6"/>
  <c r="K734" i="6"/>
  <c r="L733" i="6"/>
  <c r="K733" i="6"/>
  <c r="L732" i="6"/>
  <c r="K732" i="6"/>
  <c r="L731" i="6"/>
  <c r="K731" i="6"/>
  <c r="L730" i="6"/>
  <c r="K730" i="6"/>
  <c r="L729" i="6"/>
  <c r="K729" i="6"/>
  <c r="L728" i="6"/>
  <c r="K728" i="6"/>
  <c r="L727" i="6"/>
  <c r="K727" i="6"/>
  <c r="L726" i="6"/>
  <c r="K726" i="6"/>
  <c r="L725" i="6"/>
  <c r="K725" i="6"/>
  <c r="L724" i="6"/>
  <c r="K724" i="6"/>
  <c r="L723" i="6"/>
  <c r="K723" i="6"/>
  <c r="L722" i="6"/>
  <c r="K722" i="6"/>
  <c r="L721" i="6"/>
  <c r="K721" i="6"/>
  <c r="L720" i="6"/>
  <c r="K720" i="6"/>
  <c r="L719" i="6"/>
  <c r="K719" i="6"/>
  <c r="L718" i="6"/>
  <c r="K718" i="6"/>
  <c r="L717" i="6"/>
  <c r="K717" i="6"/>
  <c r="L716" i="6"/>
  <c r="K716" i="6"/>
  <c r="L715" i="6"/>
  <c r="K715" i="6"/>
  <c r="L714" i="6"/>
  <c r="K714" i="6"/>
  <c r="L713" i="6"/>
  <c r="K713" i="6"/>
  <c r="L712" i="6"/>
  <c r="K712" i="6"/>
  <c r="L711" i="6"/>
  <c r="K711" i="6"/>
  <c r="L710" i="6"/>
  <c r="K710" i="6"/>
  <c r="L709" i="6"/>
  <c r="K709" i="6"/>
  <c r="L708" i="6"/>
  <c r="K708" i="6"/>
  <c r="L707" i="6"/>
  <c r="K707" i="6"/>
  <c r="L706" i="6"/>
  <c r="K706" i="6"/>
  <c r="L705" i="6"/>
  <c r="K705" i="6"/>
  <c r="L704" i="6"/>
  <c r="K704" i="6"/>
  <c r="L703" i="6"/>
  <c r="K703" i="6"/>
  <c r="L702" i="6"/>
  <c r="K702" i="6"/>
  <c r="L701" i="6"/>
  <c r="K701" i="6"/>
  <c r="L700" i="6"/>
  <c r="K700" i="6"/>
  <c r="L699" i="6"/>
  <c r="K699" i="6"/>
  <c r="L698" i="6"/>
  <c r="K698" i="6"/>
  <c r="L697" i="6"/>
  <c r="K697" i="6"/>
  <c r="L696" i="6"/>
  <c r="K696" i="6"/>
  <c r="L695" i="6"/>
  <c r="K695" i="6"/>
  <c r="L694" i="6"/>
  <c r="K694" i="6"/>
  <c r="L693" i="6"/>
  <c r="K693" i="6"/>
  <c r="L692" i="6"/>
  <c r="K692" i="6"/>
  <c r="L691" i="6"/>
  <c r="K691" i="6"/>
  <c r="L690" i="6"/>
  <c r="K690" i="6"/>
  <c r="L689" i="6"/>
  <c r="K689" i="6"/>
  <c r="L688" i="6"/>
  <c r="K688" i="6"/>
  <c r="L687" i="6"/>
  <c r="K687" i="6"/>
  <c r="L686" i="6"/>
  <c r="K686" i="6"/>
  <c r="L685" i="6"/>
  <c r="K685" i="6"/>
  <c r="L684" i="6"/>
  <c r="K684" i="6"/>
  <c r="L683" i="6"/>
  <c r="K683" i="6"/>
  <c r="L682" i="6"/>
  <c r="K682" i="6"/>
  <c r="L681" i="6"/>
  <c r="K681" i="6"/>
  <c r="L680" i="6"/>
  <c r="K680" i="6"/>
  <c r="L679" i="6"/>
  <c r="K679" i="6"/>
  <c r="L678" i="6"/>
  <c r="K678" i="6"/>
  <c r="L677" i="6"/>
  <c r="K677" i="6"/>
  <c r="L676" i="6"/>
  <c r="K676" i="6"/>
  <c r="L675" i="6"/>
  <c r="K675" i="6"/>
  <c r="L674" i="6"/>
  <c r="K674" i="6"/>
  <c r="L673" i="6"/>
  <c r="K673" i="6"/>
  <c r="L672" i="6"/>
  <c r="K672" i="6"/>
  <c r="L671" i="6"/>
  <c r="K671" i="6"/>
  <c r="L670" i="6"/>
  <c r="K670" i="6"/>
  <c r="L669" i="6"/>
  <c r="K669" i="6"/>
  <c r="L668" i="6"/>
  <c r="K668" i="6"/>
  <c r="L667" i="6"/>
  <c r="K667" i="6"/>
  <c r="L666" i="6"/>
  <c r="K666" i="6"/>
  <c r="L665" i="6"/>
  <c r="K665" i="6"/>
  <c r="L664" i="6"/>
  <c r="K664" i="6"/>
  <c r="L663" i="6"/>
  <c r="K663" i="6"/>
  <c r="L662" i="6"/>
  <c r="K662" i="6"/>
  <c r="L661" i="6"/>
  <c r="K661" i="6"/>
  <c r="L660" i="6"/>
  <c r="K660" i="6"/>
  <c r="L659" i="6"/>
  <c r="K659" i="6"/>
  <c r="L658" i="6"/>
  <c r="K658" i="6"/>
  <c r="L657" i="6"/>
  <c r="K657" i="6"/>
  <c r="L656" i="6"/>
  <c r="K656" i="6"/>
  <c r="L655" i="6"/>
  <c r="K655" i="6"/>
  <c r="L654" i="6"/>
  <c r="K654" i="6"/>
  <c r="L652" i="6"/>
  <c r="K652" i="6"/>
  <c r="L651" i="6"/>
  <c r="K651" i="6"/>
  <c r="L650" i="6"/>
  <c r="K650" i="6"/>
  <c r="L649" i="6"/>
  <c r="K649" i="6"/>
  <c r="L648" i="6"/>
  <c r="K648" i="6"/>
  <c r="L647" i="6"/>
  <c r="K647" i="6"/>
  <c r="L646" i="6"/>
  <c r="K646" i="6"/>
  <c r="L645" i="6"/>
  <c r="K645" i="6"/>
  <c r="L644" i="6"/>
  <c r="K644" i="6"/>
  <c r="L642" i="6"/>
  <c r="K642" i="6"/>
  <c r="L641" i="6"/>
  <c r="K641" i="6"/>
  <c r="L640" i="6"/>
  <c r="K640" i="6"/>
  <c r="L639" i="6"/>
  <c r="K639" i="6"/>
  <c r="L638" i="6"/>
  <c r="K638" i="6"/>
  <c r="L637" i="6"/>
  <c r="K637" i="6"/>
  <c r="L636" i="6"/>
  <c r="K636" i="6"/>
  <c r="L635" i="6"/>
  <c r="K635" i="6"/>
  <c r="L634" i="6"/>
  <c r="K634" i="6"/>
  <c r="L633" i="6"/>
  <c r="K633" i="6"/>
  <c r="L632" i="6"/>
  <c r="K632" i="6"/>
  <c r="L631" i="6"/>
  <c r="K631" i="6"/>
  <c r="L630" i="6"/>
  <c r="K630" i="6"/>
  <c r="L629" i="6"/>
  <c r="K629" i="6"/>
  <c r="L628" i="6"/>
  <c r="K628" i="6"/>
  <c r="L627" i="6"/>
  <c r="K627" i="6"/>
  <c r="L626" i="6"/>
  <c r="K626" i="6"/>
  <c r="L625" i="6"/>
  <c r="K625" i="6"/>
  <c r="L624" i="6"/>
  <c r="K624" i="6"/>
  <c r="L623" i="6"/>
  <c r="K623" i="6"/>
  <c r="L622" i="6"/>
  <c r="K622" i="6"/>
  <c r="L621" i="6"/>
  <c r="K621" i="6"/>
  <c r="L620" i="6"/>
  <c r="K620" i="6"/>
  <c r="L619" i="6"/>
  <c r="K619" i="6"/>
  <c r="L618" i="6"/>
  <c r="K618" i="6"/>
  <c r="L617" i="6"/>
  <c r="K617" i="6"/>
  <c r="L616" i="6"/>
  <c r="K616" i="6"/>
  <c r="L615" i="6"/>
  <c r="K615" i="6"/>
  <c r="L614" i="6"/>
  <c r="K614" i="6"/>
  <c r="L613" i="6"/>
  <c r="K613" i="6"/>
  <c r="L612" i="6"/>
  <c r="K612" i="6"/>
  <c r="L611" i="6"/>
  <c r="K611" i="6"/>
  <c r="L610" i="6"/>
  <c r="K610" i="6"/>
  <c r="L609" i="6"/>
  <c r="K609" i="6"/>
  <c r="L608" i="6"/>
  <c r="K608" i="6"/>
  <c r="L607" i="6"/>
  <c r="K607" i="6"/>
  <c r="L606" i="6"/>
  <c r="K606" i="6"/>
  <c r="L605" i="6"/>
  <c r="K605" i="6"/>
  <c r="L604" i="6"/>
  <c r="K604" i="6"/>
  <c r="L603" i="6"/>
  <c r="K603" i="6"/>
  <c r="L602" i="6"/>
  <c r="K602" i="6"/>
  <c r="L601" i="6"/>
  <c r="K601" i="6"/>
  <c r="L600" i="6"/>
  <c r="K600" i="6"/>
  <c r="L599" i="6"/>
  <c r="K599" i="6"/>
  <c r="L598" i="6"/>
  <c r="K598" i="6"/>
  <c r="L597" i="6"/>
  <c r="K597" i="6"/>
  <c r="L596" i="6"/>
  <c r="K596" i="6"/>
  <c r="L595" i="6"/>
  <c r="K595" i="6"/>
  <c r="L594" i="6"/>
  <c r="K594" i="6"/>
  <c r="L593" i="6"/>
  <c r="K593" i="6"/>
  <c r="L592" i="6"/>
  <c r="K592" i="6"/>
  <c r="L591" i="6"/>
  <c r="K591" i="6"/>
  <c r="L590" i="6"/>
  <c r="K590" i="6"/>
  <c r="L589" i="6"/>
  <c r="K589" i="6"/>
  <c r="L588" i="6"/>
  <c r="K588" i="6"/>
  <c r="L587" i="6"/>
  <c r="K587" i="6"/>
  <c r="L586" i="6"/>
  <c r="K586" i="6"/>
  <c r="L585" i="6"/>
  <c r="K585" i="6"/>
  <c r="L584" i="6"/>
  <c r="K584" i="6"/>
  <c r="L583" i="6"/>
  <c r="K583" i="6"/>
  <c r="L582" i="6"/>
  <c r="K582" i="6"/>
  <c r="L581" i="6"/>
  <c r="K581" i="6"/>
  <c r="L580" i="6"/>
  <c r="K580" i="6"/>
  <c r="L579" i="6"/>
  <c r="K579" i="6"/>
  <c r="L578" i="6"/>
  <c r="K578" i="6"/>
  <c r="L577" i="6"/>
  <c r="K577" i="6"/>
  <c r="L576" i="6"/>
  <c r="K576" i="6"/>
  <c r="L575" i="6"/>
  <c r="K575" i="6"/>
  <c r="L574" i="6"/>
  <c r="K574" i="6"/>
  <c r="L573" i="6"/>
  <c r="K573" i="6"/>
  <c r="L572" i="6"/>
  <c r="K572" i="6"/>
  <c r="L571" i="6"/>
  <c r="K571" i="6"/>
  <c r="L570" i="6"/>
  <c r="K570" i="6"/>
  <c r="L569" i="6"/>
  <c r="K569" i="6"/>
  <c r="L568" i="6"/>
  <c r="K568" i="6"/>
  <c r="L567" i="6"/>
  <c r="K567" i="6"/>
  <c r="L566" i="6"/>
  <c r="K566" i="6"/>
  <c r="L565" i="6"/>
  <c r="K565" i="6"/>
  <c r="L564" i="6"/>
  <c r="K564" i="6"/>
  <c r="L563" i="6"/>
  <c r="K563" i="6"/>
  <c r="L562" i="6"/>
  <c r="K562" i="6"/>
  <c r="L561" i="6"/>
  <c r="K561" i="6"/>
  <c r="L560" i="6"/>
  <c r="K560" i="6"/>
  <c r="L559" i="6"/>
  <c r="K559" i="6"/>
  <c r="L558" i="6"/>
  <c r="K558" i="6"/>
  <c r="L557" i="6"/>
  <c r="K557" i="6"/>
  <c r="L556" i="6"/>
  <c r="K556" i="6"/>
  <c r="L555" i="6"/>
  <c r="K555" i="6"/>
  <c r="L554" i="6"/>
  <c r="K554" i="6"/>
  <c r="L553" i="6"/>
  <c r="K553" i="6"/>
  <c r="L552" i="6"/>
  <c r="K552" i="6"/>
  <c r="L551" i="6"/>
  <c r="K551" i="6"/>
  <c r="L550" i="6"/>
  <c r="K550" i="6"/>
  <c r="L549" i="6"/>
  <c r="K549" i="6"/>
  <c r="L548" i="6"/>
  <c r="K548" i="6"/>
  <c r="L547" i="6"/>
  <c r="K547" i="6"/>
  <c r="L546" i="6"/>
  <c r="K546" i="6"/>
  <c r="L545" i="6"/>
  <c r="K545" i="6"/>
  <c r="L544" i="6"/>
  <c r="K544" i="6"/>
  <c r="L543" i="6"/>
  <c r="K543" i="6"/>
  <c r="L542" i="6"/>
  <c r="K542" i="6"/>
  <c r="L541" i="6"/>
  <c r="K541" i="6"/>
  <c r="L540" i="6"/>
  <c r="K540" i="6"/>
  <c r="L538" i="6"/>
  <c r="K538" i="6"/>
  <c r="L537" i="6"/>
  <c r="K537" i="6"/>
  <c r="L536" i="6"/>
  <c r="K536" i="6"/>
  <c r="L534" i="6"/>
  <c r="K534" i="6"/>
  <c r="L533" i="6"/>
  <c r="K533" i="6"/>
  <c r="L532" i="6"/>
  <c r="K532" i="6"/>
  <c r="L531" i="6"/>
  <c r="K531" i="6"/>
  <c r="L529" i="6"/>
  <c r="K529" i="6"/>
  <c r="L528" i="6"/>
  <c r="K528" i="6"/>
  <c r="L527" i="6"/>
  <c r="K527" i="6"/>
  <c r="L526" i="6"/>
  <c r="K526" i="6"/>
  <c r="L525" i="6"/>
  <c r="K525" i="6"/>
  <c r="L524" i="6"/>
  <c r="K524" i="6"/>
  <c r="L523" i="6"/>
  <c r="K523" i="6"/>
  <c r="L522" i="6"/>
  <c r="K522" i="6"/>
  <c r="L521" i="6"/>
  <c r="K521" i="6"/>
  <c r="L520" i="6"/>
  <c r="K520" i="6"/>
  <c r="L519" i="6"/>
  <c r="K519" i="6"/>
  <c r="L518" i="6"/>
  <c r="K518" i="6"/>
  <c r="L517" i="6"/>
  <c r="K517" i="6"/>
  <c r="L516" i="6"/>
  <c r="K516" i="6"/>
  <c r="L515" i="6"/>
  <c r="K515" i="6"/>
  <c r="L514" i="6"/>
  <c r="K514" i="6"/>
  <c r="L513" i="6"/>
  <c r="K513" i="6"/>
  <c r="L512" i="6"/>
  <c r="K512" i="6"/>
  <c r="L511" i="6"/>
  <c r="K511" i="6"/>
  <c r="L510" i="6"/>
  <c r="K510" i="6"/>
  <c r="L509" i="6"/>
  <c r="K509" i="6"/>
  <c r="L508" i="6"/>
  <c r="K508" i="6"/>
  <c r="L507" i="6"/>
  <c r="K507" i="6"/>
  <c r="L505" i="6"/>
  <c r="K505" i="6"/>
  <c r="L504" i="6"/>
  <c r="K504" i="6"/>
  <c r="L503" i="6"/>
  <c r="K503" i="6"/>
  <c r="L501" i="6"/>
  <c r="K501" i="6"/>
  <c r="L500" i="6"/>
  <c r="K500" i="6"/>
  <c r="L499" i="6"/>
  <c r="K499" i="6"/>
  <c r="L498" i="6"/>
  <c r="K498" i="6"/>
  <c r="L497" i="6"/>
  <c r="K497" i="6"/>
  <c r="L496" i="6"/>
  <c r="K496" i="6"/>
  <c r="L495" i="6"/>
  <c r="K495" i="6"/>
  <c r="L493" i="6"/>
  <c r="K493" i="6"/>
  <c r="L492" i="6"/>
  <c r="K492" i="6"/>
  <c r="L491" i="6"/>
  <c r="K491" i="6"/>
  <c r="L490" i="6"/>
  <c r="K490" i="6"/>
  <c r="L489" i="6"/>
  <c r="K489" i="6"/>
  <c r="L488" i="6"/>
  <c r="K488" i="6"/>
  <c r="L487" i="6"/>
  <c r="K487" i="6"/>
  <c r="L486" i="6"/>
  <c r="K486" i="6"/>
  <c r="L485" i="6"/>
  <c r="K485" i="6"/>
  <c r="L484" i="6"/>
  <c r="K484" i="6"/>
  <c r="L483" i="6"/>
  <c r="K483" i="6"/>
  <c r="L482" i="6"/>
  <c r="K482" i="6"/>
  <c r="L481" i="6"/>
  <c r="K481" i="6"/>
  <c r="L480" i="6"/>
  <c r="K480" i="6"/>
  <c r="L479" i="6"/>
  <c r="K479" i="6"/>
  <c r="L478" i="6"/>
  <c r="K478" i="6"/>
  <c r="L477" i="6"/>
  <c r="K477" i="6"/>
  <c r="L476" i="6"/>
  <c r="K476" i="6"/>
  <c r="L475" i="6"/>
  <c r="K475" i="6"/>
  <c r="L474" i="6"/>
  <c r="K474" i="6"/>
  <c r="L473" i="6"/>
  <c r="K473" i="6"/>
  <c r="L472" i="6"/>
  <c r="K472" i="6"/>
  <c r="L471" i="6"/>
  <c r="K471" i="6"/>
  <c r="L470" i="6"/>
  <c r="K470" i="6"/>
  <c r="L469" i="6"/>
  <c r="K469" i="6"/>
  <c r="L468" i="6"/>
  <c r="K468" i="6"/>
  <c r="L467" i="6"/>
  <c r="K467" i="6"/>
  <c r="L466" i="6"/>
  <c r="K466" i="6"/>
  <c r="L465" i="6"/>
  <c r="K465" i="6"/>
  <c r="L464" i="6"/>
  <c r="K464" i="6"/>
  <c r="L463" i="6"/>
  <c r="K463" i="6"/>
  <c r="L462" i="6"/>
  <c r="K462" i="6"/>
  <c r="L461" i="6"/>
  <c r="K461" i="6"/>
  <c r="L460" i="6"/>
  <c r="K460" i="6"/>
  <c r="L459" i="6"/>
  <c r="K459" i="6"/>
  <c r="L458" i="6"/>
  <c r="K458" i="6"/>
  <c r="L457" i="6"/>
  <c r="K457" i="6"/>
  <c r="L456" i="6"/>
  <c r="K456" i="6"/>
  <c r="L455" i="6"/>
  <c r="K455" i="6"/>
  <c r="L454" i="6"/>
  <c r="K454" i="6"/>
  <c r="L453" i="6"/>
  <c r="K453" i="6"/>
  <c r="L452" i="6"/>
  <c r="K452" i="6"/>
  <c r="L451" i="6"/>
  <c r="K451" i="6"/>
  <c r="L450" i="6"/>
  <c r="K450" i="6"/>
  <c r="L448" i="6"/>
  <c r="K448" i="6"/>
  <c r="K447" i="6"/>
  <c r="K446" i="6"/>
  <c r="K445" i="6"/>
  <c r="K444" i="6"/>
  <c r="K443" i="6"/>
  <c r="K442" i="6"/>
  <c r="K441" i="6"/>
  <c r="L440" i="6"/>
  <c r="K440" i="6"/>
  <c r="L439" i="6"/>
  <c r="K439" i="6"/>
  <c r="L438" i="6"/>
  <c r="K438" i="6"/>
  <c r="L437" i="6"/>
  <c r="K437" i="6"/>
  <c r="L436" i="6"/>
  <c r="K436" i="6"/>
  <c r="L435" i="6"/>
  <c r="K435" i="6"/>
  <c r="L434" i="6"/>
  <c r="K434" i="6"/>
  <c r="L433" i="6"/>
  <c r="K433" i="6"/>
  <c r="L432" i="6"/>
  <c r="K432" i="6"/>
  <c r="L431" i="6"/>
  <c r="K431" i="6"/>
  <c r="L430" i="6"/>
  <c r="K430" i="6"/>
  <c r="L429" i="6"/>
  <c r="K429" i="6"/>
  <c r="L428" i="6"/>
  <c r="K428" i="6"/>
  <c r="L427" i="6"/>
  <c r="K427" i="6"/>
  <c r="L426" i="6"/>
  <c r="K426" i="6"/>
  <c r="L425" i="6"/>
  <c r="K425" i="6"/>
  <c r="L424" i="6"/>
  <c r="K424" i="6"/>
  <c r="L423" i="6"/>
  <c r="K423" i="6"/>
  <c r="L422" i="6"/>
  <c r="K422" i="6"/>
  <c r="L421" i="6"/>
  <c r="K421" i="6"/>
  <c r="L420" i="6"/>
  <c r="K420" i="6"/>
  <c r="L419" i="6"/>
  <c r="K419" i="6"/>
  <c r="L418" i="6"/>
  <c r="K418" i="6"/>
  <c r="L417" i="6"/>
  <c r="K417" i="6"/>
  <c r="L416" i="6"/>
  <c r="K416" i="6"/>
  <c r="L415" i="6"/>
  <c r="K415" i="6"/>
  <c r="L414" i="6"/>
  <c r="K414" i="6"/>
  <c r="L413" i="6"/>
  <c r="K413" i="6"/>
  <c r="L412" i="6"/>
  <c r="K412" i="6"/>
  <c r="L411" i="6"/>
  <c r="K411" i="6"/>
  <c r="L410" i="6"/>
  <c r="K410" i="6"/>
  <c r="L409" i="6"/>
  <c r="K409" i="6"/>
  <c r="L408" i="6"/>
  <c r="K408" i="6"/>
  <c r="L407" i="6"/>
  <c r="K407" i="6"/>
  <c r="L406" i="6"/>
  <c r="K406" i="6"/>
  <c r="L405" i="6"/>
  <c r="K405" i="6"/>
  <c r="L404" i="6"/>
  <c r="K404" i="6"/>
  <c r="L402" i="6"/>
  <c r="K402" i="6"/>
  <c r="L401" i="6"/>
  <c r="K401" i="6"/>
  <c r="L400" i="6"/>
  <c r="K400" i="6"/>
  <c r="L399" i="6"/>
  <c r="K399" i="6"/>
  <c r="L398" i="6"/>
  <c r="K398" i="6"/>
  <c r="L397" i="6"/>
  <c r="K397" i="6"/>
  <c r="L396" i="6"/>
  <c r="K396" i="6"/>
  <c r="L395" i="6"/>
  <c r="K395" i="6"/>
  <c r="L394" i="6"/>
  <c r="K394" i="6"/>
  <c r="L393" i="6"/>
  <c r="K393" i="6"/>
  <c r="L392" i="6"/>
  <c r="K392" i="6"/>
  <c r="L391" i="6"/>
  <c r="K391" i="6"/>
  <c r="L390" i="6"/>
  <c r="K390" i="6"/>
  <c r="L389" i="6"/>
  <c r="K389" i="6"/>
  <c r="L388" i="6"/>
  <c r="K388" i="6"/>
  <c r="L387" i="6"/>
  <c r="K387" i="6"/>
  <c r="L386" i="6"/>
  <c r="K386" i="6"/>
  <c r="L385" i="6"/>
  <c r="K385" i="6"/>
  <c r="L384" i="6"/>
  <c r="K384" i="6"/>
  <c r="L383" i="6"/>
  <c r="K383" i="6"/>
  <c r="L382" i="6"/>
  <c r="K382" i="6"/>
  <c r="L381" i="6"/>
  <c r="K381" i="6"/>
  <c r="L380" i="6"/>
  <c r="K380" i="6"/>
  <c r="L379" i="6"/>
  <c r="K379" i="6"/>
  <c r="L378" i="6"/>
  <c r="K378" i="6"/>
  <c r="L377" i="6"/>
  <c r="K377" i="6"/>
  <c r="L376" i="6"/>
  <c r="K376" i="6"/>
  <c r="L375" i="6"/>
  <c r="K375" i="6"/>
  <c r="L374" i="6"/>
  <c r="K374" i="6"/>
  <c r="L373" i="6"/>
  <c r="K373" i="6"/>
  <c r="L372" i="6"/>
  <c r="K372" i="6"/>
  <c r="L371" i="6"/>
  <c r="K371" i="6"/>
  <c r="L370" i="6"/>
  <c r="K370" i="6"/>
  <c r="L369" i="6"/>
  <c r="K369" i="6"/>
  <c r="L368" i="6"/>
  <c r="K368" i="6"/>
  <c r="L367" i="6"/>
  <c r="K367" i="6"/>
  <c r="L366" i="6"/>
  <c r="K366" i="6"/>
  <c r="L365" i="6"/>
  <c r="K365" i="6"/>
  <c r="L364" i="6"/>
  <c r="K364" i="6"/>
  <c r="L363" i="6"/>
  <c r="K363" i="6"/>
  <c r="L362" i="6"/>
  <c r="K362" i="6"/>
  <c r="L361" i="6"/>
  <c r="K361" i="6"/>
  <c r="L360" i="6"/>
  <c r="K360" i="6"/>
  <c r="L359" i="6"/>
  <c r="K359" i="6"/>
  <c r="L358" i="6"/>
  <c r="K358" i="6"/>
  <c r="L357" i="6"/>
  <c r="K357" i="6"/>
  <c r="L356" i="6"/>
  <c r="K356" i="6"/>
  <c r="L355" i="6"/>
  <c r="K355" i="6"/>
  <c r="L354" i="6"/>
  <c r="K354" i="6"/>
  <c r="L353" i="6"/>
  <c r="K353" i="6"/>
  <c r="L352" i="6"/>
  <c r="K352" i="6"/>
  <c r="L351" i="6"/>
  <c r="K351" i="6"/>
  <c r="L350" i="6"/>
  <c r="K350" i="6"/>
  <c r="L349" i="6"/>
  <c r="K349" i="6"/>
  <c r="L348" i="6"/>
  <c r="K348" i="6"/>
  <c r="L347" i="6"/>
  <c r="K347" i="6"/>
  <c r="L346" i="6"/>
  <c r="K346" i="6"/>
  <c r="L344" i="6"/>
  <c r="K344" i="6"/>
  <c r="L343" i="6"/>
  <c r="K343" i="6"/>
  <c r="L342" i="6"/>
  <c r="K342" i="6"/>
  <c r="L340" i="6"/>
  <c r="K340" i="6"/>
  <c r="L339" i="6"/>
  <c r="K339" i="6"/>
  <c r="L338" i="6"/>
  <c r="K338" i="6"/>
  <c r="L336" i="6"/>
  <c r="K336" i="6"/>
  <c r="L335" i="6"/>
  <c r="K335" i="6"/>
  <c r="L334" i="6"/>
  <c r="K334" i="6"/>
  <c r="L333" i="6"/>
  <c r="K333" i="6"/>
  <c r="L332" i="6"/>
  <c r="K332" i="6"/>
  <c r="L330" i="6"/>
  <c r="K330" i="6"/>
  <c r="L329" i="6"/>
  <c r="K329" i="6"/>
  <c r="L328" i="6"/>
  <c r="K328" i="6"/>
  <c r="L327" i="6"/>
  <c r="K327" i="6"/>
  <c r="L326" i="6"/>
  <c r="K326" i="6"/>
  <c r="L325" i="6"/>
  <c r="K325" i="6"/>
  <c r="L324" i="6"/>
  <c r="K324" i="6"/>
  <c r="L323" i="6"/>
  <c r="K323" i="6"/>
  <c r="L322" i="6"/>
  <c r="K322" i="6"/>
  <c r="L320" i="6"/>
  <c r="K320" i="6"/>
  <c r="L319" i="6"/>
  <c r="K319" i="6"/>
  <c r="L318" i="6"/>
  <c r="K318" i="6"/>
  <c r="L317" i="6"/>
  <c r="K317" i="6"/>
  <c r="L316" i="6"/>
  <c r="K316" i="6"/>
  <c r="L315" i="6"/>
  <c r="K315" i="6"/>
  <c r="L314" i="6"/>
  <c r="K314" i="6"/>
  <c r="L313" i="6"/>
  <c r="K313" i="6"/>
  <c r="L312" i="6"/>
  <c r="K312" i="6"/>
  <c r="L311" i="6"/>
  <c r="K311" i="6"/>
  <c r="L310" i="6"/>
  <c r="K310" i="6"/>
  <c r="L309" i="6"/>
  <c r="K309" i="6"/>
  <c r="L308" i="6"/>
  <c r="K308" i="6"/>
  <c r="L307" i="6"/>
  <c r="K307" i="6"/>
  <c r="L306" i="6"/>
  <c r="K306" i="6"/>
  <c r="L305" i="6"/>
  <c r="K305" i="6"/>
  <c r="L304" i="6"/>
  <c r="K304" i="6"/>
  <c r="L303" i="6"/>
  <c r="K303" i="6"/>
  <c r="L302" i="6"/>
  <c r="K302" i="6"/>
  <c r="L301" i="6"/>
  <c r="K301" i="6"/>
  <c r="L300" i="6"/>
  <c r="K300" i="6"/>
  <c r="L299" i="6"/>
  <c r="K299" i="6"/>
  <c r="L298" i="6"/>
  <c r="K298" i="6"/>
  <c r="L297" i="6"/>
  <c r="K297" i="6"/>
  <c r="L296" i="6"/>
  <c r="K296" i="6"/>
  <c r="L295" i="6"/>
  <c r="K295" i="6"/>
  <c r="L294" i="6"/>
  <c r="K294" i="6"/>
  <c r="L293" i="6"/>
  <c r="K293" i="6"/>
  <c r="L292" i="6"/>
  <c r="K292" i="6"/>
  <c r="H292" i="6"/>
  <c r="L291" i="6"/>
  <c r="K291" i="6"/>
  <c r="H291" i="6"/>
  <c r="L290" i="6"/>
  <c r="K290" i="6"/>
  <c r="H290" i="6"/>
  <c r="L289" i="6"/>
  <c r="K289" i="6"/>
  <c r="H289" i="6"/>
  <c r="L288" i="6"/>
  <c r="K288" i="6"/>
  <c r="H288" i="6"/>
  <c r="H287" i="6"/>
  <c r="L286" i="6"/>
  <c r="K286" i="6"/>
  <c r="H286" i="6"/>
  <c r="L285" i="6"/>
  <c r="K285" i="6"/>
  <c r="H285" i="6"/>
  <c r="L284" i="6"/>
  <c r="K284" i="6"/>
  <c r="H284" i="6"/>
  <c r="L283" i="6"/>
  <c r="K283" i="6"/>
  <c r="H283" i="6"/>
  <c r="L282" i="6"/>
  <c r="K282" i="6"/>
  <c r="H282" i="6"/>
  <c r="L281" i="6"/>
  <c r="K281" i="6"/>
  <c r="H281" i="6"/>
  <c r="L280" i="6"/>
  <c r="K280" i="6"/>
  <c r="H280" i="6"/>
  <c r="L279" i="6"/>
  <c r="K279" i="6"/>
  <c r="H279" i="6"/>
  <c r="L278" i="6"/>
  <c r="K278" i="6"/>
  <c r="H278" i="6"/>
  <c r="L277" i="6"/>
  <c r="K277" i="6"/>
  <c r="H277" i="6"/>
  <c r="L276" i="6"/>
  <c r="K276" i="6"/>
  <c r="H276" i="6"/>
  <c r="H275" i="6"/>
  <c r="L274" i="6"/>
  <c r="K274" i="6"/>
  <c r="H274" i="6"/>
  <c r="L273" i="6"/>
  <c r="K273" i="6"/>
  <c r="H273" i="6"/>
  <c r="L272" i="6"/>
  <c r="K272" i="6"/>
  <c r="H272" i="6"/>
  <c r="L271" i="6"/>
  <c r="K271" i="6"/>
  <c r="H271" i="6"/>
  <c r="L270" i="6"/>
  <c r="K270" i="6"/>
  <c r="H270" i="6"/>
  <c r="L269" i="6"/>
  <c r="K269" i="6"/>
  <c r="H269" i="6"/>
  <c r="L268" i="6"/>
  <c r="K268" i="6"/>
  <c r="H268" i="6"/>
  <c r="L267" i="6"/>
  <c r="K267" i="6"/>
  <c r="H267" i="6"/>
  <c r="L266" i="6"/>
  <c r="K266" i="6"/>
  <c r="H266" i="6"/>
  <c r="L265" i="6"/>
  <c r="K265" i="6"/>
  <c r="H265" i="6"/>
  <c r="L264" i="6"/>
  <c r="K264" i="6"/>
  <c r="H264" i="6"/>
  <c r="L263" i="6"/>
  <c r="K263" i="6"/>
  <c r="H263" i="6"/>
  <c r="L262" i="6"/>
  <c r="K262" i="6"/>
  <c r="H262" i="6"/>
  <c r="L261" i="6"/>
  <c r="K261" i="6"/>
  <c r="H261" i="6"/>
  <c r="L260" i="6"/>
  <c r="K260" i="6"/>
  <c r="H260" i="6"/>
  <c r="L259" i="6"/>
  <c r="K259" i="6"/>
  <c r="H259" i="6"/>
  <c r="L258" i="6"/>
  <c r="K258" i="6"/>
  <c r="H258" i="6"/>
  <c r="L257" i="6"/>
  <c r="K257" i="6"/>
  <c r="H257" i="6"/>
  <c r="H256" i="6"/>
  <c r="L255" i="6"/>
  <c r="K255" i="6"/>
  <c r="H255" i="6"/>
  <c r="L254" i="6"/>
  <c r="K254" i="6"/>
  <c r="H254" i="6"/>
  <c r="L253" i="6"/>
  <c r="K253" i="6"/>
  <c r="H253" i="6"/>
  <c r="L252" i="6"/>
  <c r="K252" i="6"/>
  <c r="H252" i="6"/>
  <c r="L251" i="6"/>
  <c r="K251" i="6"/>
  <c r="H251" i="6"/>
  <c r="L250" i="6"/>
  <c r="K250" i="6"/>
  <c r="H250" i="6"/>
  <c r="L249" i="6"/>
  <c r="K249" i="6"/>
  <c r="H249" i="6"/>
  <c r="L248" i="6"/>
  <c r="K248" i="6"/>
  <c r="H248" i="6"/>
  <c r="L247" i="6"/>
  <c r="K247" i="6"/>
  <c r="H247" i="6"/>
  <c r="L246" i="6"/>
  <c r="K246" i="6"/>
  <c r="H246" i="6"/>
  <c r="L245" i="6"/>
  <c r="K245" i="6"/>
  <c r="H245" i="6"/>
  <c r="L244" i="6"/>
  <c r="K244" i="6"/>
  <c r="H244" i="6"/>
  <c r="L243" i="6"/>
  <c r="K243" i="6"/>
  <c r="H243" i="6"/>
  <c r="L242" i="6"/>
  <c r="K242" i="6"/>
  <c r="H242" i="6"/>
  <c r="L241" i="6"/>
  <c r="K241" i="6"/>
  <c r="H241" i="6"/>
  <c r="L240" i="6"/>
  <c r="K240" i="6"/>
  <c r="H240" i="6"/>
  <c r="L239" i="6"/>
  <c r="K239" i="6"/>
  <c r="H239" i="6"/>
  <c r="H238" i="6"/>
  <c r="L237" i="6"/>
  <c r="K237" i="6"/>
  <c r="H237" i="6"/>
  <c r="L236" i="6"/>
  <c r="K236" i="6"/>
  <c r="H236" i="6"/>
  <c r="L235" i="6"/>
  <c r="K235" i="6"/>
  <c r="H235" i="6"/>
  <c r="L234" i="6"/>
  <c r="K234" i="6"/>
  <c r="H234" i="6"/>
  <c r="L233" i="6"/>
  <c r="K233" i="6"/>
  <c r="H233" i="6"/>
  <c r="L232" i="6"/>
  <c r="K232" i="6"/>
  <c r="H232" i="6"/>
  <c r="L231" i="6"/>
  <c r="K231" i="6"/>
  <c r="H231" i="6"/>
  <c r="L230" i="6"/>
  <c r="K230" i="6"/>
  <c r="H230" i="6"/>
  <c r="L229" i="6"/>
  <c r="K229" i="6"/>
  <c r="H229" i="6"/>
  <c r="L228" i="6"/>
  <c r="K228" i="6"/>
  <c r="H228" i="6"/>
  <c r="L227" i="6"/>
  <c r="K227" i="6"/>
  <c r="H227" i="6"/>
  <c r="L226" i="6"/>
  <c r="K226" i="6"/>
  <c r="H226" i="6"/>
  <c r="L225" i="6"/>
  <c r="K225" i="6"/>
  <c r="H225" i="6"/>
  <c r="L224" i="6"/>
  <c r="K224" i="6"/>
  <c r="H224" i="6"/>
  <c r="L223" i="6"/>
  <c r="K223" i="6"/>
  <c r="H223" i="6"/>
  <c r="L222" i="6"/>
  <c r="K222" i="6"/>
  <c r="H222" i="6"/>
  <c r="H221" i="6"/>
  <c r="L220" i="6"/>
  <c r="K220" i="6"/>
  <c r="H220" i="6"/>
  <c r="L219" i="6"/>
  <c r="K219" i="6"/>
  <c r="H219" i="6"/>
  <c r="L218" i="6"/>
  <c r="K218" i="6"/>
  <c r="H218" i="6"/>
  <c r="L217" i="6"/>
  <c r="K217" i="6"/>
  <c r="H217" i="6"/>
  <c r="L216" i="6"/>
  <c r="K216" i="6"/>
  <c r="H216" i="6"/>
  <c r="L215" i="6"/>
  <c r="K215" i="6"/>
  <c r="H215" i="6"/>
  <c r="L214" i="6"/>
  <c r="K214" i="6"/>
  <c r="H214" i="6"/>
  <c r="L213" i="6"/>
  <c r="K213" i="6"/>
  <c r="H213" i="6"/>
  <c r="L212" i="6"/>
  <c r="K212" i="6"/>
  <c r="H212" i="6"/>
  <c r="L211" i="6"/>
  <c r="K211" i="6"/>
  <c r="H211" i="6"/>
  <c r="L210" i="6"/>
  <c r="K210" i="6"/>
  <c r="H210" i="6"/>
  <c r="L209" i="6"/>
  <c r="K209" i="6"/>
  <c r="H209" i="6"/>
  <c r="L208" i="6"/>
  <c r="K208" i="6"/>
  <c r="H208" i="6"/>
  <c r="L207" i="6"/>
  <c r="K207" i="6"/>
  <c r="H207" i="6"/>
  <c r="L206" i="6"/>
  <c r="K206" i="6"/>
  <c r="H206" i="6"/>
  <c r="L205" i="6"/>
  <c r="K205" i="6"/>
  <c r="H205" i="6"/>
  <c r="L204" i="6"/>
  <c r="K204" i="6"/>
  <c r="H204" i="6"/>
  <c r="L203" i="6"/>
  <c r="K203" i="6"/>
  <c r="H203" i="6"/>
  <c r="L202" i="6"/>
  <c r="K202" i="6"/>
  <c r="H202" i="6"/>
  <c r="L201" i="6"/>
  <c r="K201" i="6"/>
  <c r="H201" i="6"/>
  <c r="H200" i="6"/>
  <c r="L199" i="6"/>
  <c r="K199" i="6"/>
  <c r="H199" i="6"/>
  <c r="L198" i="6"/>
  <c r="K198" i="6"/>
  <c r="H198" i="6"/>
  <c r="L197" i="6"/>
  <c r="K197" i="6"/>
  <c r="H197" i="6"/>
  <c r="L196" i="6"/>
  <c r="K196" i="6"/>
  <c r="H196" i="6"/>
  <c r="L195" i="6"/>
  <c r="K195" i="6"/>
  <c r="H195" i="6"/>
  <c r="L194" i="6"/>
  <c r="K194" i="6"/>
  <c r="H194" i="6"/>
  <c r="L193" i="6"/>
  <c r="K193" i="6"/>
  <c r="H193" i="6"/>
  <c r="L192" i="6"/>
  <c r="K192" i="6"/>
  <c r="H192" i="6"/>
  <c r="L191" i="6"/>
  <c r="K191" i="6"/>
  <c r="H191" i="6"/>
  <c r="L190" i="6"/>
  <c r="K190" i="6"/>
  <c r="H190" i="6"/>
  <c r="L189" i="6"/>
  <c r="K189" i="6"/>
  <c r="H189" i="6"/>
  <c r="L188" i="6"/>
  <c r="K188" i="6"/>
  <c r="H188" i="6"/>
  <c r="L187" i="6"/>
  <c r="K187" i="6"/>
  <c r="H187" i="6"/>
  <c r="L186" i="6"/>
  <c r="K186" i="6"/>
  <c r="H186" i="6"/>
  <c r="L185" i="6"/>
  <c r="K185" i="6"/>
  <c r="H185" i="6"/>
  <c r="L184" i="6"/>
  <c r="K184" i="6"/>
  <c r="H184" i="6"/>
  <c r="L183" i="6"/>
  <c r="K183" i="6"/>
  <c r="H183" i="6"/>
  <c r="L182" i="6"/>
  <c r="K182" i="6"/>
  <c r="H182" i="6"/>
  <c r="L181" i="6"/>
  <c r="K181" i="6"/>
  <c r="H181" i="6"/>
  <c r="L180" i="6"/>
  <c r="K180" i="6"/>
  <c r="H180" i="6"/>
  <c r="L179" i="6"/>
  <c r="K179" i="6"/>
  <c r="H179" i="6"/>
  <c r="L178" i="6"/>
  <c r="K178" i="6"/>
  <c r="H178" i="6"/>
  <c r="H177" i="6"/>
  <c r="L176" i="6"/>
  <c r="K176" i="6"/>
  <c r="H176" i="6"/>
  <c r="L175" i="6"/>
  <c r="K175" i="6"/>
  <c r="H175" i="6"/>
  <c r="L174" i="6"/>
  <c r="K174" i="6"/>
  <c r="H174" i="6"/>
  <c r="L173" i="6"/>
  <c r="K173" i="6"/>
  <c r="H173" i="6"/>
  <c r="L172" i="6"/>
  <c r="K172" i="6"/>
  <c r="H172" i="6"/>
  <c r="L171" i="6"/>
  <c r="K171" i="6"/>
  <c r="H171" i="6"/>
  <c r="L170" i="6"/>
  <c r="K170" i="6"/>
  <c r="H170" i="6"/>
  <c r="L169" i="6"/>
  <c r="K169" i="6"/>
  <c r="H169" i="6"/>
  <c r="L168" i="6"/>
  <c r="K168" i="6"/>
  <c r="H168" i="6"/>
  <c r="L167" i="6"/>
  <c r="K167" i="6"/>
  <c r="H167" i="6"/>
  <c r="L166" i="6"/>
  <c r="K166" i="6"/>
  <c r="H166" i="6"/>
  <c r="L165" i="6"/>
  <c r="K165" i="6"/>
  <c r="H165" i="6"/>
  <c r="L164" i="6"/>
  <c r="K164" i="6"/>
  <c r="H164" i="6"/>
  <c r="L163" i="6"/>
  <c r="K163" i="6"/>
  <c r="H163" i="6"/>
  <c r="L162" i="6"/>
  <c r="K162" i="6"/>
  <c r="H162" i="6"/>
  <c r="L161" i="6"/>
  <c r="K161" i="6"/>
  <c r="H161" i="6"/>
  <c r="L160" i="6"/>
  <c r="K160" i="6"/>
  <c r="H160" i="6"/>
  <c r="L159" i="6"/>
  <c r="K159" i="6"/>
  <c r="H159" i="6"/>
  <c r="L158" i="6"/>
  <c r="K158" i="6"/>
  <c r="H158" i="6"/>
  <c r="L157" i="6"/>
  <c r="K157" i="6"/>
  <c r="H157" i="6"/>
  <c r="L156" i="6"/>
  <c r="K156" i="6"/>
  <c r="H156" i="6"/>
  <c r="H155" i="6"/>
  <c r="L154" i="6"/>
  <c r="K154" i="6"/>
  <c r="H154" i="6"/>
  <c r="L153" i="6"/>
  <c r="K153" i="6"/>
  <c r="H153" i="6"/>
  <c r="L152" i="6"/>
  <c r="K152" i="6"/>
  <c r="H152" i="6"/>
  <c r="L151" i="6"/>
  <c r="K151" i="6"/>
  <c r="H151" i="6"/>
  <c r="L150" i="6"/>
  <c r="K150" i="6"/>
  <c r="H150" i="6"/>
  <c r="L149" i="6"/>
  <c r="K149" i="6"/>
  <c r="H149" i="6"/>
  <c r="L148" i="6"/>
  <c r="K148" i="6"/>
  <c r="H148" i="6"/>
  <c r="L147" i="6"/>
  <c r="K147" i="6"/>
  <c r="H147" i="6"/>
  <c r="L146" i="6"/>
  <c r="K146" i="6"/>
  <c r="H146" i="6"/>
  <c r="L145" i="6"/>
  <c r="K145" i="6"/>
  <c r="H145" i="6"/>
  <c r="L144" i="6"/>
  <c r="K144" i="6"/>
  <c r="H144" i="6"/>
  <c r="L143" i="6"/>
  <c r="K143" i="6"/>
  <c r="H143" i="6"/>
  <c r="L142" i="6"/>
  <c r="K142" i="6"/>
  <c r="H142" i="6"/>
  <c r="L141" i="6"/>
  <c r="K141" i="6"/>
  <c r="H141" i="6"/>
  <c r="L140" i="6"/>
  <c r="K140" i="6"/>
  <c r="H140" i="6"/>
  <c r="L139" i="6"/>
  <c r="K139" i="6"/>
  <c r="H139" i="6"/>
  <c r="L138" i="6"/>
  <c r="K138" i="6"/>
  <c r="H138" i="6"/>
  <c r="L137" i="6"/>
  <c r="K137" i="6"/>
  <c r="H137" i="6"/>
  <c r="L136" i="6"/>
  <c r="K136" i="6"/>
  <c r="H136" i="6"/>
  <c r="L135" i="6"/>
  <c r="K135" i="6"/>
  <c r="H135" i="6"/>
  <c r="H134" i="6"/>
  <c r="L133" i="6"/>
  <c r="K133" i="6"/>
  <c r="H133" i="6"/>
  <c r="L132" i="6"/>
  <c r="K132" i="6"/>
  <c r="H132" i="6"/>
  <c r="L131" i="6"/>
  <c r="K131" i="6"/>
  <c r="H131" i="6"/>
  <c r="L130" i="6"/>
  <c r="K130" i="6"/>
  <c r="H130" i="6"/>
  <c r="L129" i="6"/>
  <c r="K129" i="6"/>
  <c r="H129" i="6"/>
  <c r="L128" i="6"/>
  <c r="K128" i="6"/>
  <c r="H128" i="6"/>
  <c r="L127" i="6"/>
  <c r="K127" i="6"/>
  <c r="H127" i="6"/>
  <c r="L126" i="6"/>
  <c r="K126" i="6"/>
  <c r="H126" i="6"/>
  <c r="L125" i="6"/>
  <c r="K125" i="6"/>
  <c r="H125" i="6"/>
  <c r="L124" i="6"/>
  <c r="K124" i="6"/>
  <c r="H124" i="6"/>
  <c r="L123" i="6"/>
  <c r="K123" i="6"/>
  <c r="H123" i="6"/>
  <c r="L122" i="6"/>
  <c r="K122" i="6"/>
  <c r="H122" i="6"/>
  <c r="L121" i="6"/>
  <c r="K121" i="6"/>
  <c r="H121" i="6"/>
  <c r="L120" i="6"/>
  <c r="K120" i="6"/>
  <c r="H120" i="6"/>
  <c r="L119" i="6"/>
  <c r="K119" i="6"/>
  <c r="H119" i="6"/>
  <c r="L118" i="6"/>
  <c r="K118" i="6"/>
  <c r="H118" i="6"/>
  <c r="L117" i="6"/>
  <c r="K117" i="6"/>
  <c r="H117" i="6"/>
  <c r="L116" i="6"/>
  <c r="K116" i="6"/>
  <c r="H116" i="6"/>
  <c r="L115" i="6"/>
  <c r="K115" i="6"/>
  <c r="H115" i="6"/>
  <c r="L114" i="6"/>
  <c r="K114" i="6"/>
  <c r="H114" i="6"/>
  <c r="L113" i="6"/>
  <c r="K113" i="6"/>
  <c r="H113" i="6"/>
  <c r="L112" i="6"/>
  <c r="K112" i="6"/>
  <c r="H112" i="6"/>
  <c r="L111" i="6"/>
  <c r="K111" i="6"/>
  <c r="H111" i="6"/>
  <c r="L110" i="6"/>
  <c r="K110" i="6"/>
  <c r="H110" i="6"/>
  <c r="L109" i="6"/>
  <c r="K109" i="6"/>
  <c r="H109" i="6"/>
  <c r="L108" i="6"/>
  <c r="K108" i="6"/>
  <c r="H108" i="6"/>
  <c r="L107" i="6"/>
  <c r="K107" i="6"/>
  <c r="H107" i="6"/>
  <c r="L106" i="6"/>
  <c r="K106" i="6"/>
  <c r="H106" i="6"/>
  <c r="L105" i="6"/>
  <c r="K105" i="6"/>
  <c r="H105" i="6"/>
  <c r="L104" i="6"/>
  <c r="K104" i="6"/>
  <c r="H104" i="6"/>
  <c r="L103" i="6"/>
  <c r="K103" i="6"/>
  <c r="H103" i="6"/>
  <c r="L102" i="6"/>
  <c r="K102" i="6"/>
  <c r="H102" i="6"/>
  <c r="L101" i="6"/>
  <c r="K101" i="6"/>
  <c r="H101" i="6"/>
  <c r="L100" i="6"/>
  <c r="K100" i="6"/>
  <c r="H100" i="6"/>
  <c r="L99" i="6"/>
  <c r="K99" i="6"/>
  <c r="H99" i="6"/>
  <c r="L98" i="6"/>
  <c r="K98" i="6"/>
  <c r="H98" i="6"/>
  <c r="L97" i="6"/>
  <c r="K97" i="6"/>
  <c r="H97" i="6"/>
  <c r="L96" i="6"/>
  <c r="K96" i="6"/>
  <c r="H96" i="6"/>
  <c r="L95" i="6"/>
  <c r="K95" i="6"/>
  <c r="H95" i="6"/>
  <c r="L94" i="6"/>
  <c r="K94" i="6"/>
  <c r="H94" i="6"/>
  <c r="L93" i="6"/>
  <c r="K93" i="6"/>
  <c r="H93" i="6"/>
  <c r="L92" i="6"/>
  <c r="K92" i="6"/>
  <c r="H92" i="6"/>
  <c r="L91" i="6"/>
  <c r="K91" i="6"/>
  <c r="H91" i="6"/>
  <c r="L90" i="6"/>
  <c r="K90" i="6"/>
  <c r="H90" i="6"/>
  <c r="L89" i="6"/>
  <c r="K89" i="6"/>
  <c r="H89" i="6"/>
  <c r="L88" i="6"/>
  <c r="K88" i="6"/>
  <c r="H88" i="6"/>
  <c r="L87" i="6"/>
  <c r="K87" i="6"/>
  <c r="H87" i="6"/>
  <c r="L86" i="6"/>
  <c r="K86" i="6"/>
  <c r="H86" i="6"/>
  <c r="L85" i="6"/>
  <c r="K85" i="6"/>
  <c r="H85" i="6"/>
  <c r="L84" i="6"/>
  <c r="K84" i="6"/>
  <c r="H84" i="6"/>
  <c r="L83" i="6"/>
  <c r="K83" i="6"/>
  <c r="H83" i="6"/>
  <c r="L82" i="6"/>
  <c r="K82" i="6"/>
  <c r="H82" i="6"/>
  <c r="L81" i="6"/>
  <c r="K81" i="6"/>
  <c r="H81" i="6"/>
  <c r="L80" i="6"/>
  <c r="K80" i="6"/>
  <c r="H80" i="6"/>
  <c r="L79" i="6"/>
  <c r="K79" i="6"/>
  <c r="H79" i="6"/>
  <c r="L78" i="6"/>
  <c r="K78" i="6"/>
  <c r="H78" i="6"/>
  <c r="L77" i="6"/>
  <c r="K77" i="6"/>
  <c r="H77" i="6"/>
  <c r="L76" i="6"/>
  <c r="K76" i="6"/>
  <c r="H76" i="6"/>
  <c r="L75" i="6"/>
  <c r="K75" i="6"/>
  <c r="H75" i="6"/>
  <c r="L74" i="6"/>
  <c r="K74" i="6"/>
  <c r="H74" i="6"/>
  <c r="L73" i="6"/>
  <c r="K73" i="6"/>
  <c r="H73" i="6"/>
  <c r="L72" i="6"/>
  <c r="K72" i="6"/>
  <c r="H72" i="6"/>
  <c r="H71" i="6"/>
  <c r="L70" i="6"/>
  <c r="K70" i="6"/>
  <c r="H70" i="6"/>
  <c r="L69" i="6"/>
  <c r="K69" i="6"/>
  <c r="H69" i="6"/>
  <c r="L68" i="6"/>
  <c r="K68" i="6"/>
  <c r="H68" i="6"/>
  <c r="L67" i="6"/>
  <c r="K67" i="6"/>
  <c r="H67" i="6"/>
  <c r="L66" i="6"/>
  <c r="K66" i="6"/>
  <c r="H66" i="6"/>
  <c r="L65" i="6"/>
  <c r="K65" i="6"/>
  <c r="H65" i="6"/>
  <c r="L64" i="6"/>
  <c r="K64" i="6"/>
  <c r="H64" i="6"/>
  <c r="L63" i="6"/>
  <c r="K63" i="6"/>
  <c r="H63" i="6"/>
  <c r="L62" i="6"/>
  <c r="K62" i="6"/>
  <c r="H62" i="6"/>
  <c r="L61" i="6"/>
  <c r="K61" i="6"/>
  <c r="H61" i="6"/>
  <c r="L60" i="6"/>
  <c r="K60" i="6"/>
  <c r="H60" i="6"/>
  <c r="L59" i="6"/>
  <c r="K59" i="6"/>
  <c r="H59" i="6"/>
  <c r="L58" i="6"/>
  <c r="K58" i="6"/>
  <c r="H58" i="6"/>
  <c r="L57" i="6"/>
  <c r="K57" i="6"/>
  <c r="H57" i="6"/>
  <c r="L56" i="6"/>
  <c r="K56" i="6"/>
  <c r="H56" i="6"/>
  <c r="L55" i="6"/>
  <c r="K55" i="6"/>
  <c r="H55" i="6"/>
  <c r="L54" i="6"/>
  <c r="K54" i="6"/>
  <c r="H54" i="6"/>
  <c r="L53" i="6"/>
  <c r="K53" i="6"/>
  <c r="H53" i="6"/>
  <c r="L52" i="6"/>
  <c r="K52" i="6"/>
  <c r="H52" i="6"/>
  <c r="L51" i="6"/>
  <c r="K51" i="6"/>
  <c r="H51" i="6"/>
  <c r="L50" i="6"/>
  <c r="K50" i="6"/>
  <c r="H50" i="6"/>
  <c r="L49" i="6"/>
  <c r="K49" i="6"/>
  <c r="H49" i="6"/>
  <c r="L48" i="6"/>
  <c r="K48" i="6"/>
  <c r="H48" i="6"/>
  <c r="L47" i="6"/>
  <c r="K47" i="6"/>
  <c r="H47" i="6"/>
  <c r="L46" i="6"/>
  <c r="K46" i="6"/>
  <c r="H46" i="6"/>
  <c r="L45" i="6"/>
  <c r="K45" i="6"/>
  <c r="L44" i="6"/>
  <c r="K44" i="6"/>
  <c r="H44" i="6"/>
  <c r="L43" i="6"/>
  <c r="K43" i="6"/>
  <c r="H43" i="6"/>
  <c r="L42" i="6"/>
  <c r="K42" i="6"/>
  <c r="H42" i="6"/>
  <c r="L41" i="6"/>
  <c r="K41" i="6"/>
  <c r="H41" i="6"/>
  <c r="L40" i="6"/>
  <c r="K40" i="6"/>
  <c r="H40" i="6"/>
  <c r="L39" i="6"/>
  <c r="K39" i="6"/>
  <c r="H39" i="6"/>
  <c r="L38" i="6"/>
  <c r="K38" i="6"/>
  <c r="H38" i="6"/>
  <c r="L37" i="6"/>
  <c r="K37" i="6"/>
  <c r="H37" i="6"/>
  <c r="L36" i="6"/>
  <c r="K36" i="6"/>
  <c r="H36" i="6"/>
  <c r="L35" i="6"/>
  <c r="K35" i="6"/>
  <c r="H35" i="6"/>
  <c r="L34" i="6"/>
  <c r="K34" i="6"/>
  <c r="H34" i="6"/>
  <c r="L33" i="6"/>
  <c r="K33" i="6"/>
  <c r="H33" i="6"/>
  <c r="L32" i="6"/>
  <c r="K32" i="6"/>
  <c r="H32" i="6"/>
  <c r="L31" i="6"/>
  <c r="K31" i="6"/>
  <c r="H31" i="6"/>
  <c r="L30" i="6"/>
  <c r="K30" i="6"/>
  <c r="H30" i="6"/>
  <c r="L29" i="6"/>
  <c r="K29" i="6"/>
  <c r="H29" i="6"/>
  <c r="L28" i="6"/>
  <c r="K28" i="6"/>
  <c r="H28" i="6"/>
  <c r="L27" i="6"/>
  <c r="K27" i="6"/>
  <c r="H27" i="6"/>
  <c r="L26" i="6"/>
  <c r="K26" i="6"/>
  <c r="H26" i="6"/>
  <c r="L25" i="6"/>
  <c r="K25" i="6"/>
  <c r="H25" i="6"/>
  <c r="L24" i="6"/>
  <c r="K24" i="6"/>
  <c r="H24" i="6"/>
  <c r="L23" i="6"/>
  <c r="K23" i="6"/>
  <c r="H23" i="6"/>
  <c r="L22" i="6"/>
  <c r="K22" i="6"/>
  <c r="H22" i="6"/>
  <c r="L21" i="6"/>
  <c r="K21" i="6"/>
  <c r="H21" i="6"/>
  <c r="L20" i="6"/>
  <c r="K20" i="6"/>
  <c r="H20" i="6"/>
  <c r="L19" i="6"/>
  <c r="K19" i="6"/>
  <c r="H19" i="6"/>
  <c r="L18" i="6"/>
  <c r="K18" i="6"/>
  <c r="H18" i="6"/>
  <c r="L17" i="6"/>
  <c r="K17" i="6"/>
  <c r="H17" i="6"/>
  <c r="L16" i="6"/>
  <c r="K16" i="6"/>
  <c r="H16" i="6"/>
  <c r="L15" i="6"/>
  <c r="K15" i="6"/>
  <c r="H15" i="6"/>
  <c r="L14" i="6"/>
  <c r="K14" i="6"/>
  <c r="H14" i="6"/>
  <c r="L13" i="6"/>
  <c r="K13" i="6"/>
  <c r="H13" i="6"/>
  <c r="H12" i="6"/>
  <c r="L11" i="6"/>
  <c r="K11" i="6"/>
  <c r="H11" i="6"/>
  <c r="L10" i="6"/>
  <c r="K10" i="6"/>
  <c r="H10" i="6"/>
  <c r="L9" i="6"/>
  <c r="K9" i="6"/>
  <c r="H9" i="6"/>
  <c r="H8" i="6"/>
  <c r="L7" i="6"/>
  <c r="K7" i="6"/>
  <c r="H7" i="6"/>
  <c r="L6" i="6"/>
  <c r="K6" i="6"/>
  <c r="H6" i="6"/>
  <c r="L5" i="6"/>
  <c r="K5" i="6"/>
  <c r="H5" i="6"/>
  <c r="L4" i="6"/>
  <c r="K4" i="6"/>
  <c r="H4" i="6"/>
  <c r="L3" i="6"/>
  <c r="K3" i="6"/>
  <c r="H3" i="6"/>
  <c r="H2" i="6"/>
  <c r="L5" i="43"/>
  <c r="K5" i="43"/>
  <c r="L4" i="43"/>
  <c r="K4" i="43"/>
  <c r="H4" i="43"/>
  <c r="L3" i="43"/>
  <c r="K3" i="43"/>
  <c r="H3" i="43"/>
  <c r="H2" i="43"/>
  <c r="L7" i="27"/>
  <c r="K7" i="27"/>
  <c r="L6" i="27"/>
  <c r="K6" i="27"/>
  <c r="H6" i="27"/>
  <c r="L5" i="27"/>
  <c r="K5" i="27"/>
  <c r="H5" i="27"/>
  <c r="L4" i="27"/>
  <c r="K4" i="27"/>
  <c r="H4" i="27"/>
  <c r="L3" i="27"/>
  <c r="K3" i="27"/>
  <c r="H3" i="27"/>
  <c r="H2" i="27"/>
  <c r="L5" i="42"/>
  <c r="K5" i="42"/>
  <c r="L4" i="42"/>
  <c r="K4" i="42"/>
  <c r="H4" i="42"/>
  <c r="L3" i="42"/>
  <c r="K3" i="42"/>
  <c r="H3" i="42"/>
  <c r="H2" i="42"/>
  <c r="L15" i="37"/>
  <c r="K15" i="37"/>
  <c r="L14" i="37"/>
  <c r="K14" i="37"/>
  <c r="L13" i="37"/>
  <c r="K13" i="37"/>
  <c r="L12" i="37"/>
  <c r="K12" i="37"/>
  <c r="L10" i="37"/>
  <c r="K10" i="37"/>
  <c r="H10" i="37"/>
  <c r="L9" i="37"/>
  <c r="K9" i="37"/>
  <c r="H9" i="37"/>
  <c r="L8" i="37"/>
  <c r="K8" i="37"/>
  <c r="H8" i="37"/>
  <c r="H7" i="37"/>
  <c r="L6" i="37"/>
  <c r="K6" i="37"/>
  <c r="H6" i="37"/>
  <c r="L5" i="37"/>
  <c r="K5" i="37"/>
  <c r="H5" i="37"/>
  <c r="L4" i="37"/>
  <c r="K4" i="37"/>
  <c r="H4" i="37"/>
  <c r="L3" i="37"/>
  <c r="K3" i="37"/>
  <c r="H3" i="37"/>
  <c r="H2" i="37"/>
  <c r="L12" i="40"/>
  <c r="K12" i="40"/>
  <c r="L11" i="40"/>
  <c r="K11" i="40"/>
  <c r="H11" i="40"/>
  <c r="L10" i="40"/>
  <c r="K10" i="40"/>
  <c r="H10" i="40"/>
  <c r="L9" i="40"/>
  <c r="K9" i="40"/>
  <c r="H9" i="40"/>
  <c r="L8" i="40"/>
  <c r="K8" i="40"/>
  <c r="H8" i="40"/>
  <c r="L7" i="40"/>
  <c r="K7" i="40"/>
  <c r="H7" i="40"/>
  <c r="L6" i="40"/>
  <c r="K6" i="40"/>
  <c r="H6" i="40"/>
  <c r="L5" i="40"/>
  <c r="K5" i="40"/>
  <c r="H5" i="40"/>
  <c r="L4" i="40"/>
  <c r="K4" i="40"/>
  <c r="H4" i="40"/>
  <c r="L3" i="40"/>
  <c r="K3" i="40"/>
  <c r="H3" i="40"/>
  <c r="H2" i="40"/>
  <c r="L5" i="51"/>
  <c r="K5" i="51"/>
  <c r="L4" i="51"/>
  <c r="K4" i="51"/>
  <c r="L3" i="51"/>
  <c r="K3" i="51"/>
  <c r="L4" i="34"/>
  <c r="L3" i="34"/>
  <c r="K3" i="34"/>
  <c r="H3" i="34" s="1"/>
  <c r="L4" i="14"/>
  <c r="H4" i="14"/>
  <c r="L3" i="14"/>
  <c r="H3" i="14"/>
  <c r="H2" i="14"/>
  <c r="L7" i="2"/>
  <c r="K7" i="2"/>
  <c r="H7" i="2"/>
  <c r="L6" i="2"/>
  <c r="K6" i="2"/>
  <c r="H6" i="2"/>
  <c r="L5" i="2"/>
  <c r="K5" i="2"/>
  <c r="H5" i="2"/>
  <c r="L4" i="2"/>
  <c r="K4" i="2"/>
  <c r="H4" i="2"/>
  <c r="L3" i="2"/>
  <c r="K3" i="2"/>
  <c r="H3" i="2"/>
  <c r="H2" i="2"/>
  <c r="K4" i="49"/>
  <c r="K3" i="49"/>
  <c r="H3" i="49"/>
  <c r="H2" i="49"/>
  <c r="L4" i="5"/>
  <c r="O4" i="5" s="1"/>
  <c r="H4" i="5"/>
  <c r="L3" i="5"/>
  <c r="O3" i="5" s="1"/>
  <c r="H3" i="5"/>
  <c r="H2" i="5"/>
  <c r="L9" i="41"/>
  <c r="K9" i="41"/>
  <c r="L8" i="41"/>
  <c r="K8" i="41"/>
  <c r="H8" i="41"/>
  <c r="L7" i="41"/>
  <c r="K7" i="41"/>
  <c r="H7" i="41"/>
  <c r="L6" i="41"/>
  <c r="K6" i="41"/>
  <c r="H6" i="41"/>
  <c r="L5" i="41"/>
  <c r="K5" i="41"/>
  <c r="H5" i="41"/>
  <c r="L4" i="41"/>
  <c r="K4" i="41"/>
  <c r="H4" i="41"/>
  <c r="L3" i="41"/>
  <c r="K3" i="41"/>
  <c r="H3" i="41"/>
  <c r="H2" i="41"/>
  <c r="H3" i="51" l="1"/>
  <c r="H2" i="34"/>
  <c r="H3" i="46"/>
  <c r="H2" i="51"/>
</calcChain>
</file>

<file path=xl/sharedStrings.xml><?xml version="1.0" encoding="utf-8"?>
<sst xmlns="http://schemas.openxmlformats.org/spreadsheetml/2006/main" count="26095" uniqueCount="6726">
  <si>
    <t>BC</t>
  </si>
  <si>
    <t>Actif</t>
  </si>
  <si>
    <t>Passif</t>
  </si>
  <si>
    <t>Dépense</t>
  </si>
  <si>
    <t>Recette</t>
  </si>
  <si>
    <t>MC</t>
  </si>
  <si>
    <t>Autres charges non techniques</t>
  </si>
  <si>
    <t>Autres charges techniques</t>
  </si>
  <si>
    <t>Autres dettes</t>
  </si>
  <si>
    <t>Autres produits non techniques</t>
  </si>
  <si>
    <t>Autres produits techniques</t>
  </si>
  <si>
    <t>Charges des placements</t>
  </si>
  <si>
    <t>Charges exceptionnelles</t>
  </si>
  <si>
    <t>Créances</t>
  </si>
  <si>
    <t>Part des cessionnaires dans les provisions techniques</t>
  </si>
  <si>
    <t>Participation des salariés</t>
  </si>
  <si>
    <t>Passifs subordonnés</t>
  </si>
  <si>
    <t>Placements</t>
  </si>
  <si>
    <t>Produits des placements</t>
  </si>
  <si>
    <t>Produits exceptionnels</t>
  </si>
  <si>
    <t>Provisions techniques brutes</t>
  </si>
  <si>
    <t>Résultat exceptionnel</t>
  </si>
  <si>
    <t>Résultat technique</t>
  </si>
  <si>
    <t>AS</t>
  </si>
  <si>
    <t>LB</t>
  </si>
  <si>
    <t>Actifs incorporels</t>
  </si>
  <si>
    <t>Frais d'établissement</t>
  </si>
  <si>
    <t>Autres immobilisations incorporelles</t>
  </si>
  <si>
    <t>Terrains non construits</t>
  </si>
  <si>
    <t>Immeubles d'exploitation</t>
  </si>
  <si>
    <t>Autres placements</t>
  </si>
  <si>
    <t>Dépôts auprès des établissements de crédit</t>
  </si>
  <si>
    <t>Dépôts et cautionnements</t>
  </si>
  <si>
    <t>Placements immobiliers</t>
  </si>
  <si>
    <t>Prêts</t>
  </si>
  <si>
    <t>Autres obligations non cotées</t>
  </si>
  <si>
    <t>Bons du Trésor</t>
  </si>
  <si>
    <t>Obligations et titres assimilés émis par des organismes de titrisation</t>
  </si>
  <si>
    <t>Obligations non cotées émises par des organismes de titrisation</t>
  </si>
  <si>
    <t>Part de sociétés non cotées à objet foncier</t>
  </si>
  <si>
    <t>Parts et actions de sociétés immobilières non cotées hors immeubles d'exploitation</t>
  </si>
  <si>
    <t>Terrains affectés à une construction en cours</t>
  </si>
  <si>
    <t>Immeubles en cours</t>
  </si>
  <si>
    <t>Parts et actions de sociétés immobilières non cotées (immeubles en cours)</t>
  </si>
  <si>
    <t>Immeubles d'exploitation en cours</t>
  </si>
  <si>
    <t>Actions et autres titres à revenu variable</t>
  </si>
  <si>
    <t>Actions et titres cotés</t>
  </si>
  <si>
    <t>Autres</t>
  </si>
  <si>
    <t>Prêts obtenus ou garantis par un état membre de l'OCDE</t>
  </si>
  <si>
    <t>Prêts hypothécaires</t>
  </si>
  <si>
    <t>Autres prêts</t>
  </si>
  <si>
    <t>Autres dépôts de garantie auprès d'établissements de crédit</t>
  </si>
  <si>
    <t>Autres dépôts auprès d'établissements de crédit</t>
  </si>
  <si>
    <t>Créances représentatives de titres prêtés</t>
  </si>
  <si>
    <t>Dépôts de garantie, liées à des instruments financiers à terme, effectués en espèces</t>
  </si>
  <si>
    <t>Titres déposés en garantie avec transfert de propriété au titre d'opérations sur instruments financiers à terme</t>
  </si>
  <si>
    <t>Actions et titres non cotés</t>
  </si>
  <si>
    <t>Autres prêts garantis</t>
  </si>
  <si>
    <t>Autres prêts non garantis</t>
  </si>
  <si>
    <t>Autres Obligations, parts de fonds communs de créance et titres participatifs négociés sur un marché reconnu</t>
  </si>
  <si>
    <t>Vie</t>
  </si>
  <si>
    <t>Non Vie</t>
  </si>
  <si>
    <t>BX</t>
  </si>
  <si>
    <t>BT</t>
  </si>
  <si>
    <t>Type de booléen</t>
  </si>
  <si>
    <t>Date de première commercialisation</t>
  </si>
  <si>
    <t>TB</t>
  </si>
  <si>
    <t>Provisions d’assurance vie</t>
  </si>
  <si>
    <t>Provisions pour sinistres</t>
  </si>
  <si>
    <t>Provisions pour égalisation</t>
  </si>
  <si>
    <t>Autres provisions techniques</t>
  </si>
  <si>
    <t>Personnel</t>
  </si>
  <si>
    <t>Provisions (passifs non techniques)</t>
  </si>
  <si>
    <t>Débiteurs divers</t>
  </si>
  <si>
    <t>Actifs corporels d’exploitation</t>
  </si>
  <si>
    <t>Avoirs en banque, CCP et caisse</t>
  </si>
  <si>
    <t>Intérêts et loyers acquis non échus</t>
  </si>
  <si>
    <t>Autres comptes de régularisation</t>
  </si>
  <si>
    <t>Différences de conversion</t>
  </si>
  <si>
    <t>Comptes statutaires</t>
  </si>
  <si>
    <t>Période de référence</t>
  </si>
  <si>
    <t>VM</t>
  </si>
  <si>
    <t>VG</t>
  </si>
  <si>
    <t>AM</t>
  </si>
  <si>
    <t>Méthode de valorisation</t>
  </si>
  <si>
    <t>Primes liées au capital social</t>
  </si>
  <si>
    <t>Autres réserves</t>
  </si>
  <si>
    <t>Report à nouveau</t>
  </si>
  <si>
    <t>Résultat de l’exercice</t>
  </si>
  <si>
    <t>Fonds de dotation avec droit de reprise</t>
  </si>
  <si>
    <t>Engagements techniques sur opérations données en substitution</t>
  </si>
  <si>
    <t>Dettes pour dépôts en espèces reçus des réassureurs</t>
  </si>
  <si>
    <t>Dettes</t>
  </si>
  <si>
    <t>Emprunts Obligataires</t>
  </si>
  <si>
    <t>Dettes envers des établissements de crédit</t>
  </si>
  <si>
    <t>Titres de créance négociables émis</t>
  </si>
  <si>
    <t>Autres emprunts, dépôts et cautionnements reçus</t>
  </si>
  <si>
    <t>Créditeurs divers</t>
  </si>
  <si>
    <t>Différence de conversion</t>
  </si>
  <si>
    <t>Frais d’acquisition reportés</t>
  </si>
  <si>
    <t>Participation aux résultats</t>
  </si>
  <si>
    <t>Frais d’acquisition et d’administration</t>
  </si>
  <si>
    <t>Ajustement ACAV (moins values)</t>
  </si>
  <si>
    <t>Revenus des placements</t>
  </si>
  <si>
    <t>Autres produits des placements</t>
  </si>
  <si>
    <t>Produits provenant de la réalisation des placements</t>
  </si>
  <si>
    <t>Primes/cotisation acquises</t>
  </si>
  <si>
    <t>Prestations et frais payés</t>
  </si>
  <si>
    <t>Frais d’acquisition</t>
  </si>
  <si>
    <t>Frais d’administration</t>
  </si>
  <si>
    <t>Frais de gestion interne et externe des placements et intérêts</t>
  </si>
  <si>
    <t>Pertes provenant de la réalisation des placements</t>
  </si>
  <si>
    <t>Autres charges des placements</t>
  </si>
  <si>
    <t>Charge des autres provisions techniques [Vie]</t>
  </si>
  <si>
    <t>Charge des autres provisions techniques [Non Vie]</t>
  </si>
  <si>
    <t>Charge des provisions pour égalisation [Non Vie]</t>
  </si>
  <si>
    <t>Charges à caractère social</t>
  </si>
  <si>
    <t>Autres charges non techniques autres qu'à caractère social</t>
  </si>
  <si>
    <t>Impôts sur le résultat</t>
  </si>
  <si>
    <t>Concepts de base</t>
  </si>
  <si>
    <t>RE</t>
  </si>
  <si>
    <t>DE</t>
  </si>
  <si>
    <t>RD</t>
  </si>
  <si>
    <t>TA</t>
  </si>
  <si>
    <t>PR</t>
  </si>
  <si>
    <t>Contrats de capitalisation à prime unique (ou versements libres) [1]</t>
  </si>
  <si>
    <t>Contrats de capitalisation à primes périodiques [2]</t>
  </si>
  <si>
    <t>Contrats individuels d'assurance temporaire décès (y compris groupes ouverts) [3]</t>
  </si>
  <si>
    <t>Autres contrats individuels d'assurance vie à prime unique (ou versements libres) (y compris groupes ouverts) [4]</t>
  </si>
  <si>
    <t>Autres contrats individuels d'assurance vie à primes périodiques (y compris groupes ouverts) [5]</t>
  </si>
  <si>
    <t>Contrats collectifs d'assurance en cas de décès [6]</t>
  </si>
  <si>
    <t>Contrats collectifs d'assurance en cas de vie [7]</t>
  </si>
  <si>
    <t>Contrats d'assurance vie ou de capitalisation en unités de compte à prime unique (ou versements libres) [8]</t>
  </si>
  <si>
    <t>Contrats d'assurance vie ou de capitalisation en unités de compte à primes périodiques [9]</t>
  </si>
  <si>
    <t>Contrats collectifs relevant de l'article L. 441-1 mais ne relevant pas des articles L. 143-1 et L. 144-2 [10]</t>
  </si>
  <si>
    <t>Contrats de retraite professionnelle supplémentaire régis par l'article L. 143-1 [12]</t>
  </si>
  <si>
    <t>Automobile (responsabilité civile) [22]</t>
  </si>
  <si>
    <t>Automobile (dommages) [23]</t>
  </si>
  <si>
    <t>Dommages aux biens des particuliers [24]</t>
  </si>
  <si>
    <t>Dommages aux biens professionnels [25]</t>
  </si>
  <si>
    <t>Dommages aux biens agricoles [26]</t>
  </si>
  <si>
    <t>Catastrophes naturelles [27]</t>
  </si>
  <si>
    <t>Responsabilité civile générale [28]</t>
  </si>
  <si>
    <t>Protection juridique [29]</t>
  </si>
  <si>
    <t>Assistance [30]</t>
  </si>
  <si>
    <t>Pertes pécuniaires diverses [31]</t>
  </si>
  <si>
    <t>Transports [34]</t>
  </si>
  <si>
    <t>Assurance construction (dommages) [35]</t>
  </si>
  <si>
    <t>Assurance construction (responsabilité civile) [36]</t>
  </si>
  <si>
    <t>Crédit [37]</t>
  </si>
  <si>
    <t>Caution [38]</t>
  </si>
  <si>
    <t>RC</t>
  </si>
  <si>
    <t>Chirurgie générale [1]</t>
  </si>
  <si>
    <t>Neurochirurgie [2]</t>
  </si>
  <si>
    <t>Chirurgie urologique [3]</t>
  </si>
  <si>
    <t>Chirurgie orthopédique et traumatologie [4]</t>
  </si>
  <si>
    <t>Chirurgie infantile [5]</t>
  </si>
  <si>
    <t>Chirurgie de la face et du cou [6]</t>
  </si>
  <si>
    <t>Chirurgie maxillo-faciale et stomatologie, ou chirurgie maxillo-faciale [7]</t>
  </si>
  <si>
    <t>Chirurgie plastique reconstructrice [8]</t>
  </si>
  <si>
    <t>Chirurgie thoracique et cardio-vasculaire [9]</t>
  </si>
  <si>
    <t>Chirurgie vasculaire [10]</t>
  </si>
  <si>
    <t>Chirurgie viscérale et digestive [11]</t>
  </si>
  <si>
    <t>Gynécologie-obstétrique, ou gynécologie médicale et gynécologie-obstétrique [12]</t>
  </si>
  <si>
    <t>Anesthésie-réanimation [13]</t>
  </si>
  <si>
    <t>Réanimation médicale [14]</t>
  </si>
  <si>
    <t>Stomatologie [15]</t>
  </si>
  <si>
    <t>Oto-rhino-laryngologie [16]</t>
  </si>
  <si>
    <t>Ophtalmologie [17]</t>
  </si>
  <si>
    <t>Cardiologie [18]</t>
  </si>
  <si>
    <t>Radiologie [19]</t>
  </si>
  <si>
    <t>Gastro-entérologie [20]</t>
  </si>
  <si>
    <t>Pneumologie [21]</t>
  </si>
  <si>
    <t>Chirurgie</t>
  </si>
  <si>
    <t>Anesthésie-réanimation et réanimation médicale</t>
  </si>
  <si>
    <t>Autres spécialités</t>
  </si>
  <si>
    <t>Risques couverts</t>
  </si>
  <si>
    <t>RR</t>
  </si>
  <si>
    <t>Accidents-Maladie</t>
  </si>
  <si>
    <t>Chômage</t>
  </si>
  <si>
    <t>Vie-Décès</t>
  </si>
  <si>
    <t>Nuptialité-natalité</t>
  </si>
  <si>
    <t>Assurance liées à des fonds d'investissement</t>
  </si>
  <si>
    <t>Capitalisation</t>
  </si>
  <si>
    <t>Gestion des fonds collectifs</t>
  </si>
  <si>
    <t>Retraite</t>
  </si>
  <si>
    <t>TG</t>
  </si>
  <si>
    <t>Garanties en cas de décès</t>
  </si>
  <si>
    <t>Garanties en cas de vie et capitalisation [hors contrats en UC]</t>
  </si>
  <si>
    <t>Garanties en cas de vie et capitalisation [contrats en UC]</t>
  </si>
  <si>
    <t>=</t>
  </si>
  <si>
    <t>-</t>
  </si>
  <si>
    <t>+</t>
  </si>
  <si>
    <t>Frais de gestion des sinistres</t>
  </si>
  <si>
    <t>Dotation aux provisions pour participation aux bénéfices</t>
  </si>
  <si>
    <t>Provision mathématique</t>
  </si>
  <si>
    <t>Provision de gestion</t>
  </si>
  <si>
    <t>Provision pour frais d'acquisition reportés</t>
  </si>
  <si>
    <t>Provision pour aléas financiers</t>
  </si>
  <si>
    <t>Provision pour risques en cours</t>
  </si>
  <si>
    <t>Provision pour risques croissants</t>
  </si>
  <si>
    <t>Provision mathématique des rentes</t>
  </si>
  <si>
    <t>Provision de diversification</t>
  </si>
  <si>
    <t>x28</t>
  </si>
  <si>
    <t>x109</t>
  </si>
  <si>
    <t>Capital social</t>
  </si>
  <si>
    <t>Fonds d'établissement constitué</t>
  </si>
  <si>
    <t>Fonds de développement constitué</t>
  </si>
  <si>
    <t>Fonds social complémentaire</t>
  </si>
  <si>
    <t>Fonds issus de droits d'adhésion constitués</t>
  </si>
  <si>
    <t>Legs et donations avec contrepartie d'actifs immobilisés non assortis d'une obligation ou d'une condition</t>
  </si>
  <si>
    <t>Autres apports sans droit de reprise</t>
  </si>
  <si>
    <t>Emprunt pour fonds d'établissement</t>
  </si>
  <si>
    <t>Emprunt pour fonds de développement</t>
  </si>
  <si>
    <t>Legs et donations avec contrepartie d'actifs immobilisés assortis d'une obligation ou d'une condition</t>
  </si>
  <si>
    <t>Autres apports avec droit de reprise</t>
  </si>
  <si>
    <t>Droits des propriétaires (commodat)</t>
  </si>
  <si>
    <t>Réserves des fonds techniques</t>
  </si>
  <si>
    <t>Réserves indisponibles</t>
  </si>
  <si>
    <t>Réserves statutaires ou contractuelles</t>
  </si>
  <si>
    <t>Résultat de l'exercice</t>
  </si>
  <si>
    <t>Subventions d'équipement et autres subventions d'investissement</t>
  </si>
  <si>
    <t>Autres immobilisations corporelles</t>
  </si>
  <si>
    <t>Immobilisations grevées de droits (commodats)</t>
  </si>
  <si>
    <t>Succursale</t>
  </si>
  <si>
    <t>UC</t>
  </si>
  <si>
    <t>Automobile</t>
  </si>
  <si>
    <t>ER</t>
  </si>
  <si>
    <t>Exercice de rattachement</t>
  </si>
  <si>
    <t>Part des organismes dispensés d'agrément dans les provisions techniques</t>
  </si>
  <si>
    <t>Créances nées d’opérations directes et de prise en substitution</t>
  </si>
  <si>
    <t>Autres créances nées d’opérations directes et de prise en substitution</t>
  </si>
  <si>
    <t>Dettes nées d’opérations directes et de prise en substitution</t>
  </si>
  <si>
    <t>Dettes nées d’opérations de réassurance et de cession en substitution</t>
  </si>
  <si>
    <t>Hierarchy</t>
  </si>
  <si>
    <t>Name</t>
  </si>
  <si>
    <t>Sign</t>
  </si>
  <si>
    <t>Weight</t>
  </si>
  <si>
    <t>Owner</t>
  </si>
  <si>
    <t>Usable</t>
  </si>
  <si>
    <t>Applicable dim</t>
  </si>
  <si>
    <t>Applicable sheets for dropdowns</t>
  </si>
  <si>
    <t>Comment</t>
  </si>
  <si>
    <t>s2c</t>
  </si>
  <si>
    <t>Total/NA</t>
  </si>
  <si>
    <t>x0</t>
  </si>
  <si>
    <t>x5</t>
  </si>
  <si>
    <t>x23</t>
  </si>
  <si>
    <t>CB</t>
  </si>
  <si>
    <t>SE</t>
  </si>
  <si>
    <t>Résultat</t>
  </si>
  <si>
    <t>Provisions réglementées</t>
  </si>
  <si>
    <t>Provisions pour risques et charges</t>
  </si>
  <si>
    <t>Engagements de retraite et avantages similaires</t>
  </si>
  <si>
    <t>Provisions pour impôts et taxes</t>
  </si>
  <si>
    <t>Provisions pour litiges</t>
  </si>
  <si>
    <t>Provisions pour litiges salariés</t>
  </si>
  <si>
    <t>Provisions pour litiges assurés</t>
  </si>
  <si>
    <t>Provisions pour litiges avec des intermédiaires</t>
  </si>
  <si>
    <t>Provisions pour autres litiges</t>
  </si>
  <si>
    <t>Provision sur produits dérivés</t>
  </si>
  <si>
    <t>Autres provisions pour risques</t>
  </si>
  <si>
    <t>Autres provisions pour charges</t>
  </si>
  <si>
    <t>Charges à répartir sur plusieurs exercices</t>
  </si>
  <si>
    <t>Différences sur les prix de remboursement à percevoir</t>
  </si>
  <si>
    <t>Comptes de régularisation liés aux instruments financiers à terme</t>
  </si>
  <si>
    <t>Comptes de régularisation sur autres opérations</t>
  </si>
  <si>
    <t>Autres éléments de comptes de régularisation</t>
  </si>
  <si>
    <t>Produits à répartir sur plusieurs exercices</t>
  </si>
  <si>
    <t>Amortissement des différences sur les prix de remboursement</t>
  </si>
  <si>
    <t>Report de commissions reçues des réassureurs</t>
  </si>
  <si>
    <t>Ristournes</t>
  </si>
  <si>
    <t>Charges d'annulation</t>
  </si>
  <si>
    <t>Participations aux bénéfices</t>
  </si>
  <si>
    <t>Rachats payés</t>
  </si>
  <si>
    <t>Rentes périodiques payées</t>
  </si>
  <si>
    <t>Charge des provisions</t>
  </si>
  <si>
    <t>Solde de souscription</t>
  </si>
  <si>
    <t>Subventions d'exploitation reçues</t>
  </si>
  <si>
    <t>Provision technique spéciale</t>
  </si>
  <si>
    <t>Provision technique spéciale complémentaire</t>
  </si>
  <si>
    <t>x119</t>
  </si>
  <si>
    <t>x91</t>
  </si>
  <si>
    <t>BL</t>
  </si>
  <si>
    <t>Affaires directes</t>
  </si>
  <si>
    <t>Réassurance acceptée</t>
  </si>
  <si>
    <t>Hors UC</t>
  </si>
  <si>
    <t>DS</t>
  </si>
  <si>
    <t>PU</t>
  </si>
  <si>
    <t>IO</t>
  </si>
  <si>
    <t>Hors Entreprise liée ou lien de participation</t>
  </si>
  <si>
    <t>Lien de participation</t>
  </si>
  <si>
    <t>Placements financiers</t>
  </si>
  <si>
    <t>Placement financiers</t>
  </si>
  <si>
    <t>Entreprise liée</t>
  </si>
  <si>
    <t>Sinistres et capitaux payés</t>
  </si>
  <si>
    <t>Recours encaissés</t>
  </si>
  <si>
    <t>Autres produits techniques autres que les subventions</t>
  </si>
  <si>
    <t>Revenus et autres produits de placements</t>
  </si>
  <si>
    <t>TR</t>
  </si>
  <si>
    <t>Part de participation aux résultats</t>
  </si>
  <si>
    <t>Composition de la participation aux résultats</t>
  </si>
  <si>
    <t>PE</t>
  </si>
  <si>
    <t>Capitalisation en Euros ou devises</t>
  </si>
  <si>
    <t>Ass. Indiv./Groupes ouverts en Euros ou devises</t>
  </si>
  <si>
    <t>Contrats collectifs en Euros ou devises</t>
  </si>
  <si>
    <t>Contrats en unités de compte</t>
  </si>
  <si>
    <t>UC [PERP]</t>
  </si>
  <si>
    <t>UC [RPS]</t>
  </si>
  <si>
    <t>Branche 26 [PERP]</t>
  </si>
  <si>
    <t>Garanties donnant lieu à provision de diversification dit " Eurocroissance" [PERP]</t>
  </si>
  <si>
    <t>Branche 26 [RPS]</t>
  </si>
  <si>
    <t>Autres Euros [RPS]</t>
  </si>
  <si>
    <t>Autres Euros [PERP]</t>
  </si>
  <si>
    <t>Euros (PERP non branche 26 et non Eurocroissance) [RPS]</t>
  </si>
  <si>
    <t>UC (PERP non branche 26 et non Eurocroissance) [RPS]</t>
  </si>
  <si>
    <t>Garanties frais de soins [201]</t>
  </si>
  <si>
    <t>Autres garanties [202]</t>
  </si>
  <si>
    <t>Garanties accessoires</t>
  </si>
  <si>
    <t>Garanties principales</t>
  </si>
  <si>
    <t>Garanties frais de soins [211]</t>
  </si>
  <si>
    <t>Autres garanties (dont incap. Inval) [212]</t>
  </si>
  <si>
    <t>LA</t>
  </si>
  <si>
    <t>GA</t>
  </si>
  <si>
    <t>UE</t>
  </si>
  <si>
    <t>Hors UE</t>
  </si>
  <si>
    <t>Libre prestation de service</t>
  </si>
  <si>
    <t>TZ</t>
  </si>
  <si>
    <t>Prévisions de recours à encaisser</t>
  </si>
  <si>
    <t>Dommages aux biens</t>
  </si>
  <si>
    <t>Dommages aux biens professionnels et agricoles [25-26]</t>
  </si>
  <si>
    <t>Non Vie [20-31]</t>
  </si>
  <si>
    <t>Non Vie [34-38]</t>
  </si>
  <si>
    <t>PI</t>
  </si>
  <si>
    <t>Type de contrat</t>
  </si>
  <si>
    <t>SC</t>
  </si>
  <si>
    <t>SD</t>
  </si>
  <si>
    <t>Déclarés dans l'exercice</t>
  </si>
  <si>
    <t>Clos dans l'exercice</t>
  </si>
  <si>
    <t>Metric: Taux de rendement des actifs</t>
  </si>
  <si>
    <t>Metric: Plafond du montant total de participations aux bénéfices garanti</t>
  </si>
  <si>
    <t>Metric: Montant de participations aux bénéfices garanti</t>
  </si>
  <si>
    <t>Metric: Montant de participations aux bénéfices non consommé</t>
  </si>
  <si>
    <t>Versements intervenus</t>
  </si>
  <si>
    <t>Garanties accessoires - Dommages corporels (contrats individuels) [20]</t>
  </si>
  <si>
    <t>Résultat Financier</t>
  </si>
  <si>
    <t>Résultat Technique</t>
  </si>
  <si>
    <t>FT</t>
  </si>
  <si>
    <t>PB</t>
  </si>
  <si>
    <t>Incorporation directe de la participation aux excédents de la période</t>
  </si>
  <si>
    <t>Participation aux bénéfices globale affectée à l'exercice</t>
  </si>
  <si>
    <t>Intérêts techniques</t>
  </si>
  <si>
    <t>Utilisation de la participation aux bénéfices</t>
  </si>
  <si>
    <t>Garanties accessoires - Dommages corporels (contrats collectifs) [21]</t>
  </si>
  <si>
    <t>Participations aux bénéfices et dotation</t>
  </si>
  <si>
    <t>Variation de la Provision mathématique et de la Provision pour frais d'acquisition reportés</t>
  </si>
  <si>
    <t>Variation de la Provision de diversification</t>
  </si>
  <si>
    <t>Variation des provisions d'assurance vie</t>
  </si>
  <si>
    <t>Variation des provisions techniques [Vie]</t>
  </si>
  <si>
    <t>DR</t>
  </si>
  <si>
    <t>DT</t>
  </si>
  <si>
    <t>TI</t>
  </si>
  <si>
    <t>NM</t>
  </si>
  <si>
    <t>Type de provision pour sinistres non encore manifestés</t>
  </si>
  <si>
    <t>PSNEM en application de la méthode du droit commun</t>
  </si>
  <si>
    <t>N</t>
  </si>
  <si>
    <t>N+1</t>
  </si>
  <si>
    <t>N+2</t>
  </si>
  <si>
    <t>N+3</t>
  </si>
  <si>
    <t>N+4</t>
  </si>
  <si>
    <t>N+5</t>
  </si>
  <si>
    <t>N+6</t>
  </si>
  <si>
    <t>N+7</t>
  </si>
  <si>
    <t>N+8</t>
  </si>
  <si>
    <t>N+9</t>
  </si>
  <si>
    <t>N+10</t>
  </si>
  <si>
    <t>N+11</t>
  </si>
  <si>
    <t>N+12</t>
  </si>
  <si>
    <t>N+13</t>
  </si>
  <si>
    <t>N+14 et au-delà</t>
  </si>
  <si>
    <t>Ancienneté du Chantier</t>
  </si>
  <si>
    <t>CN</t>
  </si>
  <si>
    <t>Reporté</t>
  </si>
  <si>
    <t>Non reporté</t>
  </si>
  <si>
    <t>Metric: Mouvements affectant le résultat non technique</t>
  </si>
  <si>
    <t>Metric: Total des mouvements affectant le résultat</t>
  </si>
  <si>
    <t>Opérations relevant de l'article L. 134-1 mais ne relevant pas des articles L. 143-1 et L. 144-2 (Eurocroissance) [13]</t>
  </si>
  <si>
    <t>Contrats relevant de l'article L. 144-2 mais ne relevant pas de l'article L. 143-1 (PERP) [11]</t>
  </si>
  <si>
    <t>Metric: Projet d'affectation du résultat de l'exercice</t>
  </si>
  <si>
    <t>Metric: Projet de distribution du résultat de l'exercice</t>
  </si>
  <si>
    <t>Metric: Projet de report à nouveau du résultat de l'exercice</t>
  </si>
  <si>
    <t>Metric: Projet de mise en fonds de garantie du résultat de l'exercice</t>
  </si>
  <si>
    <t>Metric: Surplus de participation aux bénéfices</t>
  </si>
  <si>
    <t>Metric: Montant minimal de participation aux bénéfices</t>
  </si>
  <si>
    <t>Metric: Rétrocessions de commissions perçues</t>
  </si>
  <si>
    <t>Metric: Reprise de la provision de diversification</t>
  </si>
  <si>
    <t>Metric: Desescompte</t>
  </si>
  <si>
    <t>Metric: Changement de taux d'actualisation</t>
  </si>
  <si>
    <t>Metric: Frais de gestion des sinistres engagés et restant à payer</t>
  </si>
  <si>
    <t>Metric: Coût total des sinistres [Net de recours]</t>
  </si>
  <si>
    <t>Metric: Charge total des sinistres déclarés [Net de recours]</t>
  </si>
  <si>
    <t>Ligne d'activité</t>
  </si>
  <si>
    <t>Non applicable/toutes les zones géographiques</t>
  </si>
  <si>
    <t>Vie [hors Eurocroissance et branche 26 non PERP et non PERP]</t>
  </si>
  <si>
    <t>Pays de l'UE [autres que France]</t>
  </si>
  <si>
    <t>#</t>
  </si>
  <si>
    <t>Owner Code</t>
  </si>
  <si>
    <t>Owner name</t>
  </si>
  <si>
    <t>Prefix</t>
  </si>
  <si>
    <t>Namespace</t>
  </si>
  <si>
    <t>Root location</t>
  </si>
  <si>
    <t>Solvency II - Common</t>
  </si>
  <si>
    <t>http://eiopa.europa.eu/xbrl/s2c</t>
  </si>
  <si>
    <t>http://eiopa.europa.eu/eu/xbrl/s2c</t>
  </si>
  <si>
    <t>s2hd</t>
  </si>
  <si>
    <t>EIOPA HDT</t>
  </si>
  <si>
    <t>http://eiopa.europa.eu/xbrl/s2hd</t>
  </si>
  <si>
    <t>http://eiopa.europa.eu/eu/xbrl/s2hd</t>
  </si>
  <si>
    <t>s2md</t>
  </si>
  <si>
    <t>EIOPA MDT</t>
  </si>
  <si>
    <t>http://eiopa.europa.eu/xbrl/s2md</t>
  </si>
  <si>
    <t>http://eiopa.europa.eu/eu/xbrl/s2md</t>
  </si>
  <si>
    <t>eu</t>
  </si>
  <si>
    <t>Eurofiling</t>
  </si>
  <si>
    <t>http://www.eurofiling.info/xbrl</t>
  </si>
  <si>
    <t>http://www.eurofiling.info/eu/fr/xbrl</t>
  </si>
  <si>
    <t>fr</t>
  </si>
  <si>
    <t>Metric: Bilan</t>
  </si>
  <si>
    <t>Metric: Compte de résultat technique vie</t>
  </si>
  <si>
    <t>Metric: Compte de résultat technique non vie</t>
  </si>
  <si>
    <t>Metric: Compte de résultat non technique</t>
  </si>
  <si>
    <t>Metric: Variation des capitaux propres pour les institutions de prévoyance</t>
  </si>
  <si>
    <t>Metric: Variation des immobilisations</t>
  </si>
  <si>
    <t>Metric: Décomposition du montant de provisions (passifs non techniques)</t>
  </si>
  <si>
    <t>Metric: Détail des comptes de régularisation</t>
  </si>
  <si>
    <t>Metric: Contributions volontaires</t>
  </si>
  <si>
    <t>Metric: Données financières relatives à l'activité d'action sociale</t>
  </si>
  <si>
    <t>Metric: Compte de résultat par catégorie (mixtes - dommages corporels)</t>
  </si>
  <si>
    <t>Metric: Compte de résultat par catégorie (non-vie)</t>
  </si>
  <si>
    <t>Metric: Compte de résultat par catégorie (vie) - succursales</t>
  </si>
  <si>
    <t>Metric: Compte de résultat par catégorie (mixtes - dommages corporels) - succursales</t>
  </si>
  <si>
    <t>Metric: Compte de résultat par catégorie (non-vie) - succursales</t>
  </si>
  <si>
    <t>Metric: Responsabilité civile médicale (total)</t>
  </si>
  <si>
    <t>Metric: Responsabilité médicale - Autres spécialités</t>
  </si>
  <si>
    <t>Metric: Réconciliation avec le compte de résultat et le bilan</t>
  </si>
  <si>
    <t>Metric: Taux minimum garanti, suivi des enveloppes</t>
  </si>
  <si>
    <t>Metric: Provisions pour sinistres non encore manifestés - assurance construction</t>
  </si>
  <si>
    <t>Metric: Opérations réalisées pour le compte d'union d'institutions de prévoyance</t>
  </si>
  <si>
    <t>Metric: Suivi des conventions branche 26 (L. 441)</t>
  </si>
  <si>
    <t>Metric: Valeur comptable</t>
  </si>
  <si>
    <t>Metric: Valeur comptable [brute]</t>
  </si>
  <si>
    <t>Metric: Valeur comptable des amortissements</t>
  </si>
  <si>
    <t>Metric: Dotation aux amortissements</t>
  </si>
  <si>
    <t>Metric: Reprise d'amortissements</t>
  </si>
  <si>
    <t>Metric: Valeur comptable des provisions pour dépréciation</t>
  </si>
  <si>
    <t>Metric: Dotation aux provisions</t>
  </si>
  <si>
    <t>Metric: Reprise de provisions</t>
  </si>
  <si>
    <t>Metric: Autres augmentations de capitaux propres</t>
  </si>
  <si>
    <t>Metric: Autres diminutions de capitaux propres</t>
  </si>
  <si>
    <t>Metric: Augmentation de valeur du placement</t>
  </si>
  <si>
    <t>Metric: Diminution de valeur et transfert du placement</t>
  </si>
  <si>
    <t>Metric: Catégorie du contrat</t>
  </si>
  <si>
    <t>Metric: Ligne d'activité</t>
  </si>
  <si>
    <t>Metric: Date de première commercialisation</t>
  </si>
  <si>
    <t>Metric: Dénomination du portefeuille</t>
  </si>
  <si>
    <t>Metric: Contrat encore commercialisé</t>
  </si>
  <si>
    <t>Metric: Taux technique</t>
  </si>
  <si>
    <t>Metric: Nombre de contrats souscrits</t>
  </si>
  <si>
    <t>Metric: Taux net servi</t>
  </si>
  <si>
    <t>Metric: Montant de revalorisation garanti</t>
  </si>
  <si>
    <t>Metric: Arbitrages entrants</t>
  </si>
  <si>
    <t>Metric: Montant contrats arrivés à terme</t>
  </si>
  <si>
    <t>Metric: Nombre de contrats</t>
  </si>
  <si>
    <t>Metric: Nombre de risques</t>
  </si>
  <si>
    <t>Metric: Nombre de sinistres</t>
  </si>
  <si>
    <t>Metric: Coût moyen des sinistres</t>
  </si>
  <si>
    <t>Metric: Ratio S/P</t>
  </si>
  <si>
    <t>Metric: Taux moyen servi</t>
  </si>
  <si>
    <t>Metric: Bornes de taux minimums garantis</t>
  </si>
  <si>
    <t>Metric: Part de la réassurance de risque dans la Participation aux Bénéfices</t>
  </si>
  <si>
    <t>Metric: Solde réel de la réassurance des risques complémentaires</t>
  </si>
  <si>
    <t>Metric: Montant moyen des provisions techniques hors actifs transférés [N-1, N]</t>
  </si>
  <si>
    <t>Metric: Montant moyen des placements [N-1, N]</t>
  </si>
  <si>
    <t>Metric: Produit net des actifs transférés avec un portefeuille de contrats</t>
  </si>
  <si>
    <t>Metric: Part de résultat financier affectée aux fonds propres</t>
  </si>
  <si>
    <t>Metric: Mouvements affectant le résultat technique</t>
  </si>
  <si>
    <t>Metric: Résultat distribué</t>
  </si>
  <si>
    <t>Metric: Paiements des échéances des titres amortissables</t>
  </si>
  <si>
    <t>Metric: Solde avant imputation</t>
  </si>
  <si>
    <t>Metric: Solde non imputé sur les exercices précédents</t>
  </si>
  <si>
    <t>Metric: Solde de la période Net de report</t>
  </si>
  <si>
    <t>Metric: Solde ajusté</t>
  </si>
  <si>
    <t>Metric: Solde à reporter</t>
  </si>
  <si>
    <t>Metric: Valeur comptable des actifs transférés avec un portefeuille de contrats</t>
  </si>
  <si>
    <t>Metric: Juste valeur des contrats avec taux garantie supérieur au taux servi</t>
  </si>
  <si>
    <t>Metric: Frais relatifs aux engagements donnant lieu à la constitution d’une provision pour diversification</t>
  </si>
  <si>
    <t>Metric: Taux de déduction sur solde de compte de participation aux résultats</t>
  </si>
  <si>
    <t>Metric: Déduction sur solde de compte de participation aux résultats</t>
  </si>
  <si>
    <t>Metric: Autres écarts actuariels</t>
  </si>
  <si>
    <t>Metric: Frais relatifs aux engagements (PERP) ou frais de fonctionnement du comité de surveillance</t>
  </si>
  <si>
    <t>Metric: Recours encaissés ou restant à encaisser</t>
  </si>
  <si>
    <t>Metric: Estimation des recours</t>
  </si>
  <si>
    <t>Metric: Nombre de contrats rachetés</t>
  </si>
  <si>
    <t>Metric: Taux de rendement moyen des actifs [N-1, N-2]</t>
  </si>
  <si>
    <t>Metric: Moyenne des Taux moyens servis [N-1, N-2]</t>
  </si>
  <si>
    <t>Variation des autres provisions techniques</t>
  </si>
  <si>
    <t>Obligations et titres assimilés cotés</t>
  </si>
  <si>
    <t>Obligations et titres assimilés non cotés</t>
  </si>
  <si>
    <t>Garanties donnant lieu à provision de diversification dit " Eurocroissance" [RPS]</t>
  </si>
  <si>
    <t>PERP non branche 26 et non Garanties donnant lieu à provision de diversification dit " Eurocroissance" [RPS]</t>
  </si>
  <si>
    <t>Utilisation des provisions pour participation aux excédents constituées antérieurement</t>
  </si>
  <si>
    <t>Metric: Décomposition du résultat financier</t>
  </si>
  <si>
    <t>Metric: Responsabilité médicale - Chirurgie</t>
  </si>
  <si>
    <t>Metric: Pénalité de rachats applicable</t>
  </si>
  <si>
    <t>Metric: Nombre de contrats en cours</t>
  </si>
  <si>
    <t>Metric: Taux techniques maximums</t>
  </si>
  <si>
    <t>Autres créances</t>
  </si>
  <si>
    <t>Autres actifs</t>
  </si>
  <si>
    <t>Comptes de régularisation liés à des stratégies d'investissement ou de désinvestissement</t>
  </si>
  <si>
    <t>Comptes de régularisation liés à des stratégies de rendement</t>
  </si>
  <si>
    <t>Fonds propres</t>
  </si>
  <si>
    <t>Autres fonds mutualistes</t>
  </si>
  <si>
    <t>Charge des provisions d'assurance vie</t>
  </si>
  <si>
    <t>Variation des autres provisions d'assurance vie</t>
  </si>
  <si>
    <t>Terrains et constructions</t>
  </si>
  <si>
    <t>Opérations collectives de retraite</t>
  </si>
  <si>
    <t>Contenu de la remise</t>
  </si>
  <si>
    <t>Metric: État de suivi de l'activité de substitution</t>
  </si>
  <si>
    <t>Metric: Incorporation de réserves</t>
  </si>
  <si>
    <t>Metric: Participation de l'assureur au solde technique</t>
  </si>
  <si>
    <t>Metric: Projet de mise en réserve du résultat de l'exercice</t>
  </si>
  <si>
    <t>Metric: Participation de l'assureur au résultat technique</t>
  </si>
  <si>
    <t>Metric: Valeur moyenne des contrats avec taux garantie supérieur au taux servi</t>
  </si>
  <si>
    <t>Metric: Évaluation de PSNEM sur base de sinistres</t>
  </si>
  <si>
    <t>État, organismes sociaux et collectivités publiques</t>
  </si>
  <si>
    <t>Évaluations techniques de la réassurance</t>
  </si>
  <si>
    <t>Provision pour risque d'exigibilité</t>
  </si>
  <si>
    <t>État, organismes sociaux, collectivités publiques</t>
  </si>
  <si>
    <t>Écarts de réévaluation</t>
  </si>
  <si>
    <t>Écarts de réévaluation sur des biens sans droit de reprise</t>
  </si>
  <si>
    <t>Écarts de réévaluation sur des biens avec droit de reprise</t>
  </si>
  <si>
    <t>Réserves</t>
  </si>
  <si>
    <t>Charge de provisions pour primes restant à émettre</t>
  </si>
  <si>
    <t>Immeubles bâtis hors immeubles d'exploitation</t>
  </si>
  <si>
    <t>Obligations et autres valeurs émises ou garanties par l'un des États membres de l'OCDE</t>
  </si>
  <si>
    <t>Charges d'acquisition et gestion nettes</t>
  </si>
  <si>
    <t>Épargne hors UC</t>
  </si>
  <si>
    <t>Épargne en UC</t>
  </si>
  <si>
    <t>Vie [Hors épargne en UC]</t>
  </si>
  <si>
    <t>Établissement principal</t>
  </si>
  <si>
    <t>Écoulement de la garantie</t>
  </si>
  <si>
    <t>Domain code/name</t>
  </si>
  <si>
    <t>Domain label</t>
  </si>
  <si>
    <t>Domain type</t>
  </si>
  <si>
    <t>Location</t>
  </si>
  <si>
    <t>Datatype</t>
  </si>
  <si>
    <t>Metrics</t>
  </si>
  <si>
    <t>primary</t>
  </si>
  <si>
    <t>explicit</t>
  </si>
  <si>
    <t>Catégories principales</t>
  </si>
  <si>
    <t>Type de montant</t>
  </si>
  <si>
    <t>Secteur</t>
  </si>
  <si>
    <t>Type d'activité</t>
  </si>
  <si>
    <t>Zones géographiques</t>
  </si>
  <si>
    <t>Intervalles</t>
  </si>
  <si>
    <t>Type de PSNEM</t>
  </si>
  <si>
    <t>Type d'affaires</t>
  </si>
  <si>
    <t>Dimension code/name</t>
  </si>
  <si>
    <t>Dimension label</t>
  </si>
  <si>
    <t>Applicable domain code</t>
  </si>
  <si>
    <t>Catégories ministérielles</t>
  </si>
  <si>
    <t>Type de Booléen</t>
  </si>
  <si>
    <t>Éléments de participation aux résultats</t>
  </si>
  <si>
    <t>RZ</t>
  </si>
  <si>
    <t>Opérations d'Assurance/Réassurance/Substitution</t>
  </si>
  <si>
    <t>Valorisation des placements</t>
  </si>
  <si>
    <t>Label</t>
  </si>
  <si>
    <t>Data type</t>
  </si>
  <si>
    <t>Domain</t>
  </si>
  <si>
    <t>Member</t>
  </si>
  <si>
    <t>Period type</t>
  </si>
  <si>
    <t>Count</t>
  </si>
  <si>
    <t>instant</t>
  </si>
  <si>
    <t>enum:enumerationItemType</t>
  </si>
  <si>
    <t>xbrli:booleanItemType</t>
  </si>
  <si>
    <t>xbrli:dateItemType</t>
  </si>
  <si>
    <t>xbrli:integerItemType</t>
  </si>
  <si>
    <t>xbrli:monetaryItemType</t>
  </si>
  <si>
    <t>xbrli:stringItemType</t>
  </si>
  <si>
    <t>ei19</t>
  </si>
  <si>
    <t>ei20</t>
  </si>
  <si>
    <t>ei23</t>
  </si>
  <si>
    <t>ei36</t>
  </si>
  <si>
    <t>ei55</t>
  </si>
  <si>
    <t>si58</t>
  </si>
  <si>
    <t>mi67</t>
  </si>
  <si>
    <t>mi71</t>
  </si>
  <si>
    <t>mi79</t>
  </si>
  <si>
    <t>mi80</t>
  </si>
  <si>
    <t>mi81</t>
  </si>
  <si>
    <t>mi89</t>
  </si>
  <si>
    <t>mi90</t>
  </si>
  <si>
    <t>mi109</t>
  </si>
  <si>
    <t>Default</t>
  </si>
  <si>
    <t>x3</t>
  </si>
  <si>
    <t>x15</t>
  </si>
  <si>
    <t>x20</t>
  </si>
  <si>
    <t>e1</t>
  </si>
  <si>
    <t>NA</t>
  </si>
  <si>
    <t>yes</t>
  </si>
  <si>
    <t>100: Concepts de base</t>
  </si>
  <si>
    <t>x84</t>
  </si>
  <si>
    <t>100: Valorisation des placements</t>
  </si>
  <si>
    <t>x1</t>
  </si>
  <si>
    <t>Solde charges nettes de produits techniques</t>
  </si>
  <si>
    <t>Solde autres charges nettes de produits techniques</t>
  </si>
  <si>
    <t>Solde financier</t>
  </si>
  <si>
    <t>Ajustement ACAV</t>
  </si>
  <si>
    <t>Profits et pertes provenant de la réalisation des placements</t>
  </si>
  <si>
    <t>Solde de réassurance</t>
  </si>
  <si>
    <t>Solde technique</t>
  </si>
  <si>
    <t>Produits nets des placements</t>
  </si>
  <si>
    <t>100: Assurance/Réassurance/Substitution</t>
  </si>
  <si>
    <t>110: Type d'opérations par catégories comptables</t>
  </si>
  <si>
    <t>120: Type d'opérations par catégories comptables</t>
  </si>
  <si>
    <t>130: Classification des activités Vie</t>
  </si>
  <si>
    <t>140: Classification des activités Vie</t>
  </si>
  <si>
    <t>150: Opérations par nature</t>
  </si>
  <si>
    <t>160: Catégorie du contrat</t>
  </si>
  <si>
    <t>170: Type de Garanties [Contrats en Euros ou devises, cat. 3-7]</t>
  </si>
  <si>
    <t>Dommages corporels (contrats individuels) [20]</t>
  </si>
  <si>
    <t>Dommages corporels (contrats collectifs) [21]</t>
  </si>
  <si>
    <t>100: Ancienneté du Chantier</t>
  </si>
  <si>
    <t>110: Écoulement de la garantie</t>
  </si>
  <si>
    <t>100: Type de provision pour sinistres non encore manifestés</t>
  </si>
  <si>
    <t>120: Utilisation de la participation aux bénéfices</t>
  </si>
  <si>
    <t>Statut des sinistres</t>
  </si>
  <si>
    <t>100: Spécialités exposées aux risques de Responsabilité Civile Médicale</t>
  </si>
  <si>
    <t>100: Type de booléen</t>
  </si>
  <si>
    <t>FA</t>
  </si>
  <si>
    <t>DA</t>
  </si>
  <si>
    <t>e100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</si>
  <si>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</si>
  <si>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</si>
  <si>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</si>
  <si>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</si>
  <si>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</si>
  <si>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</si>
  <si>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</si>
  <si>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</si>
  <si>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</si>
  <si>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</si>
  <si>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</si>
  <si>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</si>
  <si>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</si>
  <si>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</si>
  <si>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</si>
  <si>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</si>
  <si>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</si>
  <si>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</si>
  <si>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</si>
  <si>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</si>
  <si>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</si>
  <si>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</si>
  <si>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</si>
  <si>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</si>
  <si>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</si>
  <si>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</si>
  <si>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</si>
  <si>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</si>
  <si>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</si>
  <si>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</si>
  <si>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</si>
  <si>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</si>
  <si>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</si>
  <si>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</si>
  <si>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</si>
  <si>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</si>
  <si>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</si>
  <si>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</si>
  <si>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</si>
  <si>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</si>
  <si>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</si>
  <si>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</si>
  <si>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</si>
  <si>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</si>
  <si>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</si>
  <si>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</si>
  <si>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</si>
  <si>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</si>
  <si>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</si>
  <si>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</si>
  <si>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e101</t>
  </si>
  <si>
    <t>e102</t>
  </si>
  <si>
    <t>e103</t>
  </si>
  <si>
    <t>e104</t>
  </si>
  <si>
    <t>e105</t>
  </si>
  <si>
    <t>e106</t>
  </si>
  <si>
    <t>e107</t>
  </si>
  <si>
    <t>e108</t>
  </si>
  <si>
    <t>e109</t>
  </si>
  <si>
    <t>e110</t>
  </si>
  <si>
    <t>e111</t>
  </si>
  <si>
    <t>e112</t>
  </si>
  <si>
    <t>e113</t>
  </si>
  <si>
    <t>e114</t>
  </si>
  <si>
    <t>e115</t>
  </si>
  <si>
    <t>e116</t>
  </si>
  <si>
    <t>e117</t>
  </si>
  <si>
    <t>e118</t>
  </si>
  <si>
    <t>e119</t>
  </si>
  <si>
    <t>e120</t>
  </si>
  <si>
    <t>e121</t>
  </si>
  <si>
    <t>e122</t>
  </si>
  <si>
    <t>e123</t>
  </si>
  <si>
    <t>e124</t>
  </si>
  <si>
    <t>e125</t>
  </si>
  <si>
    <t>e126</t>
  </si>
  <si>
    <t>e127</t>
  </si>
  <si>
    <t>e128</t>
  </si>
  <si>
    <t>e129</t>
  </si>
  <si>
    <t>e130</t>
  </si>
  <si>
    <t>e131</t>
  </si>
  <si>
    <t>e132</t>
  </si>
  <si>
    <t>e133</t>
  </si>
  <si>
    <t>e134</t>
  </si>
  <si>
    <t>e135</t>
  </si>
  <si>
    <t>e136</t>
  </si>
  <si>
    <t>e137</t>
  </si>
  <si>
    <t>e138</t>
  </si>
  <si>
    <t>e139</t>
  </si>
  <si>
    <t>e140</t>
  </si>
  <si>
    <t>e141</t>
  </si>
  <si>
    <t>e142</t>
  </si>
  <si>
    <t>e143</t>
  </si>
  <si>
    <t>e144</t>
  </si>
  <si>
    <t>e145</t>
  </si>
  <si>
    <t>e146</t>
  </si>
  <si>
    <t>e147</t>
  </si>
  <si>
    <t>e148</t>
  </si>
  <si>
    <t>e149</t>
  </si>
  <si>
    <t>e150</t>
  </si>
  <si>
    <t>e151</t>
  </si>
  <si>
    <t>e152</t>
  </si>
  <si>
    <t>e153</t>
  </si>
  <si>
    <t>e154</t>
  </si>
  <si>
    <t>e155</t>
  </si>
  <si>
    <t>e156</t>
  </si>
  <si>
    <t>e157</t>
  </si>
  <si>
    <t>e158</t>
  </si>
  <si>
    <t>e159</t>
  </si>
  <si>
    <t>e160</t>
  </si>
  <si>
    <t>e162</t>
  </si>
  <si>
    <t>e163</t>
  </si>
  <si>
    <t>e164</t>
  </si>
  <si>
    <t>e165</t>
  </si>
  <si>
    <t>e166</t>
  </si>
  <si>
    <t>e167</t>
  </si>
  <si>
    <t>e168</t>
  </si>
  <si>
    <t>e169</t>
  </si>
  <si>
    <t>e170</t>
  </si>
  <si>
    <t>e171</t>
  </si>
  <si>
    <t>e172</t>
  </si>
  <si>
    <t>e173</t>
  </si>
  <si>
    <t>e174</t>
  </si>
  <si>
    <t>e175</t>
  </si>
  <si>
    <t>e176</t>
  </si>
  <si>
    <t>e177</t>
  </si>
  <si>
    <t>e178</t>
  </si>
  <si>
    <t>e179</t>
  </si>
  <si>
    <t>e180</t>
  </si>
  <si>
    <t>e181</t>
  </si>
  <si>
    <t>e182</t>
  </si>
  <si>
    <t>e183</t>
  </si>
  <si>
    <t>e184</t>
  </si>
  <si>
    <t>e185</t>
  </si>
  <si>
    <t>e186</t>
  </si>
  <si>
    <t>e187</t>
  </si>
  <si>
    <t>e188</t>
  </si>
  <si>
    <t>e189</t>
  </si>
  <si>
    <t>e190</t>
  </si>
  <si>
    <t>e191</t>
  </si>
  <si>
    <t>e192</t>
  </si>
  <si>
    <t>e193</t>
  </si>
  <si>
    <t>e194</t>
  </si>
  <si>
    <t>e195</t>
  </si>
  <si>
    <t>e196</t>
  </si>
  <si>
    <t>e197</t>
  </si>
  <si>
    <t>e198</t>
  </si>
  <si>
    <t>e199</t>
  </si>
  <si>
    <t>e200</t>
  </si>
  <si>
    <t>e201</t>
  </si>
  <si>
    <t>e202</t>
  </si>
  <si>
    <t>e203</t>
  </si>
  <si>
    <t>e204</t>
  </si>
  <si>
    <t>e205</t>
  </si>
  <si>
    <t>e206</t>
  </si>
  <si>
    <t>e208</t>
  </si>
  <si>
    <t>e209</t>
  </si>
  <si>
    <t>e210</t>
  </si>
  <si>
    <t>e211</t>
  </si>
  <si>
    <t>e212</t>
  </si>
  <si>
    <t>e213</t>
  </si>
  <si>
    <t>e214</t>
  </si>
  <si>
    <t>e215</t>
  </si>
  <si>
    <t>e216</t>
  </si>
  <si>
    <t>e217</t>
  </si>
  <si>
    <t>e218</t>
  </si>
  <si>
    <t>e219</t>
  </si>
  <si>
    <t>e220</t>
  </si>
  <si>
    <t>e221</t>
  </si>
  <si>
    <t>e222</t>
  </si>
  <si>
    <t>e223</t>
  </si>
  <si>
    <t>e224</t>
  </si>
  <si>
    <t>e225</t>
  </si>
  <si>
    <t>e227</t>
  </si>
  <si>
    <t>e228</t>
  </si>
  <si>
    <t>e229</t>
  </si>
  <si>
    <t>e230</t>
  </si>
  <si>
    <t>e231</t>
  </si>
  <si>
    <t>e233</t>
  </si>
  <si>
    <t>e234</t>
  </si>
  <si>
    <t>e235</t>
  </si>
  <si>
    <t>e236</t>
  </si>
  <si>
    <t>e237</t>
  </si>
  <si>
    <t>e238</t>
  </si>
  <si>
    <t>e239</t>
  </si>
  <si>
    <t>e240</t>
  </si>
  <si>
    <t>e241</t>
  </si>
  <si>
    <t>e242</t>
  </si>
  <si>
    <t>e243</t>
  </si>
  <si>
    <t>e244</t>
  </si>
  <si>
    <t>e245</t>
  </si>
  <si>
    <t>e246</t>
  </si>
  <si>
    <t>e247</t>
  </si>
  <si>
    <t>e248</t>
  </si>
  <si>
    <t>e249</t>
  </si>
  <si>
    <t>e250</t>
  </si>
  <si>
    <t>e251</t>
  </si>
  <si>
    <t>e252</t>
  </si>
  <si>
    <t>e253</t>
  </si>
  <si>
    <t>e254</t>
  </si>
  <si>
    <t>e255</t>
  </si>
  <si>
    <t>e256</t>
  </si>
  <si>
    <t>e257</t>
  </si>
  <si>
    <t>e258</t>
  </si>
  <si>
    <t>e259</t>
  </si>
  <si>
    <t>e260</t>
  </si>
  <si>
    <t>e261</t>
  </si>
  <si>
    <t>e262</t>
  </si>
  <si>
    <t>e263</t>
  </si>
  <si>
    <t>e264</t>
  </si>
  <si>
    <t>e265</t>
  </si>
  <si>
    <t>e266</t>
  </si>
  <si>
    <t>e267</t>
  </si>
  <si>
    <t>e268</t>
  </si>
  <si>
    <t>e269</t>
  </si>
  <si>
    <t>e270</t>
  </si>
  <si>
    <t>e271</t>
  </si>
  <si>
    <t>e272</t>
  </si>
  <si>
    <t>e273</t>
  </si>
  <si>
    <t>e274</t>
  </si>
  <si>
    <t>e275</t>
  </si>
  <si>
    <t>e276</t>
  </si>
  <si>
    <t>e277</t>
  </si>
  <si>
    <t>e278</t>
  </si>
  <si>
    <t>e279</t>
  </si>
  <si>
    <t>e280</t>
  </si>
  <si>
    <t>e281</t>
  </si>
  <si>
    <t>e282</t>
  </si>
  <si>
    <t>e283</t>
  </si>
  <si>
    <t>e284</t>
  </si>
  <si>
    <t>e285</t>
  </si>
  <si>
    <t>e286</t>
  </si>
  <si>
    <t>e288</t>
  </si>
  <si>
    <t>e289</t>
  </si>
  <si>
    <t>e290</t>
  </si>
  <si>
    <t>e291</t>
  </si>
  <si>
    <t>e293</t>
  </si>
  <si>
    <t>e294</t>
  </si>
  <si>
    <t>e295</t>
  </si>
  <si>
    <t>e296</t>
  </si>
  <si>
    <t>e297</t>
  </si>
  <si>
    <t>e298</t>
  </si>
  <si>
    <t>e299</t>
  </si>
  <si>
    <t>e300</t>
  </si>
  <si>
    <t>e301</t>
  </si>
  <si>
    <t>e302</t>
  </si>
  <si>
    <t>e304</t>
  </si>
  <si>
    <t>e305</t>
  </si>
  <si>
    <t>e306</t>
  </si>
  <si>
    <t>e307</t>
  </si>
  <si>
    <t>e308</t>
  </si>
  <si>
    <t>e309</t>
  </si>
  <si>
    <t>e601</t>
  </si>
  <si>
    <t>e600</t>
  </si>
  <si>
    <t>e700</t>
  </si>
  <si>
    <t>e701</t>
  </si>
  <si>
    <t>e702</t>
  </si>
  <si>
    <t>e800</t>
  </si>
  <si>
    <t>e801</t>
  </si>
  <si>
    <t>e802</t>
  </si>
  <si>
    <t>e980</t>
  </si>
  <si>
    <t>e981</t>
  </si>
  <si>
    <t>e982</t>
  </si>
  <si>
    <t>e983</t>
  </si>
  <si>
    <t>e984</t>
  </si>
  <si>
    <t>e985</t>
  </si>
  <si>
    <t>e974</t>
  </si>
  <si>
    <t>e975</t>
  </si>
  <si>
    <t>e976</t>
  </si>
  <si>
    <t>e977</t>
  </si>
  <si>
    <t>e978</t>
  </si>
  <si>
    <t>e963</t>
  </si>
  <si>
    <t>e964</t>
  </si>
  <si>
    <t>e965</t>
  </si>
  <si>
    <t>e966</t>
  </si>
  <si>
    <t>e967</t>
  </si>
  <si>
    <t>e968</t>
  </si>
  <si>
    <t>e970</t>
  </si>
  <si>
    <t>e971</t>
  </si>
  <si>
    <t>e972</t>
  </si>
  <si>
    <t>e900</t>
  </si>
  <si>
    <t>e902</t>
  </si>
  <si>
    <t>e903</t>
  </si>
  <si>
    <t>e904</t>
  </si>
  <si>
    <t>e905</t>
  </si>
  <si>
    <t>e906</t>
  </si>
  <si>
    <t>e907</t>
  </si>
  <si>
    <t>e908</t>
  </si>
  <si>
    <t>e909</t>
  </si>
  <si>
    <t>e910</t>
  </si>
  <si>
    <t>e911</t>
  </si>
  <si>
    <t>e912</t>
  </si>
  <si>
    <t>e913</t>
  </si>
  <si>
    <t>e914</t>
  </si>
  <si>
    <t>e915</t>
  </si>
  <si>
    <t>e916</t>
  </si>
  <si>
    <t>e917</t>
  </si>
  <si>
    <t>e918</t>
  </si>
  <si>
    <t>e919</t>
  </si>
  <si>
    <t>e920</t>
  </si>
  <si>
    <t>e921</t>
  </si>
  <si>
    <t>e922</t>
  </si>
  <si>
    <t>e923</t>
  </si>
  <si>
    <t>e924</t>
  </si>
  <si>
    <t>e926</t>
  </si>
  <si>
    <t>e927</t>
  </si>
  <si>
    <t>e928</t>
  </si>
  <si>
    <t>e929</t>
  </si>
  <si>
    <t>e930</t>
  </si>
  <si>
    <t>e931</t>
  </si>
  <si>
    <t>e932</t>
  </si>
  <si>
    <t>e933</t>
  </si>
  <si>
    <t>e934</t>
  </si>
  <si>
    <t>e935</t>
  </si>
  <si>
    <t>e936</t>
  </si>
  <si>
    <t>e938</t>
  </si>
  <si>
    <t>e939</t>
  </si>
  <si>
    <t>e940</t>
  </si>
  <si>
    <t>e941</t>
  </si>
  <si>
    <t>e942</t>
  </si>
  <si>
    <t>e943</t>
  </si>
  <si>
    <t>e944</t>
  </si>
  <si>
    <t>e945</t>
  </si>
  <si>
    <t>e946</t>
  </si>
  <si>
    <t>e947</t>
  </si>
  <si>
    <t>e948</t>
  </si>
  <si>
    <t>e950</t>
  </si>
  <si>
    <t>e951</t>
  </si>
  <si>
    <t>e952</t>
  </si>
  <si>
    <t>e953</t>
  </si>
  <si>
    <t>e954</t>
  </si>
  <si>
    <t>e955</t>
  </si>
  <si>
    <t>e956</t>
  </si>
  <si>
    <t>e957</t>
  </si>
  <si>
    <t>e958</t>
  </si>
  <si>
    <t>e959</t>
  </si>
  <si>
    <t>e960</t>
  </si>
  <si>
    <t>e961</t>
  </si>
  <si>
    <t>e962</t>
  </si>
  <si>
    <t>e973</t>
  </si>
  <si>
    <t>e1000</t>
  </si>
  <si>
    <t>e1001</t>
  </si>
  <si>
    <t>e1002</t>
  </si>
  <si>
    <t>100: Période de référence</t>
  </si>
  <si>
    <t>120: Exercice de rattachement</t>
  </si>
  <si>
    <t>e1201</t>
  </si>
  <si>
    <t>e1202</t>
  </si>
  <si>
    <t>e1203</t>
  </si>
  <si>
    <t>e1204</t>
  </si>
  <si>
    <t>e1205</t>
  </si>
  <si>
    <t>e1206</t>
  </si>
  <si>
    <t>e1207</t>
  </si>
  <si>
    <t>e1208</t>
  </si>
  <si>
    <t>e1209</t>
  </si>
  <si>
    <t>e1210</t>
  </si>
  <si>
    <t>e1211</t>
  </si>
  <si>
    <t>e1212</t>
  </si>
  <si>
    <t>e1300</t>
  </si>
  <si>
    <t>e1301</t>
  </si>
  <si>
    <t>e1302</t>
  </si>
  <si>
    <t>e1303</t>
  </si>
  <si>
    <t>e1304</t>
  </si>
  <si>
    <t>e1305</t>
  </si>
  <si>
    <t>e1306</t>
  </si>
  <si>
    <t>e1307</t>
  </si>
  <si>
    <t>e1308</t>
  </si>
  <si>
    <t>e1309</t>
  </si>
  <si>
    <t>e1310</t>
  </si>
  <si>
    <t>e1311</t>
  </si>
  <si>
    <t>e1312</t>
  </si>
  <si>
    <t>e1313</t>
  </si>
  <si>
    <t>e1314</t>
  </si>
  <si>
    <t>e1315</t>
  </si>
  <si>
    <t>e1316</t>
  </si>
  <si>
    <t>e1317</t>
  </si>
  <si>
    <t>e1318</t>
  </si>
  <si>
    <t>e1319</t>
  </si>
  <si>
    <t>e1320</t>
  </si>
  <si>
    <t>e1321</t>
  </si>
  <si>
    <t>e1322</t>
  </si>
  <si>
    <t>e1323</t>
  </si>
  <si>
    <t>e1324</t>
  </si>
  <si>
    <t>e1325</t>
  </si>
  <si>
    <t>e1326</t>
  </si>
  <si>
    <t>e1327</t>
  </si>
  <si>
    <t>e1328</t>
  </si>
  <si>
    <t>e1329</t>
  </si>
  <si>
    <t>e1400</t>
  </si>
  <si>
    <t>e1500</t>
  </si>
  <si>
    <t>e1501</t>
  </si>
  <si>
    <t>e1600</t>
  </si>
  <si>
    <t>e1601</t>
  </si>
  <si>
    <t>e1602</t>
  </si>
  <si>
    <t>e1603</t>
  </si>
  <si>
    <t>e1604</t>
  </si>
  <si>
    <t>e1605</t>
  </si>
  <si>
    <t>e1606</t>
  </si>
  <si>
    <t>e1607</t>
  </si>
  <si>
    <t>e1608</t>
  </si>
  <si>
    <t>e1609</t>
  </si>
  <si>
    <t>e1610</t>
  </si>
  <si>
    <t>e1611</t>
  </si>
  <si>
    <t>e1612</t>
  </si>
  <si>
    <t>e1613</t>
  </si>
  <si>
    <t>e1614</t>
  </si>
  <si>
    <t>e1615</t>
  </si>
  <si>
    <t>e1700</t>
  </si>
  <si>
    <t>e1701</t>
  </si>
  <si>
    <t>e1702</t>
  </si>
  <si>
    <t>e1703</t>
  </si>
  <si>
    <t>e1704</t>
  </si>
  <si>
    <t>e1705</t>
  </si>
  <si>
    <t>e1706</t>
  </si>
  <si>
    <t>e1707</t>
  </si>
  <si>
    <t>e1708</t>
  </si>
  <si>
    <t>e1709</t>
  </si>
  <si>
    <t>e1710</t>
  </si>
  <si>
    <t>e1711</t>
  </si>
  <si>
    <t>e1712</t>
  </si>
  <si>
    <t>e1713</t>
  </si>
  <si>
    <t>e1714</t>
  </si>
  <si>
    <t>e1715</t>
  </si>
  <si>
    <t>e1716</t>
  </si>
  <si>
    <t>e1717</t>
  </si>
  <si>
    <t>e1718</t>
  </si>
  <si>
    <t>e1719</t>
  </si>
  <si>
    <t>e1720</t>
  </si>
  <si>
    <t>e1721</t>
  </si>
  <si>
    <t>e1722</t>
  </si>
  <si>
    <t>e1723</t>
  </si>
  <si>
    <t>NB</t>
  </si>
  <si>
    <t>Numbers</t>
  </si>
  <si>
    <t>typed</t>
  </si>
  <si>
    <t>ID</t>
  </si>
  <si>
    <t>Codes</t>
  </si>
  <si>
    <t>XZ</t>
  </si>
  <si>
    <t>IE</t>
  </si>
  <si>
    <t>GD</t>
  </si>
  <si>
    <t>Type de Garanties [Contrats en Euros ou devises, cat. 3-7]</t>
  </si>
  <si>
    <t>Garanties décennales de responsabilité civile</t>
  </si>
  <si>
    <t>Garanties décennales de dommage ouvrage</t>
  </si>
  <si>
    <t>e986</t>
  </si>
  <si>
    <t>Capital non appelé ou compte de liaison siège</t>
  </si>
  <si>
    <t>Catégories d'Actif</t>
  </si>
  <si>
    <t>Catégories de Passif</t>
  </si>
  <si>
    <t>Catégories de Recette</t>
  </si>
  <si>
    <t>Catégories de Dépense</t>
  </si>
  <si>
    <t>Catégories de Résultat</t>
  </si>
  <si>
    <t>Types d'Actif</t>
  </si>
  <si>
    <t>100: Catégories d'Actif</t>
  </si>
  <si>
    <t>Metric: Nom de l'entité</t>
  </si>
  <si>
    <t>Metric: Code de l'entité</t>
  </si>
  <si>
    <t>Metric: Type de remettant</t>
  </si>
  <si>
    <t>Metric: Date de remise</t>
  </si>
  <si>
    <t>e1901</t>
  </si>
  <si>
    <t>100: Catégorie de personnel</t>
  </si>
  <si>
    <t>Direction</t>
  </si>
  <si>
    <t>Non cadres</t>
  </si>
  <si>
    <t>Cadres</t>
  </si>
  <si>
    <t>Personnel Commercial</t>
  </si>
  <si>
    <t>FC</t>
  </si>
  <si>
    <t>Ventilation des frais et charges</t>
  </si>
  <si>
    <t>101: Type de personnel</t>
  </si>
  <si>
    <t>MO</t>
  </si>
  <si>
    <t>CA</t>
  </si>
  <si>
    <t>MA</t>
  </si>
  <si>
    <t>Catégorie de personnel</t>
  </si>
  <si>
    <t>Type de personnel</t>
  </si>
  <si>
    <t>e1902</t>
  </si>
  <si>
    <t>e1903</t>
  </si>
  <si>
    <t>e1904</t>
  </si>
  <si>
    <t>e1905</t>
  </si>
  <si>
    <t>e1906</t>
  </si>
  <si>
    <t>e1907</t>
  </si>
  <si>
    <t>102: Type de membre des organes</t>
  </si>
  <si>
    <t>Metric: Charges de personnel</t>
  </si>
  <si>
    <t>Metric: Achats et autres charges externes</t>
  </si>
  <si>
    <t>Metric: Amortissements et provisions</t>
  </si>
  <si>
    <t>Metric: Charges de personnel [Salaires]</t>
  </si>
  <si>
    <t>Metric: Charges de personnel [Pensions de retraite]</t>
  </si>
  <si>
    <t>Metric: Charges de personnel [Charges sociales]</t>
  </si>
  <si>
    <t>Metric: Charges de personnel [autres charges]</t>
  </si>
  <si>
    <t>Metric: Nombre de personnel en ETP</t>
  </si>
  <si>
    <t>Metric: Montant versé aux agences de travail temporaire</t>
  </si>
  <si>
    <t>Metric: Nombre de personnel intérimaire en ETP</t>
  </si>
  <si>
    <t>Metric: Masse salariale</t>
  </si>
  <si>
    <t>Metric: Rémunérations allouées</t>
  </si>
  <si>
    <t>Metric: Engagements de retraite</t>
  </si>
  <si>
    <t>Metric: Autres engagements pris</t>
  </si>
  <si>
    <t>Metric: Remboursement de frais</t>
  </si>
  <si>
    <t>xbrli:decimalItemType</t>
  </si>
  <si>
    <t>pi160</t>
  </si>
  <si>
    <t>e988</t>
  </si>
  <si>
    <t>e1401</t>
  </si>
  <si>
    <t>Hors versements intervenus</t>
  </si>
  <si>
    <t>Entreprise liée ou lien de participation</t>
  </si>
  <si>
    <t>e703</t>
  </si>
  <si>
    <t>Ajustement ACAV (plus values)</t>
  </si>
  <si>
    <t>Charge des provisions pour égalisation [Vie]</t>
  </si>
  <si>
    <t>Opérations données en substitution</t>
  </si>
  <si>
    <t>Résultat global</t>
  </si>
  <si>
    <t>Terrains et constructions en cours</t>
  </si>
  <si>
    <t>14 et au-delà</t>
  </si>
  <si>
    <t>Créances nées d’opérations de réassurance et de cessions en substitution</t>
  </si>
  <si>
    <t>Comptes de régularisation</t>
  </si>
  <si>
    <t>FR.22.04</t>
  </si>
  <si>
    <t>FR.20.01 line identification</t>
  </si>
  <si>
    <t>Provisions pour participation aux excédents et ristournes</t>
  </si>
  <si>
    <t>Provisions techniques des opérations en unités de compte</t>
  </si>
  <si>
    <t>Commissions reçues des réassureurs et garants en substitution</t>
  </si>
  <si>
    <t>Entité régie par le code des assurances</t>
  </si>
  <si>
    <t>Entité régie par le code de la sécurité sociale</t>
  </si>
  <si>
    <t>Entité régie par le code de la mutualité</t>
  </si>
  <si>
    <t>Charge des provisions pour opérations en unités de compte</t>
  </si>
  <si>
    <t>Variation des provisions pour opérations en unités de compte</t>
  </si>
  <si>
    <t>Charge des provisions d’assurance vie et techniques</t>
  </si>
  <si>
    <t>Affectation de la participation aux résultats</t>
  </si>
  <si>
    <t>Intérêts techniques inclus dans les provisions d'assurance vie</t>
  </si>
  <si>
    <t>Intérêts techniques inclus dans les prestations versées et provisions pour sinistres à payer</t>
  </si>
  <si>
    <t>Participations aux bénéfices incorporées aux prestations et provisions pour sinistre à payer</t>
  </si>
  <si>
    <t>Participations aux bénéfices incorporées aux provisions d'assurance vie et autres provisions techniques</t>
  </si>
  <si>
    <t>Participations aux bénéfices incorporées à la Provision mathématique</t>
  </si>
  <si>
    <t>Participations aux bénéfices incorporées à la Provision de diversification</t>
  </si>
  <si>
    <t>100: Localisation de l'entité remettante</t>
  </si>
  <si>
    <t>Solde intermédiaire</t>
  </si>
  <si>
    <t>integer</t>
  </si>
  <si>
    <t>string</t>
  </si>
  <si>
    <t>e1003</t>
  </si>
  <si>
    <t>Localisation de l'entité remettante</t>
  </si>
  <si>
    <t>Metric: Dotation de la provision mathématique suite à conversion de la provision de diversification</t>
  </si>
  <si>
    <t>Metric: Dotation de la provision mathématique suite à conversion de la provision collective de diversification différée</t>
  </si>
  <si>
    <t>Metric: Reprise de la provision de diversification pour couverture du solde débiteur du compte de participation aux résultats</t>
  </si>
  <si>
    <t>Metric: Conversion de la provision de diversification en provision mathématique</t>
  </si>
  <si>
    <t>Engagements à réaliser sur ressources affectées</t>
  </si>
  <si>
    <t>Report des ressources non utilisées des exercices antérieurs</t>
  </si>
  <si>
    <t>Metric: Solde de la réassurance de risque</t>
  </si>
  <si>
    <t>Metric: Participation aux résultats techniques nette de réassurance de risque</t>
  </si>
  <si>
    <t>Réassurance cédée</t>
  </si>
  <si>
    <t>Réassurance de risque cédée</t>
  </si>
  <si>
    <t>Autre réassurance cédée</t>
  </si>
  <si>
    <t>e603</t>
  </si>
  <si>
    <t>e604</t>
  </si>
  <si>
    <t>Opérations prises en substitution</t>
  </si>
  <si>
    <t>e605</t>
  </si>
  <si>
    <t>mi47</t>
  </si>
  <si>
    <t>mi48</t>
  </si>
  <si>
    <t>mi49</t>
  </si>
  <si>
    <t>mi50</t>
  </si>
  <si>
    <t>mi68</t>
  </si>
  <si>
    <t>mi69</t>
  </si>
  <si>
    <t>mi70</t>
  </si>
  <si>
    <t>mi86</t>
  </si>
  <si>
    <t>mi87</t>
  </si>
  <si>
    <t>mi88</t>
  </si>
  <si>
    <t>mi91</t>
  </si>
  <si>
    <t>mi92</t>
  </si>
  <si>
    <t>mi93</t>
  </si>
  <si>
    <t>mi94</t>
  </si>
  <si>
    <t>mi95</t>
  </si>
  <si>
    <t>mi96</t>
  </si>
  <si>
    <t>mi110</t>
  </si>
  <si>
    <t>mi111</t>
  </si>
  <si>
    <t>mi115</t>
  </si>
  <si>
    <t>mi117</t>
  </si>
  <si>
    <t>mi119</t>
  </si>
  <si>
    <t>mi120</t>
  </si>
  <si>
    <t>mi121</t>
  </si>
  <si>
    <t>mi122</t>
  </si>
  <si>
    <t>mi123</t>
  </si>
  <si>
    <t>mi124</t>
  </si>
  <si>
    <t>mi125</t>
  </si>
  <si>
    <t>mi129</t>
  </si>
  <si>
    <t>mi130</t>
  </si>
  <si>
    <t>mi171</t>
  </si>
  <si>
    <t>mi172</t>
  </si>
  <si>
    <t>mi131</t>
  </si>
  <si>
    <t>mi132</t>
  </si>
  <si>
    <t>mi133</t>
  </si>
  <si>
    <t>mi134</t>
  </si>
  <si>
    <t>mi135</t>
  </si>
  <si>
    <t>mi136</t>
  </si>
  <si>
    <t>mi137</t>
  </si>
  <si>
    <t>mi147</t>
  </si>
  <si>
    <t>mi148</t>
  </si>
  <si>
    <t>mi149</t>
  </si>
  <si>
    <t>mi150</t>
  </si>
  <si>
    <t>mi151</t>
  </si>
  <si>
    <t>mi153</t>
  </si>
  <si>
    <t>mi164</t>
  </si>
  <si>
    <t>mi166</t>
  </si>
  <si>
    <t>mi167</t>
  </si>
  <si>
    <t>mi168</t>
  </si>
  <si>
    <t>mi169</t>
  </si>
  <si>
    <t>Autre personnel</t>
  </si>
  <si>
    <t>Responsabilité civile médicale</t>
  </si>
  <si>
    <t>Responsabilité civile générale [hors RC médicale]</t>
  </si>
  <si>
    <t>PSNEM dérogatoire à la méthode de droit commun</t>
  </si>
  <si>
    <t>Placements financiers sauf actions et autres titres à revenu variable</t>
  </si>
  <si>
    <t>Titres à revenu variable autres que les OPCVM</t>
  </si>
  <si>
    <t>e989</t>
  </si>
  <si>
    <t>e990</t>
  </si>
  <si>
    <t>Metric: Montant des sinistres payés et sinistres déclarés restant à payer</t>
  </si>
  <si>
    <t>Metric: Estimation des sinistres manifestés non encore déclarés</t>
  </si>
  <si>
    <t>Metric: Estimation de PSNEM [Net de recours]</t>
  </si>
  <si>
    <t>Metric: Estimation de PSNEM [Brut de recours]</t>
  </si>
  <si>
    <t>Metric: Charge totale des sinistres [Net de recours]</t>
  </si>
  <si>
    <t>Réserves réglementées</t>
  </si>
  <si>
    <t>Metric: Total frais généraux par nature</t>
  </si>
  <si>
    <t>Metric: Total frais généraux par destination</t>
  </si>
  <si>
    <t>Metric: Avances et crédits</t>
  </si>
  <si>
    <t>mi177</t>
  </si>
  <si>
    <t>Exercices antérieurs</t>
  </si>
  <si>
    <t>mi1</t>
  </si>
  <si>
    <t>mi3</t>
  </si>
  <si>
    <t>mi4</t>
  </si>
  <si>
    <t>mi8</t>
  </si>
  <si>
    <t>mi9</t>
  </si>
  <si>
    <t>mi10</t>
  </si>
  <si>
    <t>mi11</t>
  </si>
  <si>
    <t>mi12</t>
  </si>
  <si>
    <t>mi13</t>
  </si>
  <si>
    <t>mi14</t>
  </si>
  <si>
    <t>mi15</t>
  </si>
  <si>
    <t>mi16</t>
  </si>
  <si>
    <t>mi17</t>
  </si>
  <si>
    <t>mi18</t>
  </si>
  <si>
    <t>mi21</t>
  </si>
  <si>
    <t>pi22</t>
  </si>
  <si>
    <t>mi24</t>
  </si>
  <si>
    <t>mi25</t>
  </si>
  <si>
    <t>mi26</t>
  </si>
  <si>
    <t>mi27</t>
  </si>
  <si>
    <t>mi29</t>
  </si>
  <si>
    <t>mi30</t>
  </si>
  <si>
    <t>mi31</t>
  </si>
  <si>
    <t>mi32</t>
  </si>
  <si>
    <t>mi33</t>
  </si>
  <si>
    <t>si34</t>
  </si>
  <si>
    <t>mi35</t>
  </si>
  <si>
    <t>ei37</t>
  </si>
  <si>
    <t>ei38</t>
  </si>
  <si>
    <t>ei39</t>
  </si>
  <si>
    <t>ei40</t>
  </si>
  <si>
    <t>ei41</t>
  </si>
  <si>
    <t>ei42</t>
  </si>
  <si>
    <t>ei43</t>
  </si>
  <si>
    <t>ei44</t>
  </si>
  <si>
    <t>bi45</t>
  </si>
  <si>
    <t>ei46</t>
  </si>
  <si>
    <t>di51</t>
  </si>
  <si>
    <t>di52</t>
  </si>
  <si>
    <t>di53</t>
  </si>
  <si>
    <t>ei54</t>
  </si>
  <si>
    <t>ei56</t>
  </si>
  <si>
    <t>mi57</t>
  </si>
  <si>
    <t>si59</t>
  </si>
  <si>
    <t>mi60</t>
  </si>
  <si>
    <t>ei61</t>
  </si>
  <si>
    <t>mi62</t>
  </si>
  <si>
    <t>ei63</t>
  </si>
  <si>
    <t>mi64</t>
  </si>
  <si>
    <t>mi65</t>
  </si>
  <si>
    <t>mi66</t>
  </si>
  <si>
    <t>mi72</t>
  </si>
  <si>
    <t>mi73</t>
  </si>
  <si>
    <t>ei74</t>
  </si>
  <si>
    <t>ei75</t>
  </si>
  <si>
    <t>mi76</t>
  </si>
  <si>
    <t>mi77</t>
  </si>
  <si>
    <t>mi78</t>
  </si>
  <si>
    <t>mi82</t>
  </si>
  <si>
    <t>mi85</t>
  </si>
  <si>
    <t>pi97</t>
  </si>
  <si>
    <t>si98</t>
  </si>
  <si>
    <t>ii99</t>
  </si>
  <si>
    <t>ii100</t>
  </si>
  <si>
    <t>ii106</t>
  </si>
  <si>
    <t>ii107</t>
  </si>
  <si>
    <t>ei108</t>
  </si>
  <si>
    <t>ei112</t>
  </si>
  <si>
    <t>ei113</t>
  </si>
  <si>
    <t>ei114</t>
  </si>
  <si>
    <t>mi116</t>
  </si>
  <si>
    <t>bi118</t>
  </si>
  <si>
    <t>ei126</t>
  </si>
  <si>
    <t>pi127</t>
  </si>
  <si>
    <t>ei128</t>
  </si>
  <si>
    <t>ei138</t>
  </si>
  <si>
    <t>ei139</t>
  </si>
  <si>
    <t>ei140</t>
  </si>
  <si>
    <t>ei141</t>
  </si>
  <si>
    <t>ei142</t>
  </si>
  <si>
    <t>mi143</t>
  </si>
  <si>
    <t>mi144</t>
  </si>
  <si>
    <t>mi145</t>
  </si>
  <si>
    <t>mi146</t>
  </si>
  <si>
    <t>ei152</t>
  </si>
  <si>
    <t>pi154</t>
  </si>
  <si>
    <t>pi155</t>
  </si>
  <si>
    <t>pi156</t>
  </si>
  <si>
    <t>ei157</t>
  </si>
  <si>
    <t>pi158</t>
  </si>
  <si>
    <t>pi159</t>
  </si>
  <si>
    <t>pi161</t>
  </si>
  <si>
    <t>mi162</t>
  </si>
  <si>
    <t>mi163</t>
  </si>
  <si>
    <t>ei165</t>
  </si>
  <si>
    <t>mi170</t>
  </si>
  <si>
    <t>ei173</t>
  </si>
  <si>
    <t>ei174</t>
  </si>
  <si>
    <t>ei175</t>
  </si>
  <si>
    <t>ei176</t>
  </si>
  <si>
    <t>Metric: Versement initial minimum</t>
  </si>
  <si>
    <t>e226</t>
  </si>
  <si>
    <t>e232</t>
  </si>
  <si>
    <t>e287</t>
  </si>
  <si>
    <t>e303</t>
  </si>
  <si>
    <t>e991</t>
  </si>
  <si>
    <t>e992</t>
  </si>
  <si>
    <t>e993</t>
  </si>
  <si>
    <t>e994</t>
  </si>
  <si>
    <t>Metric: État Taux Servis - Suivi des taux de revalorisation des provisions mathématiques</t>
  </si>
  <si>
    <t>Metric: Variation des capitaux propres pour les compagnies d'assurances</t>
  </si>
  <si>
    <t>Metric: Charges de personnel [Commissions versées au personnel commercial]</t>
  </si>
  <si>
    <t>Metric: Projet de distribution de dividendes</t>
  </si>
  <si>
    <t>mi178</t>
  </si>
  <si>
    <t>Non cédée</t>
  </si>
  <si>
    <t>Réassurance cédée et opérations données en substitution</t>
  </si>
  <si>
    <t>Affaires directes et opérations prises en substitution</t>
  </si>
  <si>
    <t>TF</t>
  </si>
  <si>
    <t>DI</t>
  </si>
  <si>
    <t>x2</t>
  </si>
  <si>
    <t>x4</t>
  </si>
  <si>
    <t>Début d'année à date</t>
  </si>
  <si>
    <t>N-1</t>
  </si>
  <si>
    <t>N-2</t>
  </si>
  <si>
    <t>N-3</t>
  </si>
  <si>
    <t>Exercices antérieurs à N-1</t>
  </si>
  <si>
    <t>Metric: Montant de provision mathématique retenu [N-1, N]</t>
  </si>
  <si>
    <t>Metric: Montant des intérêts techniques retenus[N-1, N]</t>
  </si>
  <si>
    <t>mi179</t>
  </si>
  <si>
    <t>mi180</t>
  </si>
  <si>
    <t>e1350</t>
  </si>
  <si>
    <t>e1351</t>
  </si>
  <si>
    <t>Placements nets de transferts ou alloués</t>
  </si>
  <si>
    <t>Placements transférés ou alloués</t>
  </si>
  <si>
    <t>Réserve pour remboursement d'emprunt pour fonds d'établissement</t>
  </si>
  <si>
    <t>Réserve pour fonds de garantie</t>
  </si>
  <si>
    <t>Réserve de capitalisation</t>
  </si>
  <si>
    <t>Réserve pour plus value nette à long terme</t>
  </si>
  <si>
    <t>Réserve du fonds de gestion</t>
  </si>
  <si>
    <t>Réserve du fonds social</t>
  </si>
  <si>
    <t>e606</t>
  </si>
  <si>
    <t>e607</t>
  </si>
  <si>
    <t>Début d'année à Fin T1</t>
  </si>
  <si>
    <t>Début d'année à Fin T2</t>
  </si>
  <si>
    <t>Début d'année à Fin T3</t>
  </si>
  <si>
    <t>Début d'année à Fin T4</t>
  </si>
  <si>
    <t>e550</t>
  </si>
  <si>
    <t>e551</t>
  </si>
  <si>
    <t>e552</t>
  </si>
  <si>
    <t>e553</t>
  </si>
  <si>
    <t>e554</t>
  </si>
  <si>
    <t>e555</t>
  </si>
  <si>
    <t>N-4</t>
  </si>
  <si>
    <t>N-5</t>
  </si>
  <si>
    <t>N-6</t>
  </si>
  <si>
    <t>N-7</t>
  </si>
  <si>
    <t>N-8 et antérieurs</t>
  </si>
  <si>
    <t>140: Exercice de rattachement par rapport à la période de référence</t>
  </si>
  <si>
    <t>130: Exercice d'application par rapport à la période de référence</t>
  </si>
  <si>
    <t>Metric: Mouvements liés aux primes ou prestations [Provision de diversification]</t>
  </si>
  <si>
    <t>Metric: Valeur comptable des capitaux constitutifs des rentes</t>
  </si>
  <si>
    <t>mi181</t>
  </si>
  <si>
    <t>Metric: Mouvements liés aux primes ou prestations [Provision mathématique]</t>
  </si>
  <si>
    <t>mi182</t>
  </si>
  <si>
    <t>Metric: Transfert de provision</t>
  </si>
  <si>
    <t>mi183</t>
  </si>
  <si>
    <t>Metric: Valeur comptable des capitaux constitutifs des rentes [Prestations]</t>
  </si>
  <si>
    <t>Metric: Valeur comptable des capitaux constitutifs des rentes [Provisions]</t>
  </si>
  <si>
    <t>mi184</t>
  </si>
  <si>
    <t>mi185</t>
  </si>
  <si>
    <t>PERP non branche 26 et non garanties donnant lieu à provision de diversification dit " Eurocroissance" [RPS]</t>
  </si>
  <si>
    <t>Flux ou stock</t>
  </si>
  <si>
    <t>100: Flux ou stock</t>
  </si>
  <si>
    <t>Stock</t>
  </si>
  <si>
    <t>Début</t>
  </si>
  <si>
    <t>Fin</t>
  </si>
  <si>
    <t>Flux</t>
  </si>
  <si>
    <t>Metric: Commissions</t>
  </si>
  <si>
    <t>mi186</t>
  </si>
  <si>
    <t>Metric: Commissions aux intermédiaires</t>
  </si>
  <si>
    <t>Metric: Autres commissions</t>
  </si>
  <si>
    <t>mi187</t>
  </si>
  <si>
    <t>mi188</t>
  </si>
  <si>
    <t>Membres des organes d'administration</t>
  </si>
  <si>
    <t>Membres des organes de direction</t>
  </si>
  <si>
    <t>Membres des organes de surveillance</t>
  </si>
  <si>
    <t>e1908</t>
  </si>
  <si>
    <t>Metric: Reprise de la provision collective de diversification différée</t>
  </si>
  <si>
    <t>Participations aux bénéfices incorporées à la provision collective de diversification différée</t>
  </si>
  <si>
    <t>Provision collective de diversification différée</t>
  </si>
  <si>
    <t>Metric: Dotation de la provision de diversification suite à affectation de la provision collective de diversification différée</t>
  </si>
  <si>
    <t>mi189</t>
  </si>
  <si>
    <t>Metric: Reprise de la provision collective de diversification différée pour couverture du solde débiteur du compte de participation aux résultats</t>
  </si>
  <si>
    <t>Metric: Conversion de la provision collective de diversification différée en provision mathématique</t>
  </si>
  <si>
    <t>Metric: Dotation de la provision collective de diversification différée à la provision diversification</t>
  </si>
  <si>
    <t>mi190</t>
  </si>
  <si>
    <t>FR.21.01, FR.21.02, FR.21.03, FR.21.04, FR.21.05</t>
  </si>
  <si>
    <t>FR.20.01</t>
  </si>
  <si>
    <t>210: Catégorie du contrat</t>
  </si>
  <si>
    <t>Temporaires décès à prime unique ou versements libres [031]</t>
  </si>
  <si>
    <t>Temporaires décès à primes périodiques [032]</t>
  </si>
  <si>
    <t>Rentes à prime unique ou versements libres [041]</t>
  </si>
  <si>
    <t>Autres contrats à prime unique ou versements libres [042]</t>
  </si>
  <si>
    <t>Rentes à primes périodiques [051]</t>
  </si>
  <si>
    <t>Autres contrats à primes périodiques [052]</t>
  </si>
  <si>
    <t>Autres contrats collectifs en cas de décès [062]</t>
  </si>
  <si>
    <t>Contrats collectifs de rentes [071]</t>
  </si>
  <si>
    <t>Autres contrats collectifs en cas de vie [072]</t>
  </si>
  <si>
    <t>Plans consistant en l’acquisition d’une rente viagère différée, en primes uniques et à versements libres [111]</t>
  </si>
  <si>
    <t>Plans prévoyant une provision technique de diversification [1111]</t>
  </si>
  <si>
    <t>Plans ne prévoyant pas de provision technique de diversification et pour lesquels la prime est entièrement affectée à l’acquisition de la provision mathématique [1112]</t>
  </si>
  <si>
    <t>Plans ne prévoyant pas de provision technique de diversification et pour lesquels la prime est partiellement affectée à l’acquisition de la provision mathématique [1113]</t>
  </si>
  <si>
    <t>Plans consistant en l’acquisition d’une rente viagère différée en primes périodiques [112]</t>
  </si>
  <si>
    <t>Plans prévoyant une provision technique de diversification [1121]</t>
  </si>
  <si>
    <t>Plans ne prévoyant pas de provision technique de diversification et pour lesquels la prime est entièrement affectée à l’acquisition de la provision mathématique [1122]</t>
  </si>
  <si>
    <t>Plans ne prévoyant pas de provision technique de diversification et pour lesquels la prime est partiellement affectée à l’acquisition de la provision mathématique [1123]</t>
  </si>
  <si>
    <t>Plans consistant en la constitution d’une épargne convertie en rente, en primes uniques et à versements libres [113]</t>
  </si>
  <si>
    <t>Plans prévoyant une provision technique de diversification et pour lesquels la prime est affectée à l’acquisition de la provision mathématique selon une proportion choisie par l’adhérent [1131]</t>
  </si>
  <si>
    <t>Plans prévoyant une provision technique de diversification et pour lesquels la prime est affectée à l’acquisition de la provision mathématique selon une proportion fixée par le plan [1132]</t>
  </si>
  <si>
    <t>Plans ne prévoyant pas de provision technique de diversification et pour lesquels la prime est entièrement affectée à l’acquisition de la provision mathématique [1133]</t>
  </si>
  <si>
    <t>Plans ne prévoyant pas de provision technique de diversification et pour lesquels la prime est partiellement affectée à l’acquisition de la provision mathématique [1134]</t>
  </si>
  <si>
    <t>Plans consistant en la constitution d’une épargne convertie en rente, en primes périodiques [114]</t>
  </si>
  <si>
    <t>Plans prévoyant une provision technique de diversification et pour lesquels la prime est affectée à l’acquisition de la provision mathématique selon une proportion choisie par l’adhérent [1141]</t>
  </si>
  <si>
    <t>Plans prévoyant une provision technique de diversification et pour lesquels la prime est affectée à l’acquisition de la provision mathématique selon une proportion fixée par le plan [1142]</t>
  </si>
  <si>
    <t>Plans ne prévoyant pas de provision technique de diversification et pour lesquels la prime est entièrement affectée à l’acquisition de la provision mathématique [1143]</t>
  </si>
  <si>
    <t>Plans ne prévoyant pas de provision technique de diversification et pour lesquels la prime est partiellement affectée à l’acquisition de la provision mathématique [1144]</t>
  </si>
  <si>
    <t>e995</t>
  </si>
  <si>
    <t>e996</t>
  </si>
  <si>
    <t>e997</t>
  </si>
  <si>
    <t>e998</t>
  </si>
  <si>
    <t>e999</t>
  </si>
  <si>
    <t>e1101</t>
  </si>
  <si>
    <t>e1102</t>
  </si>
  <si>
    <t>e1103</t>
  </si>
  <si>
    <t>e1104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</si>
  <si>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</si>
  <si>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</si>
  <si>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</si>
  <si>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</si>
  <si>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</si>
  <si>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</si>
  <si>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</si>
  <si>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</si>
  <si>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e1012</t>
  </si>
  <si>
    <t>e1013</t>
  </si>
  <si>
    <t>e1014</t>
  </si>
  <si>
    <t>e1015</t>
  </si>
  <si>
    <t>e1016</t>
  </si>
  <si>
    <t>e1017</t>
  </si>
  <si>
    <t>e1018</t>
  </si>
  <si>
    <t>e1019</t>
  </si>
  <si>
    <t>e1020</t>
  </si>
  <si>
    <t>e1021</t>
  </si>
  <si>
    <t>e1022</t>
  </si>
  <si>
    <t>Opérations non données en substitution</t>
  </si>
  <si>
    <t>CC</t>
  </si>
  <si>
    <t>Substituté et non substitué</t>
  </si>
  <si>
    <t>Cédé et non cédé</t>
  </si>
  <si>
    <t>110: Substituté et non substitué</t>
  </si>
  <si>
    <t>Non donné en substitution et non cédé</t>
  </si>
  <si>
    <t>Substitution et cession</t>
  </si>
  <si>
    <t>x53</t>
  </si>
  <si>
    <t>x11</t>
  </si>
  <si>
    <t>220: Ligne d'activité</t>
  </si>
  <si>
    <t>Assurance avec participation aux bénéfices</t>
  </si>
  <si>
    <t>Unités de comptes ou indexés - Contrats avec options et garanties</t>
  </si>
  <si>
    <t>Unités de comptes ou indexés - Contrats sans options et garanties</t>
  </si>
  <si>
    <t>Autres activités d'assurance vie - Contrats sans options et garanties</t>
  </si>
  <si>
    <t>Autres activités d'assurance vie - Contrats avec options et garanties</t>
  </si>
  <si>
    <t>Rentes issues de l'assurance non-vie autre que santé</t>
  </si>
  <si>
    <t>e1023</t>
  </si>
  <si>
    <t>e1024</t>
  </si>
  <si>
    <t>e1025</t>
  </si>
  <si>
    <t>Référence temporelle</t>
  </si>
  <si>
    <t>Exercice d'application par rapport à la période de référence</t>
  </si>
  <si>
    <t>Exercice de rattachement par rapport à la période de référence</t>
  </si>
  <si>
    <t>110: Composition de la participation aux résultats</t>
  </si>
  <si>
    <t>100: Affectation de la participation aux résultats</t>
  </si>
  <si>
    <t>Type de membre des organes</t>
  </si>
  <si>
    <t>Metric: Date d'arrêté</t>
  </si>
  <si>
    <t>Autres Vie [Eurocroissance et branche 26, non PERP et non RPS]</t>
  </si>
  <si>
    <t>Retraite [hors Eurocroissance et branche 26, non PERP et non RPS]</t>
  </si>
  <si>
    <t>Part des garants dans les engagements techniques en substitution</t>
  </si>
  <si>
    <t>Statut des sinistres à la fin de la période</t>
  </si>
  <si>
    <t>Metric: Affectation du résultat de l'exercice précédent en réserves et report [Exercice N-1]</t>
  </si>
  <si>
    <t>Metric: Arbitrages sortants</t>
  </si>
  <si>
    <t>Metric: Variation des capitaux propres pour les mutuelles</t>
  </si>
  <si>
    <t>Metric: Salaires versés au titre de mises à disposition</t>
  </si>
  <si>
    <t>Metric: Mouvements des provisions non techniques affectant le résultat technique</t>
  </si>
  <si>
    <t>Metric: Total des mouvements des provisions non techniques affectant le résultat</t>
  </si>
  <si>
    <t>Metric: Mouvements des provisions non techniques affectant le résultat non technique</t>
  </si>
  <si>
    <t>mi191</t>
  </si>
  <si>
    <t>mi192</t>
  </si>
  <si>
    <t>mi193</t>
  </si>
  <si>
    <t>ii194</t>
  </si>
  <si>
    <t>Metric: Nombre de contrats souscrits (yc transferts)</t>
  </si>
  <si>
    <t>Metric: Solde à imputer</t>
  </si>
  <si>
    <t>mi195</t>
  </si>
  <si>
    <t>Metric: Solde à reporter non ajusté</t>
  </si>
  <si>
    <t>Metric: Évaluation de PSNEM sur base de primes</t>
  </si>
  <si>
    <t>mi196</t>
  </si>
  <si>
    <t>e500</t>
  </si>
  <si>
    <t>e501</t>
  </si>
  <si>
    <t>e502</t>
  </si>
  <si>
    <t>100: Cédé et non cédé</t>
  </si>
  <si>
    <t>120: Substitution et cession</t>
  </si>
  <si>
    <t>e1026</t>
  </si>
  <si>
    <t>e1027</t>
  </si>
  <si>
    <t>Metric: Autres charges de gestion courante</t>
  </si>
  <si>
    <t>Metric: Effectif moyen</t>
  </si>
  <si>
    <t>Metric: Résultat de l'exercice</t>
  </si>
  <si>
    <t>ii101</t>
  </si>
  <si>
    <t>ii102</t>
  </si>
  <si>
    <t>met</t>
  </si>
  <si>
    <t>mi197</t>
  </si>
  <si>
    <t>Metric: Contributions volontaires en nature [Bénévolat]</t>
  </si>
  <si>
    <t>Metric: Contributions volontaires en nature [Prestations en nature]</t>
  </si>
  <si>
    <t>Metric: Contributions volontaires en nature [Dons en nature]</t>
  </si>
  <si>
    <t>Metric: Emplois des contributions volontaires en nature [Secours en nature]</t>
  </si>
  <si>
    <t>Metric: Emplois des contributions volontaires en nature [Mise à disposition gratuite de biens et services]</t>
  </si>
  <si>
    <t>Metric: Emplois des contributions volontaires en nature [Personnel bénévole]</t>
  </si>
  <si>
    <t>Metric: Emplois des contributions volontaires en nature</t>
  </si>
  <si>
    <t>Metric: Contributions volontaires en nature</t>
  </si>
  <si>
    <t>mi198</t>
  </si>
  <si>
    <t>mi199</t>
  </si>
  <si>
    <t>mi200</t>
  </si>
  <si>
    <t>mi201</t>
  </si>
  <si>
    <t>mi202</t>
  </si>
  <si>
    <t>mi203</t>
  </si>
  <si>
    <t>mi204</t>
  </si>
  <si>
    <t>Sinistres dont la charge nette de recours est supérieure ou égale 200 K€</t>
  </si>
  <si>
    <t>Sinistres dont la charge nette de recours est inférieure strictement à 200 K€</t>
  </si>
  <si>
    <t>Titres de créance négociables et bons du trésor</t>
  </si>
  <si>
    <t>Autres titres de créance négociables</t>
  </si>
  <si>
    <t>Autres obligations, titres de créance négociables et autres titres à revenu fixe</t>
  </si>
  <si>
    <t>Obligations, titres de créance négociables et autres titres à revenu fixe</t>
  </si>
  <si>
    <t>PO</t>
  </si>
  <si>
    <t>Type de placement</t>
  </si>
  <si>
    <t>100: Type de placement</t>
  </si>
  <si>
    <t>x40</t>
  </si>
  <si>
    <t>Fonds cantonné</t>
  </si>
  <si>
    <t>Actif général</t>
  </si>
  <si>
    <t>Code du fonds</t>
  </si>
  <si>
    <t>Metric: Canton - PERP</t>
  </si>
  <si>
    <t>Metric: Canton - Branche 26</t>
  </si>
  <si>
    <t>Metric: Canton - RPS</t>
  </si>
  <si>
    <t>Metric: Canton - Eurocroissance</t>
  </si>
  <si>
    <t>Metric: Dénomination du produit</t>
  </si>
  <si>
    <t>Metric: Choix de la méthode de taux</t>
  </si>
  <si>
    <t>Metric: Duration par canton</t>
  </si>
  <si>
    <t>si213</t>
  </si>
  <si>
    <t>ri214</t>
  </si>
  <si>
    <t>ri2</t>
  </si>
  <si>
    <t>ri84</t>
  </si>
  <si>
    <t>ri103</t>
  </si>
  <si>
    <t>ri104</t>
  </si>
  <si>
    <t>ri105</t>
  </si>
  <si>
    <t>num:percentItemType</t>
  </si>
  <si>
    <t>Placements non transférés ou alloués</t>
  </si>
  <si>
    <t>Comptes de régularisation et différences de conversion</t>
  </si>
  <si>
    <t>e314</t>
  </si>
  <si>
    <t>e315</t>
  </si>
  <si>
    <t>Actifs incorporels, placements et actifs corporels d'exploitation</t>
  </si>
  <si>
    <t>Dettes nées d’opérations directes et d’opérations de réassurance</t>
  </si>
  <si>
    <t>e316</t>
  </si>
  <si>
    <t>110: Catégories d'Actif</t>
  </si>
  <si>
    <t>120: Catégories de Passif</t>
  </si>
  <si>
    <t>130: Catégories de Passif</t>
  </si>
  <si>
    <t>140: Types d'Actif</t>
  </si>
  <si>
    <t>150: Catégories de capitaux propres</t>
  </si>
  <si>
    <t>160: Catégories de Recette</t>
  </si>
  <si>
    <t>170: Catégories de Dépense</t>
  </si>
  <si>
    <t>180: Catégories de Résultat</t>
  </si>
  <si>
    <t>Autres dettes financières</t>
  </si>
  <si>
    <t>Autres dettes non financières</t>
  </si>
  <si>
    <t>e317</t>
  </si>
  <si>
    <t>e318</t>
  </si>
  <si>
    <t>Provision mathématique rentes en cours de constitution</t>
  </si>
  <si>
    <t>Provision mathématique décès</t>
  </si>
  <si>
    <t>Provision mathématique rentes en service</t>
  </si>
  <si>
    <t>Autres provisions mathématiques</t>
  </si>
  <si>
    <t>Autres provisions techniques vie relatives aux contrats PERP</t>
  </si>
  <si>
    <t>Engagements envers les institutions de prévoyance ou relatifs aux fonds de placement gérés par l’entreprise</t>
  </si>
  <si>
    <t>Dotations à la provision pour risque d’exigibilité restant à constater</t>
  </si>
  <si>
    <t>e319</t>
  </si>
  <si>
    <t>e320</t>
  </si>
  <si>
    <t>e321</t>
  </si>
  <si>
    <t>e322</t>
  </si>
  <si>
    <t>e323</t>
  </si>
  <si>
    <t>e324</t>
  </si>
  <si>
    <t>e325</t>
  </si>
  <si>
    <t>Provisions techniques brutes et des opérations en unités de compte</t>
  </si>
  <si>
    <t>e326</t>
  </si>
  <si>
    <t>Compte de liaison entre actif général et cantons</t>
  </si>
  <si>
    <t>e327</t>
  </si>
  <si>
    <t>Metric: Montants totaux alloués</t>
  </si>
  <si>
    <t>Metric: Nombre de dossiers bénéficiaires</t>
  </si>
  <si>
    <t>Metric: Nombre total de dossiers reçus</t>
  </si>
  <si>
    <t>Metric: Montant minimum alloué</t>
  </si>
  <si>
    <t>Metric: Montant maximum alloué</t>
  </si>
  <si>
    <t>mi215</t>
  </si>
  <si>
    <t>ii216</t>
  </si>
  <si>
    <t>ii217</t>
  </si>
  <si>
    <t>mi218</t>
  </si>
  <si>
    <t>mi219</t>
  </si>
  <si>
    <t>Prise en charge ponctuelle de la cotisation/prime</t>
  </si>
  <si>
    <t>Aide pour le paiement d'un devis dentaire</t>
  </si>
  <si>
    <t>Aide à l'aménagement du domicile suite à un handicap</t>
  </si>
  <si>
    <t>e2000</t>
  </si>
  <si>
    <t>e2001</t>
  </si>
  <si>
    <t>e2002</t>
  </si>
  <si>
    <t>e2003</t>
  </si>
  <si>
    <t>e2004</t>
  </si>
  <si>
    <t>e2005</t>
  </si>
  <si>
    <t>AA</t>
  </si>
  <si>
    <t>Activité d'action sociale</t>
  </si>
  <si>
    <t>PA</t>
  </si>
  <si>
    <t>Nature de l'aide du plan d'action sociale</t>
  </si>
  <si>
    <t>100: Nature de l'aide du plan d'action sociale</t>
  </si>
  <si>
    <t>mi220</t>
  </si>
  <si>
    <t>mi221</t>
  </si>
  <si>
    <t>mi222</t>
  </si>
  <si>
    <t>mi223</t>
  </si>
  <si>
    <t>mi224</t>
  </si>
  <si>
    <t>mi225</t>
  </si>
  <si>
    <t>mi226</t>
  </si>
  <si>
    <t>mi227</t>
  </si>
  <si>
    <t>mi228</t>
  </si>
  <si>
    <t>mi229</t>
  </si>
  <si>
    <t>mi230</t>
  </si>
  <si>
    <t>mi231</t>
  </si>
  <si>
    <t>mi232</t>
  </si>
  <si>
    <t>e328</t>
  </si>
  <si>
    <t>Frais et autres charges des placements</t>
  </si>
  <si>
    <t>Revenus et charges de placements</t>
  </si>
  <si>
    <t>Metric: Estimation du montant des primes [Net des frais d'acquisition]</t>
  </si>
  <si>
    <t>230: Classification des activités Vie</t>
  </si>
  <si>
    <t>FR.12.01</t>
  </si>
  <si>
    <t>e1028</t>
  </si>
  <si>
    <t>190: Type de revenus des placements</t>
  </si>
  <si>
    <t>Dividendes</t>
  </si>
  <si>
    <t>Coupons</t>
  </si>
  <si>
    <t>Loyers</t>
  </si>
  <si>
    <t>Amortissement des décotes</t>
  </si>
  <si>
    <t>Amortissement des comptes de régularisation liés aux IFT</t>
  </si>
  <si>
    <t>Profits de change</t>
  </si>
  <si>
    <t>200: Type de charges des placements</t>
  </si>
  <si>
    <t>Intérêts sur emprunts</t>
  </si>
  <si>
    <t>Charges de gestion des placements hors commissions</t>
  </si>
  <si>
    <t>Commissions</t>
  </si>
  <si>
    <t>Amortissement des surcotes</t>
  </si>
  <si>
    <t>Amortissement des immeubles</t>
  </si>
  <si>
    <t>Pertes de change</t>
  </si>
  <si>
    <t>Autres frais et charges des placements</t>
  </si>
  <si>
    <t>Autres revenus et produits des placements</t>
  </si>
  <si>
    <t>Actions et assimilés</t>
  </si>
  <si>
    <t>Obligations</t>
  </si>
  <si>
    <t>Produits dérivés</t>
  </si>
  <si>
    <t>Immobilier</t>
  </si>
  <si>
    <t>e329</t>
  </si>
  <si>
    <t>e330</t>
  </si>
  <si>
    <t>e331</t>
  </si>
  <si>
    <t>e332</t>
  </si>
  <si>
    <t>e333</t>
  </si>
  <si>
    <t>e334</t>
  </si>
  <si>
    <t>e335</t>
  </si>
  <si>
    <t>e336</t>
  </si>
  <si>
    <t>e337</t>
  </si>
  <si>
    <t>e338</t>
  </si>
  <si>
    <t>e340</t>
  </si>
  <si>
    <t>e341</t>
  </si>
  <si>
    <t>e342</t>
  </si>
  <si>
    <t>e343</t>
  </si>
  <si>
    <t>e344</t>
  </si>
  <si>
    <t>e345</t>
  </si>
  <si>
    <t>e346</t>
  </si>
  <si>
    <t>e347</t>
  </si>
  <si>
    <t>e348</t>
  </si>
  <si>
    <t>e349</t>
  </si>
  <si>
    <t>e350</t>
  </si>
  <si>
    <t>Autres actifs financiers</t>
  </si>
  <si>
    <t>Type de revenus des placements</t>
  </si>
  <si>
    <t>Type de charges des placements</t>
  </si>
  <si>
    <t>RP</t>
  </si>
  <si>
    <t>CP</t>
  </si>
  <si>
    <t>AJ</t>
  </si>
  <si>
    <t>XB</t>
  </si>
  <si>
    <t>FR.26.01 line identification</t>
  </si>
  <si>
    <t>Metric: Provision mathématique théorique</t>
  </si>
  <si>
    <t>Metric: Fraction des bénéfices affectée à la provision technique spéciale</t>
  </si>
  <si>
    <t>Metric: Montant des arrérages</t>
  </si>
  <si>
    <t>Metric: Valeur de service</t>
  </si>
  <si>
    <t>Metric: Valeur d'acquisition uniforme</t>
  </si>
  <si>
    <t>Metric: Valeur d'acquisition à 30 ans</t>
  </si>
  <si>
    <t>Metric: Valeur d'acquisition à 40 ans</t>
  </si>
  <si>
    <t>Metric: Valeur d'acquisition à 50 ans</t>
  </si>
  <si>
    <t>Metric: Valeur d'acquisition à 60 ans</t>
  </si>
  <si>
    <t>mi233</t>
  </si>
  <si>
    <t>mi234</t>
  </si>
  <si>
    <t>mi235</t>
  </si>
  <si>
    <t>mi236</t>
  </si>
  <si>
    <t>mi237</t>
  </si>
  <si>
    <t>mi238</t>
  </si>
  <si>
    <t>mi239</t>
  </si>
  <si>
    <t>mi240</t>
  </si>
  <si>
    <t>mi241</t>
  </si>
  <si>
    <t>FR.27.01 line identification</t>
  </si>
  <si>
    <t>XS</t>
  </si>
  <si>
    <t>Metric: Ligne d'activité en substitution</t>
  </si>
  <si>
    <t>ei242</t>
  </si>
  <si>
    <t>240: Ligne d'activité en substitution</t>
  </si>
  <si>
    <t>FR.27.01</t>
  </si>
  <si>
    <t>Engagements d'assurance non-vie</t>
  </si>
  <si>
    <t>Assurance frais de santé</t>
  </si>
  <si>
    <t>Assurance perte de revenus</t>
  </si>
  <si>
    <t>Assurance accidents du travail et maladies professionnelles</t>
  </si>
  <si>
    <t>Crédit et caution</t>
  </si>
  <si>
    <t>Assurance protection juridique</t>
  </si>
  <si>
    <t>Assistance</t>
  </si>
  <si>
    <t>Pertes pécuniaires diverses</t>
  </si>
  <si>
    <t>Engagements de réassurance non-vie proportionnels</t>
  </si>
  <si>
    <t>Engagements de réassurance non-vie non proportionnels</t>
  </si>
  <si>
    <t>Réassurance santé non proportionnelle</t>
  </si>
  <si>
    <t>Réassurance responsabilité civile non proportionnelle</t>
  </si>
  <si>
    <t>Engagements d'assurance vie</t>
  </si>
  <si>
    <r>
      <t>Assurance santé</t>
    </r>
    <r>
      <rPr>
        <sz val="11"/>
        <color rgb="FF000000"/>
        <rFont val="Verdana"/>
        <family val="2"/>
      </rPr>
      <t/>
    </r>
  </si>
  <si>
    <t>Assurance liée à des indices et à des unités de comptes</t>
  </si>
  <si>
    <t>Engagements de réassurance vie</t>
  </si>
  <si>
    <t>e1029</t>
  </si>
  <si>
    <t>e1030</t>
  </si>
  <si>
    <t>e1031</t>
  </si>
  <si>
    <t>e1032</t>
  </si>
  <si>
    <t>e1033</t>
  </si>
  <si>
    <t>e1034</t>
  </si>
  <si>
    <t>e1035</t>
  </si>
  <si>
    <t>e1036</t>
  </si>
  <si>
    <t>e1037</t>
  </si>
  <si>
    <t>e1038</t>
  </si>
  <si>
    <t>e1039</t>
  </si>
  <si>
    <t>e1040</t>
  </si>
  <si>
    <t>e1041</t>
  </si>
  <si>
    <t>e1042</t>
  </si>
  <si>
    <t>e1043</t>
  </si>
  <si>
    <t>e1044</t>
  </si>
  <si>
    <t>e1045</t>
  </si>
  <si>
    <t>e1046</t>
  </si>
  <si>
    <t>e1047</t>
  </si>
  <si>
    <t>e1048</t>
  </si>
  <si>
    <t>e1049</t>
  </si>
  <si>
    <t>e1050</t>
  </si>
  <si>
    <t>e1051</t>
  </si>
  <si>
    <t>e1052</t>
  </si>
  <si>
    <t>Metric: Type de Prime</t>
  </si>
  <si>
    <t>si243</t>
  </si>
  <si>
    <t>Metric: Nombre de personnes couvertes à la fin de l'année</t>
  </si>
  <si>
    <t>Metric: Nombre de nouvelles personnes couvertes au cours de l'année</t>
  </si>
  <si>
    <t>ii244</t>
  </si>
  <si>
    <t>ii245</t>
  </si>
  <si>
    <t>Metric: Montant des capitaux assurés</t>
  </si>
  <si>
    <t>Metric: Montant des annuités assurées</t>
  </si>
  <si>
    <t>mi246</t>
  </si>
  <si>
    <t>mi247</t>
  </si>
  <si>
    <t>Solvabilité II</t>
  </si>
  <si>
    <t>x80</t>
  </si>
  <si>
    <t>Metric: Best estimate</t>
  </si>
  <si>
    <t>mi248</t>
  </si>
  <si>
    <t>IS</t>
  </si>
  <si>
    <t>not used</t>
  </si>
  <si>
    <t>Creation date</t>
  </si>
  <si>
    <t>Validity date</t>
  </si>
  <si>
    <t>Last modified date</t>
  </si>
  <si>
    <t>Restriction on content</t>
  </si>
  <si>
    <t>Comments</t>
  </si>
  <si>
    <t>Metric: Décomposition des frais généraux par nature et par destination; décomposition des charges de personnel; engagements vis-à-vis des membres des organes de direction</t>
  </si>
  <si>
    <t>Metric: Participation aux bénéfices/excédents - Fonds général</t>
  </si>
  <si>
    <t>Metric: Participation aux bénéfices/excédents - PERP</t>
  </si>
  <si>
    <t>Metric: Responsabilité médicale - Anesthésie/Réanimation</t>
  </si>
  <si>
    <t>Metric: Responsabilité médicale - Gynécologie/Obstétrique</t>
  </si>
  <si>
    <t>Charge des provisions pour cotisations/primes non acquises</t>
  </si>
  <si>
    <t>Charge des prestations/sinistres</t>
  </si>
  <si>
    <t>Provisions pour cotisations/primes non acquises</t>
  </si>
  <si>
    <t>Avances sur polices/sur bulletins d'adhésion à un règlement ou sur contrat</t>
  </si>
  <si>
    <t>Capital/fonds</t>
  </si>
  <si>
    <t>Metric: Participation aux bénéfices/excédents - Euro croissance</t>
  </si>
  <si>
    <t>Provisions pour sinistres [hors prévisions de recours à encaisser]</t>
  </si>
  <si>
    <t>Dommages corporels (contrats individuels et collectifs) [20-21]</t>
  </si>
  <si>
    <t>Metric: Augmentation Capital/fonds mutualistes</t>
  </si>
  <si>
    <t>Metric: Boni/(Mali) par rapport à l'exercice précédent</t>
  </si>
  <si>
    <t>Variation des provisions pour prestations/sinistres à payer</t>
  </si>
  <si>
    <t>Actions propres/certificats mutualistes ou paritaires rachetés</t>
  </si>
  <si>
    <t>Primes/cotisations restant à émettre</t>
  </si>
  <si>
    <t>Autres éléments de fonds mutualistes et réserves/capitaux propres</t>
  </si>
  <si>
    <t>Rappel de cotisations/capital appelé non versé</t>
  </si>
  <si>
    <t>Fonds mutualistes et réserves/capitaux propres</t>
  </si>
  <si>
    <t>Fonds d’établissement et de développement/capital</t>
  </si>
  <si>
    <t>Primes/cotisations</t>
  </si>
  <si>
    <t>Primes/cotisations émises</t>
  </si>
  <si>
    <t>N/A</t>
  </si>
  <si>
    <t>100: Type de remettant</t>
  </si>
  <si>
    <t>250: Type d'agrément</t>
  </si>
  <si>
    <t>Assurance Vie</t>
  </si>
  <si>
    <t>Assurance Non Vie</t>
  </si>
  <si>
    <t>Assurance Mixte</t>
  </si>
  <si>
    <t>Metric: Type d'agrément</t>
  </si>
  <si>
    <t>Modalité d'implantation depuis la succursale</t>
  </si>
  <si>
    <t>Modalités d'implantation depuis le siège</t>
  </si>
  <si>
    <t>LP</t>
  </si>
  <si>
    <t>260: Modalité d'implantation depuis la succursale</t>
  </si>
  <si>
    <t>180: Modalités d'implantation depuis le siège</t>
  </si>
  <si>
    <t>Vie hors opérations relevant de l'article L. 134-1 mais ne relevant pas des articles L. 143-1 et L. 144-2 (Eurocroissance) [13]</t>
  </si>
  <si>
    <t>Aide pour le paiement d'un devis d'optique</t>
  </si>
  <si>
    <t>Aide à l'achat d'équipements médicalisés</t>
  </si>
  <si>
    <t>FR.13.01, FR.13.02, FR.13.03, FR.13.04, FR.13.05, FR.13.06</t>
  </si>
  <si>
    <t>Réassurance</t>
  </si>
  <si>
    <t>Type d'actif financier</t>
  </si>
  <si>
    <t>210: Type d'actif financier</t>
  </si>
  <si>
    <t>Metric: Part des produits ayant servis à financer le plan d’action sociale</t>
  </si>
  <si>
    <t>Metric: Part des produits ayant servis à financer le plan d'action sociale [Prélevés sur opérations non-vie]</t>
  </si>
  <si>
    <t>Metric: Part des produits ayant servis à financer le plan d’action sociale [Prélevés sur opérations vie]</t>
  </si>
  <si>
    <t>Metric: Part des produits des placements ayant servis à financier le plan d’action sociale</t>
  </si>
  <si>
    <t>Metric: Part des autres produits prélevés ayant servis à financer le plan d’action sociale</t>
  </si>
  <si>
    <t>Metric: Produits exceptionnels du plan d’action sociale</t>
  </si>
  <si>
    <t>Metric: Total produits du plan d’action sociale</t>
  </si>
  <si>
    <t>Metric: Allocations versées dans le cadre du plan d’action sociale</t>
  </si>
  <si>
    <t>Metric: Allocations versées dans le cadre du plan d’action sociale [En individuel]</t>
  </si>
  <si>
    <t>Metric: Allocations versées dans le cadre du plan d’action sociale [En collectif]</t>
  </si>
  <si>
    <t>Metric: Autres allocations versées dans le cadre du plan d’action sociale</t>
  </si>
  <si>
    <t>Metric: Frais de gestion affectés au plan d’action sociale</t>
  </si>
  <si>
    <t>Metric: Charges exceptionnelles du plan d’action sociale</t>
  </si>
  <si>
    <t>ei249</t>
  </si>
  <si>
    <t>FR.01.02</t>
  </si>
  <si>
    <t>FR.13.04, FR.13.05, FR.13.06</t>
  </si>
  <si>
    <t>Metric: Compte de résultat par catégorie (vie)</t>
  </si>
  <si>
    <t>Metric: Informations de base</t>
  </si>
  <si>
    <t>Metric: Bilan par canton légal</t>
  </si>
  <si>
    <t>Metric: Bilan pour le fonds général</t>
  </si>
  <si>
    <t>Metric: Compte de résultat technique vie par canton légal</t>
  </si>
  <si>
    <t>Metric: Compte de résultat non technique par canton légal</t>
  </si>
  <si>
    <t>ei251</t>
  </si>
  <si>
    <t>ei252</t>
  </si>
  <si>
    <t>ei253</t>
  </si>
  <si>
    <t>ei254</t>
  </si>
  <si>
    <t>Usage du placement/Fonds</t>
  </si>
  <si>
    <t>Type de fonds</t>
  </si>
  <si>
    <t>mi256</t>
  </si>
  <si>
    <t>Metric: Montant total de participations aux bénéfices</t>
  </si>
  <si>
    <t>Metric: Moyenne annuelle des provisions mathématiques</t>
  </si>
  <si>
    <t>mi257</t>
  </si>
  <si>
    <t>Metric: Impôts et taxes</t>
  </si>
  <si>
    <t>Metric: Nombre de membres des organes bénéficiaires</t>
  </si>
  <si>
    <t>Obligations hors mouvements sur réserve de capitalisation</t>
  </si>
  <si>
    <t>Charge des provisions pour prestations/sinistres à payer</t>
  </si>
  <si>
    <t>Metric: Valeur comptable des dotations nettes de reprises aux provisions financières</t>
  </si>
  <si>
    <t>mi258</t>
  </si>
  <si>
    <t>110: Sinistres par seuil de charges</t>
  </si>
  <si>
    <t>Sinistres par seuil de charges</t>
  </si>
  <si>
    <t>100: Statut des sinistres à la fin de la période</t>
  </si>
  <si>
    <t>Mouvements sur réserve de capitalisation</t>
  </si>
  <si>
    <t>Autre assurance vie</t>
  </si>
  <si>
    <t>Rentes issues de l'assurance non-vie autre liées à des engagements d'assurance santé</t>
  </si>
  <si>
    <t>Réassurance santé</t>
  </si>
  <si>
    <t>Réassurance vie</t>
  </si>
  <si>
    <t>bi208</t>
  </si>
  <si>
    <t>bi209</t>
  </si>
  <si>
    <t>bi210</t>
  </si>
  <si>
    <t>bi211</t>
  </si>
  <si>
    <t>x24</t>
  </si>
  <si>
    <t>100: Méthode de valorisation</t>
  </si>
  <si>
    <t>s2c:1</t>
  </si>
  <si>
    <t>FR.13.01,FR.13.04,FR.22.01</t>
  </si>
  <si>
    <t>FR.24.01</t>
  </si>
  <si>
    <t>190: Ligne d'activité</t>
  </si>
  <si>
    <t>Certificats mutualistes admis en fonds d'établissement</t>
  </si>
  <si>
    <t>e351</t>
  </si>
  <si>
    <t>Fonds de dotation sans droit de reprise</t>
  </si>
  <si>
    <t>e352</t>
  </si>
  <si>
    <t>Titres de créance négociables d'un an au plus</t>
  </si>
  <si>
    <t>Bons à moyen terme négociables</t>
  </si>
  <si>
    <t>Créances pour espèces déposées chez les cédantes</t>
  </si>
  <si>
    <t>Actions et parts d'OPCVM détenant exclusivement des titres à revenu fixe</t>
  </si>
  <si>
    <t>Actions et parts d'autres OPCVM</t>
  </si>
  <si>
    <t>Créance de la composante dépôt d'un contrat de réassurance</t>
  </si>
  <si>
    <t>e353</t>
  </si>
  <si>
    <t>Metric: Valeur de rachat</t>
  </si>
  <si>
    <t>mi212</t>
  </si>
  <si>
    <t>NF</t>
  </si>
  <si>
    <t>200: Type de garanties décennales</t>
  </si>
  <si>
    <t>Type de garanties décennales</t>
  </si>
  <si>
    <t>e0</t>
  </si>
  <si>
    <t>Metric: Détail des prestations versées en frais de soins et en incapacité-indemnités journalières</t>
  </si>
  <si>
    <t>ei259</t>
  </si>
  <si>
    <t>ei260</t>
  </si>
  <si>
    <t>ei261</t>
  </si>
  <si>
    <t>ei262</t>
  </si>
  <si>
    <t>FX</t>
  </si>
  <si>
    <t>Traitement des flux</t>
  </si>
  <si>
    <t>GR</t>
  </si>
  <si>
    <t>Gestion régime</t>
  </si>
  <si>
    <t>TP</t>
  </si>
  <si>
    <t>Type de prestations</t>
  </si>
  <si>
    <t>RX</t>
  </si>
  <si>
    <t>Catégorie de recettes pour compte de tiers</t>
  </si>
  <si>
    <t>DX</t>
  </si>
  <si>
    <t>Catégorie de dépenses pour compte de tiers</t>
  </si>
  <si>
    <t>CG</t>
  </si>
  <si>
    <t>EP</t>
  </si>
  <si>
    <t>SO</t>
  </si>
  <si>
    <t>Classification des garanties</t>
  </si>
  <si>
    <t>Contrats emprunteurs</t>
  </si>
  <si>
    <t>Classification des risques sociaux</t>
  </si>
  <si>
    <t>FS</t>
  </si>
  <si>
    <t>OC</t>
  </si>
  <si>
    <t>PS</t>
  </si>
  <si>
    <t>Traitement des feuilles de soins</t>
  </si>
  <si>
    <t>Régime obligatoire ou complémentaire</t>
  </si>
  <si>
    <t>Type de prestations en frais de soins</t>
  </si>
  <si>
    <t>Metric: Nombre de lignes d'actes traitées</t>
  </si>
  <si>
    <t>Metric: Nombre de décomptes ou factures traités</t>
  </si>
  <si>
    <t>Metric: Nombre de personnes couvertes par au moins une garantie au cours de l'année</t>
  </si>
  <si>
    <t>Metric: Nombre de bénéficiaires servis au moins une fois dans l'année pour au moins une garantie</t>
  </si>
  <si>
    <t>Metric: Nombre d'entreprises souscriptrices pour au moins une garantie au cours de l'année</t>
  </si>
  <si>
    <t>Metric: Proportion des prestations qui peuvent être renseignées</t>
  </si>
  <si>
    <t>Metric: Nombre de bénéficiaires servis au moins une fois dans l'année au titre de la CMU-C</t>
  </si>
  <si>
    <t>si263</t>
  </si>
  <si>
    <t>ii264</t>
  </si>
  <si>
    <t>ii265</t>
  </si>
  <si>
    <t>ii266</t>
  </si>
  <si>
    <t>ii267</t>
  </si>
  <si>
    <t>ii268</t>
  </si>
  <si>
    <t>ii269</t>
  </si>
  <si>
    <t>pi270</t>
  </si>
  <si>
    <t>ii271</t>
  </si>
  <si>
    <t>ii272</t>
  </si>
  <si>
    <t>Participation légale au titre de la CMU</t>
  </si>
  <si>
    <t>Participation légale au titre de l'ACS</t>
  </si>
  <si>
    <t>Produits de la gestion d'un régime obligatoire d'assurance maladie</t>
  </si>
  <si>
    <t>Produits de la gestion d'un régime obligatoire d'assurance maladie - Au titre des prestations servies</t>
  </si>
  <si>
    <t>Produits de la gestion d'un régime obligatoire d'assurance maladie - Au titre du recouvrement des cotisations des professions libérales</t>
  </si>
  <si>
    <t>Autres produits techniques autres que subventions et produits de la gestion d'un régime obligatoire d'assurance maladie</t>
  </si>
  <si>
    <t>Prestations versées nettes de recours</t>
  </si>
  <si>
    <t>Sinistres et capitaux payés hors CMU-C mais y compris ACS</t>
  </si>
  <si>
    <t>Prestations légales payées au titre de la CMU-C</t>
  </si>
  <si>
    <t>Charges de gestion d'un régime obligatoire d'assurance maladie</t>
  </si>
  <si>
    <t>Charges de gestion d'un régime obligatoire d'assurance maladie - Au titre des prestations servies</t>
  </si>
  <si>
    <t>Charges de gestion d'un régime obligatoire d'assurance maladie - Au titre du recouvrement des cotisations des professions libérales</t>
  </si>
  <si>
    <t>Autres charges techniques, hors charges de gestion d'un régime obligatoire d'assurance maladie</t>
  </si>
  <si>
    <t>220: Catégorie de recettes pour compte de tiers</t>
  </si>
  <si>
    <t>Taxe sur les contrats santé</t>
  </si>
  <si>
    <t>Taxe spéciale sur les conventions d'assurance collectée au profit du fonds CMU</t>
  </si>
  <si>
    <t>Taxe sur les conventions d'assurance</t>
  </si>
  <si>
    <t>Autres produits collectés pour compte de tiers</t>
  </si>
  <si>
    <t>230: Catégorie de dépenses pour compte de tiers</t>
  </si>
  <si>
    <t>Montant global des prestations versées au titre de l'assurance maladie obligatoire - en nature et en espèce</t>
  </si>
  <si>
    <t>Prestations versées au titre de l'assurance maladie obligatoire - en nature (biens et soins médicaux…)</t>
  </si>
  <si>
    <t>Prestations versées au titre de l'assurance maladie obligatoire - en espèce (indemnités journalières…)</t>
  </si>
  <si>
    <t>Autres dépenses pour compte de tiers</t>
  </si>
  <si>
    <t>e354</t>
  </si>
  <si>
    <t>e355</t>
  </si>
  <si>
    <t>e356</t>
  </si>
  <si>
    <t>e357</t>
  </si>
  <si>
    <t>e358</t>
  </si>
  <si>
    <t>e359</t>
  </si>
  <si>
    <t>e360</t>
  </si>
  <si>
    <t>e361</t>
  </si>
  <si>
    <t>e362</t>
  </si>
  <si>
    <t>e363</t>
  </si>
  <si>
    <t>e364</t>
  </si>
  <si>
    <t>e365</t>
  </si>
  <si>
    <t>e366</t>
  </si>
  <si>
    <t>e367</t>
  </si>
  <si>
    <t>e368</t>
  </si>
  <si>
    <t>e369</t>
  </si>
  <si>
    <t>e370</t>
  </si>
  <si>
    <t>e371</t>
  </si>
  <si>
    <t>e372</t>
  </si>
  <si>
    <t>e373</t>
  </si>
  <si>
    <t>e374</t>
  </si>
  <si>
    <t>270: Classification des garanties</t>
  </si>
  <si>
    <t>Garanties dans le champ des risques sociaux</t>
  </si>
  <si>
    <t>e1053</t>
  </si>
  <si>
    <t>Garanties frais de soins individuelles et collectives [201-211]</t>
  </si>
  <si>
    <t>e1054</t>
  </si>
  <si>
    <t>Garanties individuelles frais de soins - contrats responsables</t>
  </si>
  <si>
    <t>e1055</t>
  </si>
  <si>
    <t>Garanties individuelles frais de soins - hors contrats responsables</t>
  </si>
  <si>
    <t>e1056</t>
  </si>
  <si>
    <t>Garanties collectives frais de soins - contrats responsables</t>
  </si>
  <si>
    <t>e1057</t>
  </si>
  <si>
    <t>Garanties collectives frais de soins - hors contrats responsables</t>
  </si>
  <si>
    <t>e1058</t>
  </si>
  <si>
    <t>Garanties autres dommages corporels individuelles et collectives [202-212]</t>
  </si>
  <si>
    <t>e1059</t>
  </si>
  <si>
    <t>Garanties individuelles incapacité de travail indemnités journalières</t>
  </si>
  <si>
    <t>e1060</t>
  </si>
  <si>
    <t>Garanties individuelles incapacité de travail indemnités journalières - pour maladie</t>
  </si>
  <si>
    <t>e1061</t>
  </si>
  <si>
    <t>Garanties individuelles incapacité de travail indemnités journalières - pour maternité</t>
  </si>
  <si>
    <t>e1062</t>
  </si>
  <si>
    <t>Garanties individuelles incapacité de travail indemnités journalières - pour accident du travail ou maladie professionnelle</t>
  </si>
  <si>
    <t>e1063</t>
  </si>
  <si>
    <t>e1064</t>
  </si>
  <si>
    <t>Garanties individuelles invalidité - avec versement d'une rente</t>
  </si>
  <si>
    <t>e1065</t>
  </si>
  <si>
    <t>Garanties individuelles invalidité - avec versement d'un capital</t>
  </si>
  <si>
    <t>e1066</t>
  </si>
  <si>
    <t>Garanties individuelles dépendance à titre principal</t>
  </si>
  <si>
    <t>e1067</t>
  </si>
  <si>
    <t>Garanties individuelles dépendance à titre principal - garanties annuelles sans maintien de couverture</t>
  </si>
  <si>
    <t>e1068</t>
  </si>
  <si>
    <t>Garanties individuelles dépendance à titre principal - garanties annuelles avec maintien de couverture</t>
  </si>
  <si>
    <t>e1069</t>
  </si>
  <si>
    <t>Garanties individuelles dépendance à titre principal - garanties viagères</t>
  </si>
  <si>
    <t>e1070</t>
  </si>
  <si>
    <t>Garanties individuelles dépendance à titre accessoire</t>
  </si>
  <si>
    <t>e1071</t>
  </si>
  <si>
    <t>Garanties individuelles dépendance à titre accessoire - garanties annuelles sans maintien de couverture</t>
  </si>
  <si>
    <t>e1072</t>
  </si>
  <si>
    <t>Garanties individuelles dépendance à titre accessoire - garanties annuelles avec maintien de couverture</t>
  </si>
  <si>
    <t>e1073</t>
  </si>
  <si>
    <t>Garanties individuelles dépendance à titre accessoire - garanties viagères</t>
  </si>
  <si>
    <t>e1074</t>
  </si>
  <si>
    <t>Autres garanties individuelles d'autres dommages corporels</t>
  </si>
  <si>
    <t>e1075</t>
  </si>
  <si>
    <t>Garanties collectives incapacité de travail indemnités journalières</t>
  </si>
  <si>
    <t>e1076</t>
  </si>
  <si>
    <t>Garanties collectives incapacité de travail indemnités journalières - pour maladie</t>
  </si>
  <si>
    <t>e1077</t>
  </si>
  <si>
    <t>Garanties collectives incapacité de travail indemnités journalières - pour maternité</t>
  </si>
  <si>
    <t>e1078</t>
  </si>
  <si>
    <t>Garanties collectives incapacité de travail indemnités journalières - pour accident du travail ou maladie professionnelle</t>
  </si>
  <si>
    <t>e1079</t>
  </si>
  <si>
    <t>Garanties collectives invalidité</t>
  </si>
  <si>
    <t>e1080</t>
  </si>
  <si>
    <t>Garanties collectives invalidité - avec versement d'une rente</t>
  </si>
  <si>
    <t>e1081</t>
  </si>
  <si>
    <t>Garanties collectives invalidité - avec versement d'un capital</t>
  </si>
  <si>
    <t>e1082</t>
  </si>
  <si>
    <t>Garanties collectives dépendance à titre principal</t>
  </si>
  <si>
    <t>e1083</t>
  </si>
  <si>
    <t>Garanties collectives dépendance à titre principal - garanties annuelles sans maintien de couverture</t>
  </si>
  <si>
    <t>e1084</t>
  </si>
  <si>
    <t>Garanties collectives dépendance à titre principal - garanties annuelles avec maintien de couverture</t>
  </si>
  <si>
    <t>e1085</t>
  </si>
  <si>
    <t>Garanties collectives dépendance à titre principal - garanties viagères</t>
  </si>
  <si>
    <t>e1086</t>
  </si>
  <si>
    <t>Garanties collectives dépendance à titre accessoire</t>
  </si>
  <si>
    <t>e1087</t>
  </si>
  <si>
    <t>Garanties collectives dépendance à titre accessoire - garanties annuelles sans maintien de couverture</t>
  </si>
  <si>
    <t>e1088</t>
  </si>
  <si>
    <t>Garanties collectives dépendance à titre accessoire - garanties annuelles avec maintien de couverture</t>
  </si>
  <si>
    <t>e1089</t>
  </si>
  <si>
    <t>Garanties collectives dépendance à titre accessoire - garanties viagères</t>
  </si>
  <si>
    <t>e1090</t>
  </si>
  <si>
    <t>Autres garanties collectives d'autres dommages corporels</t>
  </si>
  <si>
    <t>e1091</t>
  </si>
  <si>
    <t>Garanties décès et invalidité avec perte totale et irréversible d'autonomie (PTIA) - individuelles et collectives</t>
  </si>
  <si>
    <t>e1092</t>
  </si>
  <si>
    <t>Garanties individuelles décès et invalidité avec perte totale et irréversible d'autonomie (PTIA)</t>
  </si>
  <si>
    <t>e1093</t>
  </si>
  <si>
    <t>Garanties individuelles temporaires décès et invalidité avec perte totale et irréversible d'autonomie (PTIA)</t>
  </si>
  <si>
    <t>e1094</t>
  </si>
  <si>
    <t>Garanties individuelles temporaires décès et invalidité PTIA - avec versement d'un capital</t>
  </si>
  <si>
    <t>e1095</t>
  </si>
  <si>
    <t>Garanties individuelles temporaires décès et invalidité PTIA - avec versement d'une rente d'invalidité</t>
  </si>
  <si>
    <t>e1096</t>
  </si>
  <si>
    <t>Garanties individuelles temporaires décès et invalidité PTIA - avec versement d'une rente de conjoint survivant</t>
  </si>
  <si>
    <t>e1097</t>
  </si>
  <si>
    <t>Garanties individuelles temporaires décès et invalidité PTIA - avec versement d'une rente d'éducation ou d'orphelin</t>
  </si>
  <si>
    <t>e1098</t>
  </si>
  <si>
    <t>Garanties individuelles vie entière décès et invalidité avec perte totale et irréversible d'autonomie (PTIA)</t>
  </si>
  <si>
    <t>e1099</t>
  </si>
  <si>
    <t>Garanties individuelles vie entière décès et invalidité PTIA - avec versement d'un capital</t>
  </si>
  <si>
    <t>Garanties individuelles vie entière décès et invalidité PTIA - avec versement d'une rente d'invalidité</t>
  </si>
  <si>
    <t>Garanties individuelles vie entière décès et invalidité PTIA - avec versement d'une rente de conjoint survivant</t>
  </si>
  <si>
    <t>Garanties individuelles vie entière décès et invalidité PTIA - avec versement d'une rente d'éducation ou d'orphelin</t>
  </si>
  <si>
    <t>Autres garanties individuelles décès</t>
  </si>
  <si>
    <t>Garanties collectives décès et invalidité avec perte totale et irréversible d'autonomie (PTIA)</t>
  </si>
  <si>
    <t>Garanties collectives temporaires décès et invalidité avec perte totale et irréversible d'autonomie (PTIA)</t>
  </si>
  <si>
    <t>Garanties collectives temporaires décès et invalidité PTIA - avec versement d'un capital</t>
  </si>
  <si>
    <t>Garanties collectives temporaires décès et invalidité PTIA - avec versement d'une rente d'invalidité</t>
  </si>
  <si>
    <t>Garanties collectives temporaires décès et invalidité PTIA - avec versement d'une rente de conjoint survivant</t>
  </si>
  <si>
    <t>Garanties collectives temporaires décès et invalidité PTIA - avec versement d'une rente d'éducation ou d'orphelin</t>
  </si>
  <si>
    <t>Garanties collectives vie entière décès et invalidité avec perte totale et irréversible d'autonomie (PTIA)</t>
  </si>
  <si>
    <t>Garanties collectives vie entière décès et invalidité PTIA - avec versement d'un capital</t>
  </si>
  <si>
    <t>Garanties collectives vie entière décès et invalidité PTIA - avec versement d'une rente d'invalidité</t>
  </si>
  <si>
    <t>Garanties collectives vie entière décès et invalidité PTIA - avec versement d'une rente de conjoint survivant</t>
  </si>
  <si>
    <t>Garanties collectives vie entière décès et invalidité PTIA - avec versement d'une rente d'éducation ou d'orphelin</t>
  </si>
  <si>
    <t>Autres garanties collectives décès</t>
  </si>
  <si>
    <t>Garanties de retraite supplémentaire, indemnités de fin de carrière et préretraite - individuelles et collectives</t>
  </si>
  <si>
    <t>Garanties individuelles de retraite supplémentaire, indemnités de fin de carrière et préretraite</t>
  </si>
  <si>
    <t>Garanties individuelles de retraite supplémentaire - Plan épargne retraite populaire (PERP)</t>
  </si>
  <si>
    <t>Garanties individuelles de retraite supplémentaire - Contrats detinés aux fonctionnaires et élus locaux (PREFON, COREM, CRH, FONPEL, CAREL…)</t>
  </si>
  <si>
    <t>Garanties individuelles de retraite supplémentaire - Retraite mutualiste du combattant (RMC)</t>
  </si>
  <si>
    <t>Garanties individuelles de retraite supplémentaire - Contrats Madelin et exploitants agricoles</t>
  </si>
  <si>
    <t>Garanties individuelles de retraite supplémentaire - Article 39 du code général des impôts (hors indemnités de fin de carrière et préretraites)</t>
  </si>
  <si>
    <t>Garanties individuelles de retraite supplémentaire - Article 82 du code général des impôts</t>
  </si>
  <si>
    <t>Garanties individuelles de retraite supplémentaire - Article 83 du code général des impôts et PÈRE</t>
  </si>
  <si>
    <t>Garanties individuelles de retraite supplémentaire - Autres contrats de retraite supplémentaire</t>
  </si>
  <si>
    <t>Garanties individuelles - indemnités de fin de carrière</t>
  </si>
  <si>
    <t>Garanties individuelles - préretraites</t>
  </si>
  <si>
    <t>Garanties collectives de retraite supplémentaire, indemnités de fin de carrière et préretraite</t>
  </si>
  <si>
    <t>Garanties collectives de retraite supplémentaire - Plan épargne retraite populaire (PERP)</t>
  </si>
  <si>
    <t>Garanties collectives de retraite supplémentaire - Contrats detinés aux fonctionnaires et élus locaux (PREFON, COREM, CRH, FONPEL, CAREL…)</t>
  </si>
  <si>
    <t>Garanties collectives de retraite supplémentaire - Retraite mutualiste du combattant (RMC)</t>
  </si>
  <si>
    <t>Garanties collectives de retraite supplémentaire - Contrats Madelin et exploitants agricoles</t>
  </si>
  <si>
    <t>Garanties collectives de retraite supplémentaire - Article 39 du code général des impôts (hors indemnités de fin de carrière et préretraites)</t>
  </si>
  <si>
    <t>Garanties collectives de retraite supplémentaire - Article 82 du code général des impôts</t>
  </si>
  <si>
    <t>Garanties collectives de retraite supplémentaire - Article 83 du code général des impôts et PÈRE</t>
  </si>
  <si>
    <t>Garanties collectives de retraite supplémentaire - Autres contrats de retraite supplémentaire</t>
  </si>
  <si>
    <t>Garanties collectives - indemnités de fin de carrière</t>
  </si>
  <si>
    <t>Garanties collectives - préretraites</t>
  </si>
  <si>
    <t>Garanties perte d'emploi - individuelles et collectives</t>
  </si>
  <si>
    <t>Garanties individuelles de perte d'emploi</t>
  </si>
  <si>
    <t>Garanties individuelles de perte d'emploi - garanties des contrats TNS Madelin</t>
  </si>
  <si>
    <t>Garanties individuelles de perte d'emploi - autres garanties</t>
  </si>
  <si>
    <t>Garanties collectives de perte d'emploi</t>
  </si>
  <si>
    <t>Garanties collectives de perte d'emploi - garanties des contrats TNS Madelin</t>
  </si>
  <si>
    <t>Garanties collectives de perte d'emploi - autres garanties</t>
  </si>
  <si>
    <t>Garanties famille - individuelles et collectives</t>
  </si>
  <si>
    <t>Garanties individuelles famille</t>
  </si>
  <si>
    <t>Garanties collectives famille</t>
  </si>
  <si>
    <t>Garanties hors du champ des risques sociaux</t>
  </si>
  <si>
    <t>280: Contrats emprunteurs</t>
  </si>
  <si>
    <t>Hors contrats emprunteurs</t>
  </si>
  <si>
    <t>290: Classification des risques sociaux</t>
  </si>
  <si>
    <t>Garanties individuelles dans le champ des risques sociaux</t>
  </si>
  <si>
    <t>Garanties collectives dans le champ des risques sociaux</t>
  </si>
  <si>
    <t>e1200</t>
  </si>
  <si>
    <t>e1213</t>
  </si>
  <si>
    <t>e1214</t>
  </si>
  <si>
    <t>e1215</t>
  </si>
  <si>
    <t>e1216</t>
  </si>
  <si>
    <t>e1217</t>
  </si>
  <si>
    <t>e1218</t>
  </si>
  <si>
    <t>e1219</t>
  </si>
  <si>
    <t>e1220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</si>
  <si>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</si>
  <si>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</si>
  <si>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</si>
  <si>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</si>
  <si>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</si>
  <si>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</si>
  <si>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</si>
  <si>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</si>
  <si>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e1229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</si>
  <si>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</si>
  <si>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</si>
  <si>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</si>
  <si>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</si>
  <si>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</si>
  <si>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</si>
  <si>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</si>
  <si>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</si>
  <si>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</si>
  <si>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e1239</t>
  </si>
  <si>
    <t>e1240</t>
  </si>
  <si>
    <t>e1241</t>
  </si>
  <si>
    <t>e1242</t>
  </si>
  <si>
    <t>e1243</t>
  </si>
  <si>
    <t>e1244</t>
  </si>
  <si>
    <t>e1245</t>
  </si>
  <si>
    <t>e1246</t>
  </si>
  <si>
    <t>e1247</t>
  </si>
  <si>
    <t>e1248</t>
  </si>
  <si>
    <t>e1249</t>
  </si>
  <si>
    <t>e1250</t>
  </si>
  <si>
    <t>e1251</t>
  </si>
  <si>
    <t>e1252</t>
  </si>
  <si>
    <t>e1253</t>
  </si>
  <si>
    <t>e1254</t>
  </si>
  <si>
    <t>100: traitement des flux</t>
  </si>
  <si>
    <t>Flux informatique</t>
  </si>
  <si>
    <t>e2100</t>
  </si>
  <si>
    <t>Flux papier</t>
  </si>
  <si>
    <t>e2101</t>
  </si>
  <si>
    <t>100: Régime obligatoire ou complémentaire</t>
  </si>
  <si>
    <t>Régime obligatoire d'assurance maladie (délégation de gestion)</t>
  </si>
  <si>
    <t>e2200</t>
  </si>
  <si>
    <t>Régime complémentaire</t>
  </si>
  <si>
    <t>e2201</t>
  </si>
  <si>
    <t>100: Type de prestations en frais de soins</t>
  </si>
  <si>
    <t>e2300</t>
  </si>
  <si>
    <t>Prestations payées en soins</t>
  </si>
  <si>
    <t>e2301</t>
  </si>
  <si>
    <t>Hôpitaux (publics, privés ou unités de soins de longue durée)</t>
  </si>
  <si>
    <t>e2302</t>
  </si>
  <si>
    <t>Forfait journalier, ticket modérateur, honoraires en cliniques privées…</t>
  </si>
  <si>
    <t>e2303</t>
  </si>
  <si>
    <t>e2304</t>
  </si>
  <si>
    <t>e2305</t>
  </si>
  <si>
    <t>Honoraires - cliniques privées</t>
  </si>
  <si>
    <t>e2306</t>
  </si>
  <si>
    <t>Forfait soins - USLD</t>
  </si>
  <si>
    <t>e2307</t>
  </si>
  <si>
    <t>e2308</t>
  </si>
  <si>
    <t>e2309</t>
  </si>
  <si>
    <t>e2310</t>
  </si>
  <si>
    <t>Frais d'hébergement, suppléments chambres particulières... - USLD</t>
  </si>
  <si>
    <t>e2311</t>
  </si>
  <si>
    <t>Soins ambulatoires</t>
  </si>
  <si>
    <t>e2312</t>
  </si>
  <si>
    <t>Médecins et sages-femmes exerçant en cabinet libéral (honoraires, frais de déplacements)</t>
  </si>
  <si>
    <t>e2313</t>
  </si>
  <si>
    <t>Auxiliaires en cabinets libéraux (honoraires, frais de déplacements)</t>
  </si>
  <si>
    <t>e2314</t>
  </si>
  <si>
    <t>Dentistes en cabinets libéraux</t>
  </si>
  <si>
    <t>e2315</t>
  </si>
  <si>
    <t>Honoraires dentistes (consultations, soins dentaires, traitements d'orthodontie effectués par des dentistes)</t>
  </si>
  <si>
    <t>e2316</t>
  </si>
  <si>
    <t>Prothèses dentaires</t>
  </si>
  <si>
    <t>e2317</t>
  </si>
  <si>
    <t>Centres de santé (dispensaires…)</t>
  </si>
  <si>
    <t>e2318</t>
  </si>
  <si>
    <t>Laboratoires d'analyse médicale</t>
  </si>
  <si>
    <t>e2319</t>
  </si>
  <si>
    <t>Etablissements thermaux</t>
  </si>
  <si>
    <t>e2320</t>
  </si>
  <si>
    <t>Forfait de surveillance médicale, pratiques médicales et complémentaires, forfait thermal, complément tarifaire</t>
  </si>
  <si>
    <t>e2321</t>
  </si>
  <si>
    <t>Frais de transport, frais d'hébergement</t>
  </si>
  <si>
    <t>e2322</t>
  </si>
  <si>
    <t>Transports des malades (ambulances, taxis, véhicules sanitaires légers…)</t>
  </si>
  <si>
    <t>e2323</t>
  </si>
  <si>
    <t>e2324</t>
  </si>
  <si>
    <t>Optique</t>
  </si>
  <si>
    <t>e2325</t>
  </si>
  <si>
    <t>Dépenses d'optique prises en charge par l'assurance maladie obligatoire</t>
  </si>
  <si>
    <t>e2326</t>
  </si>
  <si>
    <t>Dépenses d'optique non prises en charge par l'assurance maladie obligatoire</t>
  </si>
  <si>
    <t>e2327</t>
  </si>
  <si>
    <t>Biens médicaux (hors optique) pris en charge par l'assurance maladie obligatoire</t>
  </si>
  <si>
    <t>e2328</t>
  </si>
  <si>
    <t>Médicaments pris en charge par l'assurance maladie obligatoire</t>
  </si>
  <si>
    <t>e2329</t>
  </si>
  <si>
    <t>Autres biens médicaux (hors optique) pris en charge par l'assurance maladie obligatoire</t>
  </si>
  <si>
    <t>e2330</t>
  </si>
  <si>
    <t>Prothèses (sauf dentaires), orthèses, véhicules pour handicapé physique pris en charge par l'AMO</t>
  </si>
  <si>
    <t>e2331</t>
  </si>
  <si>
    <t>Petits matériels et pansements pris en charge par l'AMO</t>
  </si>
  <si>
    <t>e2332</t>
  </si>
  <si>
    <t>Biens médicaux (hors optique) non pris en charge par l'assurance maladie obligatoire</t>
  </si>
  <si>
    <t>e2333</t>
  </si>
  <si>
    <t>Pharmacie non prise en charge par l'assurance maladie obligatoire</t>
  </si>
  <si>
    <t>e2334</t>
  </si>
  <si>
    <t>Médicaments</t>
  </si>
  <si>
    <t>e2335</t>
  </si>
  <si>
    <t>Autres produits pharmaceutiques (patchs tabagiques…)</t>
  </si>
  <si>
    <t>e2336</t>
  </si>
  <si>
    <t>Autres biens médicaux (hors optique) non pris en charge par l'assurance maladie obligatoire</t>
  </si>
  <si>
    <t>e2337</t>
  </si>
  <si>
    <t>Prothèses (sauf dentaires), orthèses, véhicules pour handicapé physique non pris en charge par l'AMO</t>
  </si>
  <si>
    <t>e2338</t>
  </si>
  <si>
    <t>Petits matériels et pansements non pris en charge par l'AMO</t>
  </si>
  <si>
    <t>e2339</t>
  </si>
  <si>
    <t>Autres prestations connexes à la santé</t>
  </si>
  <si>
    <t>e2340</t>
  </si>
  <si>
    <t>médecin alternative non prise en charge AMO (aécupuncture, ostéopapthie, psychanalyse...)</t>
  </si>
  <si>
    <t>e2341</t>
  </si>
  <si>
    <t>actions de prévention</t>
  </si>
  <si>
    <t>e2342</t>
  </si>
  <si>
    <t>garanties accessoires incapacité et indemnités journalières</t>
  </si>
  <si>
    <t>e2343</t>
  </si>
  <si>
    <t>garanties accessoires invalidité</t>
  </si>
  <si>
    <t>e2344</t>
  </si>
  <si>
    <t>garanties accessoires dépendance</t>
  </si>
  <si>
    <t>e2345</t>
  </si>
  <si>
    <t>garanties accessoires famille</t>
  </si>
  <si>
    <t>e2346</t>
  </si>
  <si>
    <t>garanties accessoires décès</t>
  </si>
  <si>
    <t>e2347</t>
  </si>
  <si>
    <t>aides diverses</t>
  </si>
  <si>
    <t>e2348</t>
  </si>
  <si>
    <t>110: Type de prestations en frais de soins</t>
  </si>
  <si>
    <t>Hôpitaux du secteur public (hors USLD)</t>
  </si>
  <si>
    <t>Hôpitaux du secteur privé (hors USLD)</t>
  </si>
  <si>
    <t>Soins en USLD</t>
  </si>
  <si>
    <t>Prestations autres qu'hôpitaux (publics, privés ou unités de soins de longue durée)</t>
  </si>
  <si>
    <t>e2349</t>
  </si>
  <si>
    <t>e2350</t>
  </si>
  <si>
    <t>e2351</t>
  </si>
  <si>
    <t>e2352</t>
  </si>
  <si>
    <t>13: Type de fonds</t>
  </si>
  <si>
    <t>1: Contenu de la remise</t>
  </si>
  <si>
    <t>FR.25.01, FR26.01</t>
  </si>
  <si>
    <t>FR.02.01, FR.07.01</t>
  </si>
  <si>
    <t>Actions propres</t>
  </si>
  <si>
    <t>certificats mutualistes ou paritaires rachetés</t>
  </si>
  <si>
    <t>Certificats mutualistes ou paritaires rachetés</t>
  </si>
  <si>
    <t>e375</t>
  </si>
  <si>
    <t>e376</t>
  </si>
  <si>
    <t>Metric: Résultat de l'action sociale</t>
  </si>
  <si>
    <t>Metric: Nombre d'assurés pour au moins une garantie au cours de l'année</t>
  </si>
  <si>
    <t>Garanties individuelles invalidité</t>
  </si>
  <si>
    <t>Prestations payées en soins et biens médicaux</t>
  </si>
  <si>
    <t>Forfait journalier, ticket modérateur… - cliniques privées (hors USLD)</t>
  </si>
  <si>
    <t>Supplément chambres particulières, lit accompagnant… - cliniques privées (hors USLD)</t>
  </si>
  <si>
    <t>Frais d'hébergement en soins de longue durée, suppléments chambres particulières, lits accompagnant…</t>
  </si>
  <si>
    <t>Supplément chambres particulières, lit accompagnant… - hôpitaux du secteur public (hors USLD)</t>
  </si>
  <si>
    <t>Prestations payées en biens médicaux</t>
  </si>
  <si>
    <t>Metric: Libellé de garanties ou prestations</t>
  </si>
  <si>
    <t>Metric: Nombre de personnes couvertes ayant bénéficié de l'ACS au cours de l'année</t>
  </si>
  <si>
    <t>Metric: Nombre de bénéficiaires de prestations en nature servis au moins une fois dans l'année</t>
  </si>
  <si>
    <t>pi273</t>
  </si>
  <si>
    <t>Metric: Proportion des primes/cotisations pour lesquelles les effectifs (nombre d'assurés, de personnes couvertes, de bénéficiaires, d'entreprises) peuvent être renseignés</t>
  </si>
  <si>
    <t>mi274</t>
  </si>
  <si>
    <t>ii275</t>
  </si>
  <si>
    <t>Forfait journalier, ticket modérateur… - hôpitaux du secteur public (hors USLD)</t>
  </si>
  <si>
    <t>ei276</t>
  </si>
  <si>
    <t>N+14</t>
  </si>
  <si>
    <t>N+15</t>
  </si>
  <si>
    <t>N+16</t>
  </si>
  <si>
    <t>N+17</t>
  </si>
  <si>
    <t>N+18</t>
  </si>
  <si>
    <t>N+19</t>
  </si>
  <si>
    <t>N+20</t>
  </si>
  <si>
    <t>N+21</t>
  </si>
  <si>
    <t>N+22</t>
  </si>
  <si>
    <t>N+23</t>
  </si>
  <si>
    <t>N+24</t>
  </si>
  <si>
    <t>N+25</t>
  </si>
  <si>
    <t>N+26</t>
  </si>
  <si>
    <t>N+27</t>
  </si>
  <si>
    <t>N+28</t>
  </si>
  <si>
    <t>N+29</t>
  </si>
  <si>
    <t>N+30</t>
  </si>
  <si>
    <t>N+31 à N+40</t>
  </si>
  <si>
    <t>N+41 à N+50</t>
  </si>
  <si>
    <t>N+51 et suivants</t>
  </si>
  <si>
    <t>150: Exercice de rattachement</t>
  </si>
  <si>
    <t>Metric: Réserve de capitalisation en fin de projection actualisée</t>
  </si>
  <si>
    <t>mi277</t>
  </si>
  <si>
    <t>mi278</t>
  </si>
  <si>
    <t>mi279</t>
  </si>
  <si>
    <t>FR.04.01, FR.04.02, FR.04.03, FR.11.01</t>
  </si>
  <si>
    <t>Metric: Reprise de la réserve de capitalisation</t>
  </si>
  <si>
    <t>Metric: Dotation à la réserve de capitalisation</t>
  </si>
  <si>
    <t>Résultat non technique</t>
  </si>
  <si>
    <t>e377</t>
  </si>
  <si>
    <t>FR.02.01, FR.13.01, FR.13.02, FR.13.03, FR.13.04, FR.13.05, FR.13.06, FR.06.01, FR.07.01, FR.20.01, FR.21.01, FR.21.02, FR.21.03, FR.21.04, FR.21.05, FR.22.01, FR.22.02, FR.22.03, FR.22.04, FR.26.01</t>
  </si>
  <si>
    <t>Tous exercices</t>
  </si>
  <si>
    <t>Capital et réserves</t>
  </si>
  <si>
    <t>e378</t>
  </si>
  <si>
    <t>Metric: Personnes assurées, couvertes et bénéficiaires par type de garanties</t>
  </si>
  <si>
    <t>Metric: Primes et prestations par type de garanties</t>
  </si>
  <si>
    <t>Metric: Compléments frais de gestion des garanties " frais de soins ", gestion déléguée d'un régime obligatoire santé, CMU, ACS et taxe sur les conventions d'assurance des contrats santé</t>
  </si>
  <si>
    <t>Current owner</t>
  </si>
  <si>
    <t>Metric location</t>
  </si>
  <si>
    <t>Dimension location</t>
  </si>
  <si>
    <t>Domain location</t>
  </si>
  <si>
    <t>no</t>
  </si>
  <si>
    <t>http://eiopa.europa.eu/eu/xbrl/s2c/dict/dim</t>
  </si>
  <si>
    <t>http://eiopa.europa.eu/eu/xbrl/s2c/dict/dom</t>
  </si>
  <si>
    <t>http://eiopa.europa.eu/eu/xbrl/s2md/dict/met</t>
  </si>
  <si>
    <t>http://acpr.banque-france.fr/xbrl/ran</t>
  </si>
  <si>
    <t>http://acpr.banque-france.fr/xbrl/ran/dict/met</t>
  </si>
  <si>
    <t>http://acpr.banque-france.fr/xbrl/ran/dict/dim</t>
  </si>
  <si>
    <t>http://acpr.banque-france.fr/xbrl/ran/dict/dom</t>
  </si>
  <si>
    <t>Contrats collectifs en cas de décès visés à l’article 2 de la loi n° 89-1009 du 31 décembre 1989 [061]</t>
  </si>
  <si>
    <t>Plans régis par l’article L 441-1 [115]</t>
  </si>
  <si>
    <t>Metric: Évolution prospective de la réserve de capitalisation</t>
  </si>
  <si>
    <t>e1255</t>
  </si>
  <si>
    <t>e1256</t>
  </si>
  <si>
    <t>e1257</t>
  </si>
  <si>
    <t>e1258</t>
  </si>
  <si>
    <t>e1259</t>
  </si>
  <si>
    <t>e1260</t>
  </si>
  <si>
    <t>e1261</t>
  </si>
  <si>
    <t>e1262</t>
  </si>
  <si>
    <t>e1263</t>
  </si>
  <si>
    <t>e1264</t>
  </si>
  <si>
    <t>e1265</t>
  </si>
  <si>
    <t>e1266</t>
  </si>
  <si>
    <t>e1267</t>
  </si>
  <si>
    <t>e1268</t>
  </si>
  <si>
    <t>e1269</t>
  </si>
  <si>
    <t>e1270</t>
  </si>
  <si>
    <t>Contrats d'assurance vie ou de capitalisation en unités de compte à prime unique (ou versements libres) [008]</t>
  </si>
  <si>
    <t>Contrats de capitalisation en unités de compte à prime unique ou versements libres [081]</t>
  </si>
  <si>
    <t>Temporaires décès en unités de compte à prime unique ou versements libres [082]</t>
  </si>
  <si>
    <t>Rentes individuelles en unités de compte à prime unique ou versements libres [083]</t>
  </si>
  <si>
    <t>Autres contrats individuels en unités de compte à prime unique ou versements libres [084]</t>
  </si>
  <si>
    <t>Autres contrats collectifs d’assurance en cas de décès en unités de compte à prime unique ou versements libres [085]</t>
  </si>
  <si>
    <t>Contrats collectifs de rentes en unités de compte à prime unique ou versements libres [086]</t>
  </si>
  <si>
    <t>Autres contrats collectifs d’assurance en cas de vie en unités de compte à prime unique ou versements libres [087]</t>
  </si>
  <si>
    <t>Contrats d'assurance vie ou de capitalisation en unités de compte à primes périodiques [009]</t>
  </si>
  <si>
    <t>Contrats de capitalisation en unités de compte à primes périodiques [091]</t>
  </si>
  <si>
    <t>Temporaires décès en unités de compte à primes périodiques [092]</t>
  </si>
  <si>
    <t>Rentes individuelles en unités de compte à primes périodiques [093]</t>
  </si>
  <si>
    <t>Autres contrats individuels en unités de compte à primes périodiques [094]</t>
  </si>
  <si>
    <t>Autres contrats collectifs d’assurance en cas de décès en unités de compte à primes périodiques [095]</t>
  </si>
  <si>
    <t>Contrats collectifs de rentes en unités de compte à primes périodiques [096]</t>
  </si>
  <si>
    <t>Autres contrats collectifs d’assurance en cas de vie en unités de compte à primes périodiques [097]</t>
  </si>
  <si>
    <t>Identifiant de l'union d'institution de prévoyance</t>
  </si>
  <si>
    <t>Identifiant de l’organisme substitué</t>
  </si>
  <si>
    <t>ei83</t>
  </si>
  <si>
    <t>2016-09-06</t>
  </si>
  <si>
    <t>Autres placements [Comptes 234]</t>
  </si>
  <si>
    <t>e379</t>
  </si>
  <si>
    <t>Metric: Métrique pourcentage de réserve</t>
  </si>
  <si>
    <t>pi280</t>
  </si>
  <si>
    <t>bi281</t>
  </si>
  <si>
    <t>di282</t>
  </si>
  <si>
    <t>ri283</t>
  </si>
  <si>
    <t>ii284</t>
  </si>
  <si>
    <t>mi285</t>
  </si>
  <si>
    <t>si286</t>
  </si>
  <si>
    <t>Metric: Métrique booléen de réserve</t>
  </si>
  <si>
    <t>Metric: Métrique date de réserve</t>
  </si>
  <si>
    <t>Metric: Métrique décimal de réserve</t>
  </si>
  <si>
    <t>Metric: Métrique entier de réserve</t>
  </si>
  <si>
    <t>Metric: Métrique monétaire de réserve</t>
  </si>
  <si>
    <t>Metric: Métrique chaine de caractères de réserve</t>
  </si>
  <si>
    <t>ZZ</t>
  </si>
  <si>
    <t>Datapoints de réserve : Table</t>
  </si>
  <si>
    <t>ZT</t>
  </si>
  <si>
    <t>ZX</t>
  </si>
  <si>
    <t>ZY</t>
  </si>
  <si>
    <t>Datapoints de réserve : Axe X</t>
  </si>
  <si>
    <t>Datapoints de réserve : Axe Y</t>
  </si>
  <si>
    <t>Datapoints de réserve : Axe Z</t>
  </si>
  <si>
    <t>Datapoints de réserve : saisie manuelle</t>
  </si>
  <si>
    <t>Metric: Commentaire (faits de réserve)</t>
  </si>
  <si>
    <t>si287</t>
  </si>
  <si>
    <t>mi288</t>
  </si>
  <si>
    <t>Metric: Valeur comptable [réalisation]</t>
  </si>
  <si>
    <t>Autres réserves réglementées</t>
  </si>
  <si>
    <t>e380</t>
  </si>
  <si>
    <t>Réserve spéciale de solvabilité</t>
  </si>
  <si>
    <t>e381</t>
  </si>
  <si>
    <t>Metric: Solde créditeur</t>
  </si>
  <si>
    <t>mi289</t>
  </si>
  <si>
    <t>bi290</t>
  </si>
  <si>
    <t>bi291</t>
  </si>
  <si>
    <t>bi292</t>
  </si>
  <si>
    <t>bi293</t>
  </si>
  <si>
    <t>bi294</t>
  </si>
  <si>
    <t>bi295</t>
  </si>
  <si>
    <t>Metric: Garantie retraite Art. 82</t>
  </si>
  <si>
    <t>Metric: Garantie retraite Art. 83</t>
  </si>
  <si>
    <t>Metric: Garantie retraite Art. 39</t>
  </si>
  <si>
    <t>Metric: Garantie Décès</t>
  </si>
  <si>
    <t>Metric: Contrat Madelin ou agricoles</t>
  </si>
  <si>
    <t>Metric: Contrat en phase de rente</t>
  </si>
  <si>
    <t>Metric: Autres variations du nombre de contrats</t>
  </si>
  <si>
    <t>Metric: Nature du nombre de contrats</t>
  </si>
  <si>
    <t>Metric: Taux de chargement de gestion</t>
  </si>
  <si>
    <t>Metric: Encours moyen par assuré</t>
  </si>
  <si>
    <t>ei297</t>
  </si>
  <si>
    <t>pi298</t>
  </si>
  <si>
    <t>mi299</t>
  </si>
  <si>
    <t>ri296</t>
  </si>
  <si>
    <t>1- Assurés de contrats individuels, de contrats de groupe ouvert ou de contrats collectifs à adhésion facultative</t>
  </si>
  <si>
    <t>2- Assurés de contrats collectifs à adhésion obligatoire</t>
  </si>
  <si>
    <t>NC</t>
  </si>
  <si>
    <t>e3001</t>
  </si>
  <si>
    <t>Nature Contrats</t>
  </si>
  <si>
    <t>pi302</t>
  </si>
  <si>
    <t>pi303</t>
  </si>
  <si>
    <t>Metric: Rapport PTS et PMVL sur actifs en représentation de la PTS/PMT</t>
  </si>
  <si>
    <t>Metric: Rapport cotisations nettes de chargements de gestion / Nouveaux droits à provision mathématique</t>
  </si>
  <si>
    <t>Metric: Provision technique spéciale de retournement</t>
  </si>
  <si>
    <t>mi300</t>
  </si>
  <si>
    <t>100: Nature du nombre de contrats</t>
  </si>
  <si>
    <t>Metric: Plus ou moins values latentes sur actifs en représentation de la provision technique spéciale</t>
  </si>
  <si>
    <t>mi301</t>
  </si>
  <si>
    <t>Tout établissement</t>
  </si>
  <si>
    <t>e1271</t>
  </si>
  <si>
    <t>e1272</t>
  </si>
  <si>
    <t>Metric: Autres variations de provisions Mathématiques</t>
  </si>
  <si>
    <t>mi304</t>
  </si>
  <si>
    <t>Hierarchy node label</t>
  </si>
  <si>
    <t>211: Catégorie du contrat [120]</t>
  </si>
  <si>
    <t>Contrats de retraite professionnelle supplémentaire régis par l'article L. 143-1 [RPS] [12]</t>
  </si>
  <si>
    <t>Branche 26 [121]</t>
  </si>
  <si>
    <t>Garanties donnant lieu à provision de diversification dit " Eurocroissance" [122]</t>
  </si>
  <si>
    <t>Autres Euros [123]</t>
  </si>
  <si>
    <t>Euros (PERP non branche 26 et non Eurocroissance) [124]</t>
  </si>
  <si>
    <t>UC (PERP non branche 26 et non Eurocroissance) [125]</t>
  </si>
  <si>
    <t>UC [126]</t>
  </si>
  <si>
    <t>ei305</t>
  </si>
  <si>
    <t>Metric: Catégorie du contrat [120]</t>
  </si>
  <si>
    <t>pi306</t>
  </si>
  <si>
    <t>Metric: Taux non-discrétionnaire net de chargement de gestion</t>
  </si>
  <si>
    <t>Autres Vie [Branche 26, non PERP et non RPS]</t>
  </si>
  <si>
    <t>e1273</t>
  </si>
  <si>
    <t>Vie [Hors branche 26 non PERP et non RPS]</t>
  </si>
  <si>
    <t>141: Classification des activités Vie [121]</t>
  </si>
  <si>
    <t>e1616</t>
  </si>
  <si>
    <t>e1617</t>
  </si>
  <si>
    <t>Provisions pour participation aux bénéfices en instance d'affectation en prestations ou aux provisions mathématiques</t>
  </si>
  <si>
    <t>Provisions pour participation aux bénéfices après déduction de l'affectation en prestations ou aux provisions mathématiques</t>
  </si>
  <si>
    <t>121: Montant global des PPB (130)</t>
  </si>
  <si>
    <t>PC</t>
  </si>
  <si>
    <t>Détail montant global de la participation aux bénéfices</t>
  </si>
  <si>
    <t>e2353</t>
  </si>
  <si>
    <t>e2354</t>
  </si>
  <si>
    <t>e2355</t>
  </si>
  <si>
    <t>e2356</t>
  </si>
  <si>
    <t>e2357</t>
  </si>
  <si>
    <t>e2358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</si>
  <si>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</si>
  <si>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</si>
  <si>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</si>
  <si>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</si>
  <si>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</si>
  <si>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</si>
  <si>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</si>
  <si>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</si>
  <si>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</si>
  <si>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</si>
  <si>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Contrats de retraite professionnelle supplémentaire régis par l'article L. 143-1 ne relevant pas des 12, 14 ou 15 [16]</t>
  </si>
  <si>
    <t>e1274</t>
  </si>
  <si>
    <t>131: Classification des activités Vie [140]</t>
  </si>
  <si>
    <t>142: Classification des activités Vie [140]</t>
  </si>
  <si>
    <t>Metric: Nombre de crédits</t>
  </si>
  <si>
    <t>ii307</t>
  </si>
  <si>
    <t>e1275</t>
  </si>
  <si>
    <t>e1276</t>
  </si>
  <si>
    <t>FR.14.02</t>
  </si>
  <si>
    <t>Contrats emprunteurs - garanties individuelles (Total)</t>
  </si>
  <si>
    <t>Contrats emprunteurs - garanties collectives (Total)</t>
  </si>
  <si>
    <t>N+31 et suivants</t>
  </si>
  <si>
    <t>e2800</t>
  </si>
  <si>
    <t>e2801</t>
  </si>
  <si>
    <t>e2802</t>
  </si>
  <si>
    <t>e2803</t>
  </si>
  <si>
    <t>e2804</t>
  </si>
  <si>
    <t>e2805</t>
  </si>
  <si>
    <t>e2806</t>
  </si>
  <si>
    <t>e2807</t>
  </si>
  <si>
    <t>e2808</t>
  </si>
  <si>
    <t>e2809</t>
  </si>
  <si>
    <t>e2810</t>
  </si>
  <si>
    <t>e2811</t>
  </si>
  <si>
    <t>e2812</t>
  </si>
  <si>
    <t>e2813</t>
  </si>
  <si>
    <t>e2814</t>
  </si>
  <si>
    <t>e2815</t>
  </si>
  <si>
    <t>e2816</t>
  </si>
  <si>
    <t>e2817</t>
  </si>
  <si>
    <t>e2818</t>
  </si>
  <si>
    <t>e2819</t>
  </si>
  <si>
    <t>e2820</t>
  </si>
  <si>
    <t>NG</t>
  </si>
  <si>
    <t>Niveaux de garantie</t>
  </si>
  <si>
    <t>Intervalles de pourcentages</t>
  </si>
  <si>
    <t>1- Référence au 1 de l'article L. 134-1 du CDA</t>
  </si>
  <si>
    <t>2- Référence au 2 de l'article L. 134-1 du CDA</t>
  </si>
  <si>
    <t>PD</t>
  </si>
  <si>
    <t>e2369</t>
  </si>
  <si>
    <t>e2370</t>
  </si>
  <si>
    <t>e2371</t>
  </si>
  <si>
    <t>e2372</t>
  </si>
  <si>
    <t>e2373</t>
  </si>
  <si>
    <t>e2374</t>
  </si>
  <si>
    <t>e2375</t>
  </si>
  <si>
    <t>e2376</t>
  </si>
  <si>
    <t>e2377</t>
  </si>
  <si>
    <t>e2378</t>
  </si>
  <si>
    <t>e2379</t>
  </si>
  <si>
    <t>e2380</t>
  </si>
  <si>
    <t>e2381</t>
  </si>
  <si>
    <t>e2382</t>
  </si>
  <si>
    <t>e2383</t>
  </si>
  <si>
    <t>e2384</t>
  </si>
  <si>
    <t>Honoraires médecins spécialistes exerçant en cabinet libéral</t>
  </si>
  <si>
    <t>Honoraires sages-femmes exerçant en cabinet libéral</t>
  </si>
  <si>
    <t>Frais de déplacement médecins et sages-femmes exerçant en cabinet libéral</t>
  </si>
  <si>
    <t>Honoraires infirmiers exerçant en cabinet libéral</t>
  </si>
  <si>
    <t>Honoraires masseurs-kinésithérapeutes exerçant en cabinet libéral</t>
  </si>
  <si>
    <t>Honoraires autres auxiliaires médicaux (orthophonistes, orthoptistes, pédicures-podologues) exerçant en cabinet libéral</t>
  </si>
  <si>
    <t>Frais de déplacement auxiliaires en cabinets libéraux</t>
  </si>
  <si>
    <t>Prothèses, implants, etc. dentaires pris en charge par l'assurance maladie obligatoire</t>
  </si>
  <si>
    <t>Panier 100% santé dentaire</t>
  </si>
  <si>
    <t>Panier 100% santé dentaire, prothèses fixes</t>
  </si>
  <si>
    <t>Panier 100% santé dentaire, prothèses amovibles</t>
  </si>
  <si>
    <t>Panier tarifs maîtrisés dentaire</t>
  </si>
  <si>
    <t>Panier tarifs maîtrisés dentaire, prothèses fixes</t>
  </si>
  <si>
    <t>Panier tarifs maîtrisés dentaire, prothèses amovibles</t>
  </si>
  <si>
    <t>Panier tarifs libres dentaire</t>
  </si>
  <si>
    <t>Panier tarifs libres dentaire, prothèses fixes</t>
  </si>
  <si>
    <t>Panier tarifs libres dentaire, prothèses amovibles</t>
  </si>
  <si>
    <t>Prothèses, implants, etc. dentaires non-pris en charge par l'assurance maladie obligatoire</t>
  </si>
  <si>
    <t>Panier 100% santé optique</t>
  </si>
  <si>
    <t>Panier 100% santé optique, verres simples</t>
  </si>
  <si>
    <t>Panier libre optique</t>
  </si>
  <si>
    <t>Panier libre optique, verres simples</t>
  </si>
  <si>
    <t>Audioprothèses (y compris entretien, réparation, prestations de suivi, etc.)</t>
  </si>
  <si>
    <t>Panier libre audiologie</t>
  </si>
  <si>
    <t>Biens médicaux (hors optique et audioprothèses) pris en charge par l'assurance maladie obligatoire</t>
  </si>
  <si>
    <t>Autres biens médicaux (hors optique et audioprothèses) pris en charge par l'assurance maladie obligatoire</t>
  </si>
  <si>
    <t>Prothèses (sauf dentaires et audiologiques), orthèses, véhicules pour handicapé physique pris en charge par l'AMO</t>
  </si>
  <si>
    <t>Biens médicaux (hors optique et audioprothèses) non pris en charge par l'assurance maladie obligatoire</t>
  </si>
  <si>
    <t>Autres biens médicaux (hors optique et audioprothèses) non pris en charge par l'assurance maladie obligatoire</t>
  </si>
  <si>
    <t>Prothèses (sauf dentaires et audiologiques), orthèses, véhicules pour handicapé physique non pris en charge par l'AMO</t>
  </si>
  <si>
    <t>Honoraires médecins généralistes exerçant en cabinet libéral</t>
  </si>
  <si>
    <t>101: Type de prestations en frais de soins [140]</t>
  </si>
  <si>
    <t>271: Classification des garanties (contrats emprunteurs) [140]</t>
  </si>
  <si>
    <t>100: Niveaux de garantie [140]</t>
  </si>
  <si>
    <t>&gt; 100%</t>
  </si>
  <si>
    <t>e2821</t>
  </si>
  <si>
    <t>&gt;= 0% et &lt; 5%</t>
  </si>
  <si>
    <t>&gt;= 5% et &lt; 10%</t>
  </si>
  <si>
    <t>&gt;= 10% et &lt; 15%</t>
  </si>
  <si>
    <t>&gt;= 15% et &lt; 20%</t>
  </si>
  <si>
    <t>&gt;= 20% et &lt; 25%</t>
  </si>
  <si>
    <t>&gt;= 25% et &lt; 30%</t>
  </si>
  <si>
    <t>&gt;= 30% et &lt; 35%</t>
  </si>
  <si>
    <t>&gt;= 35% et &lt; 40%</t>
  </si>
  <si>
    <t>&gt;= 40% et &lt; 45%</t>
  </si>
  <si>
    <t>&gt;= 45% et &lt; 50%</t>
  </si>
  <si>
    <t>&gt;= 50% et &lt; 55%</t>
  </si>
  <si>
    <t>&gt;= 55% et &lt; 60%</t>
  </si>
  <si>
    <t>&gt;= 60% et &lt; 65%</t>
  </si>
  <si>
    <t>&gt;= 65% et &lt; 70%</t>
  </si>
  <si>
    <t>&gt;= 70% et &lt; 75%</t>
  </si>
  <si>
    <t>&gt;= 75% et &lt; 80%</t>
  </si>
  <si>
    <t>&gt;= 80% et &lt; 85%</t>
  </si>
  <si>
    <t>&gt;= 85% et &lt; 90%</t>
  </si>
  <si>
    <t>&gt;= 90% et &lt; 95%</t>
  </si>
  <si>
    <t>&gt;= 95% et &lt; 100%</t>
  </si>
  <si>
    <t>Panier 100% santé audiologie</t>
  </si>
  <si>
    <t>MP</t>
  </si>
  <si>
    <t>Modalités constitution provision de diversification</t>
  </si>
  <si>
    <t>Modalités constitution provision</t>
  </si>
  <si>
    <t>e2900</t>
  </si>
  <si>
    <t>e2901</t>
  </si>
  <si>
    <t>100: Référence au 1 ou 2 de l'article L. 134-1 du CDA [140]</t>
  </si>
  <si>
    <t>e1330</t>
  </si>
  <si>
    <t>e1331</t>
  </si>
  <si>
    <t>e1332</t>
  </si>
  <si>
    <t>e1333</t>
  </si>
  <si>
    <t>e1334</t>
  </si>
  <si>
    <t>e1335</t>
  </si>
  <si>
    <t>e1336</t>
  </si>
  <si>
    <t>e1337</t>
  </si>
  <si>
    <t>e1338</t>
  </si>
  <si>
    <t>e1339</t>
  </si>
  <si>
    <t>e1340</t>
  </si>
  <si>
    <t>e1341</t>
  </si>
  <si>
    <t>e1342</t>
  </si>
  <si>
    <t>e1343</t>
  </si>
  <si>
    <t>e1344</t>
  </si>
  <si>
    <t>e1345</t>
  </si>
  <si>
    <t>e1346</t>
  </si>
  <si>
    <t>e1347</t>
  </si>
  <si>
    <t>120: Années d'échéance Provision diversification [140]</t>
  </si>
  <si>
    <t>Année d'échéance</t>
  </si>
  <si>
    <t>AE</t>
  </si>
  <si>
    <t>100%</t>
  </si>
  <si>
    <t>Honoraires médecins et sages-femmes exerçant en cabinet libéral</t>
  </si>
  <si>
    <t>e2385</t>
  </si>
  <si>
    <t>e2386</t>
  </si>
  <si>
    <t>Honoraires auxiliaires en cabinets libéraux</t>
  </si>
  <si>
    <t>e1277</t>
  </si>
  <si>
    <t>Contrats collectifs relevant de l'article L. 441-1 mais ne relevant pas des catégories 11, 12 ou 14 [10]</t>
  </si>
  <si>
    <t>e1278</t>
  </si>
  <si>
    <t>e1279</t>
  </si>
  <si>
    <t>e1280</t>
  </si>
  <si>
    <t>121: Type d'opérations par catégories comptables [150]</t>
  </si>
  <si>
    <t>Engagement PER (Contrats collectifs relevant de l'article L. 441-1 mais ne relevant pas des catégories 11, 12 ou 14) [10]</t>
  </si>
  <si>
    <t>Hors engagement PER (Contrats collectifs relevant de l'article L. 441-1 mais ne relevant pas des catégories 11, 12 ou 14) [10]</t>
  </si>
  <si>
    <t>e1281</t>
  </si>
  <si>
    <t>e1282</t>
  </si>
  <si>
    <t>e1283</t>
  </si>
  <si>
    <t>e1284</t>
  </si>
  <si>
    <t>e1285</t>
  </si>
  <si>
    <t>Contrats relevant de l'article L. 134-1 mais pas des catégories 11 ou 12 [13]</t>
  </si>
  <si>
    <t>Engagement PER (Contrats relevant de l'article L. 134-1 mais pas des catégories 11 ou 12) [13]</t>
  </si>
  <si>
    <t>Hors engagement PER (Contrats relevant de l'article L. 134-1 mais pas des catégories 11 ou 12) [13]</t>
  </si>
  <si>
    <t>Contrats relevant d’une comptabilité auxiliaire d’affectation mentionnée au premier alinéa de l’article L. 142-4 mais pas de la catégorie 11 [14]</t>
  </si>
  <si>
    <t>Euros (Contrats relevant d’une comptabilité auxiliaire d’affectation mentionnée au premier alinéa de l’article L. 142-4 mais pas de la catégorie 11) [14]</t>
  </si>
  <si>
    <t>UC (Contrats relevant d’une comptabilité auxiliaire d’affectation mentionnée au premier alinéa de l’article L. 142-4 mais pas de la catégorie 11) [14]</t>
  </si>
  <si>
    <t>e1286</t>
  </si>
  <si>
    <t>e1287</t>
  </si>
  <si>
    <t>e382</t>
  </si>
  <si>
    <t>e383</t>
  </si>
  <si>
    <t>Titres de créance négociables à court terme</t>
  </si>
  <si>
    <t>Titres de créance négociables à moyen terme</t>
  </si>
  <si>
    <t>141: Types d'Actif [150]</t>
  </si>
  <si>
    <t>Garanties individuelles - PER</t>
  </si>
  <si>
    <t>e1288</t>
  </si>
  <si>
    <t>Garanties collectives - PER sans CAA</t>
  </si>
  <si>
    <t>Garanties collectives - PER avec CAA</t>
  </si>
  <si>
    <t>e1289</t>
  </si>
  <si>
    <t>e1290</t>
  </si>
  <si>
    <t>272: Classification des garanties [150]</t>
  </si>
  <si>
    <t>bi308</t>
  </si>
  <si>
    <t>Metric: Canton - PER</t>
  </si>
  <si>
    <t>e384</t>
  </si>
  <si>
    <t>Provisions pour garantie à terme</t>
  </si>
  <si>
    <t>131: Catégories de Passif [150]</t>
  </si>
  <si>
    <t>e385</t>
  </si>
  <si>
    <t>e386</t>
  </si>
  <si>
    <t>e387</t>
  </si>
  <si>
    <t>e388</t>
  </si>
  <si>
    <t>Participation légale au titre de la CSS</t>
  </si>
  <si>
    <t>Participation légale au titre de la CSS sans participation financière du bénéficiaire</t>
  </si>
  <si>
    <t>Participation légale au titre de la CSS avec participation financière du bénéficiaire</t>
  </si>
  <si>
    <t>Prestations légales payées au titre de la CSS</t>
  </si>
  <si>
    <t>e389</t>
  </si>
  <si>
    <t>e390</t>
  </si>
  <si>
    <t>Prestations légales payées au titre de la CSS sans participation financière du bénéficiaire</t>
  </si>
  <si>
    <t>Prestations légales payées au titre de la CSS avec participation financière du bénéficiaire</t>
  </si>
  <si>
    <t>e391</t>
  </si>
  <si>
    <t>ii309</t>
  </si>
  <si>
    <t>Metric: Nombre de bénéficiaires servis au moins une fois dans l'année au titre de la CSS</t>
  </si>
  <si>
    <t>Metric: Garantie PER</t>
  </si>
  <si>
    <t>Metric: Nombre de bénéficiaires servis au moins une fois dans l'année au titre de la CSS sans participation financière du bénéficiaire</t>
  </si>
  <si>
    <t>ii310</t>
  </si>
  <si>
    <t>ii311</t>
  </si>
  <si>
    <t>Metric: Nombre de bénéficiaires servis au moins une fois dans l'année au titre de la CSS avec participation financière du bénéficiaire</t>
  </si>
  <si>
    <t>mi313</t>
  </si>
  <si>
    <t>Metric: Etalement de Povisions pour Risques d'Exigibilité</t>
  </si>
  <si>
    <t>143: Classification des activités Vie [150]</t>
  </si>
  <si>
    <t>e1291</t>
  </si>
  <si>
    <t>Vie hors catégorie 14 [Hors épargne en UC]</t>
  </si>
  <si>
    <t>212: Catégorie du contrat [150]</t>
  </si>
  <si>
    <t>FR.14.01, FR.14.02</t>
  </si>
  <si>
    <t>FR.22.01, FR.22.02, FR.22.03</t>
  </si>
  <si>
    <t>132: Classification des activités Vie [150]</t>
  </si>
  <si>
    <t>161: Catégories de Recette [150]</t>
  </si>
  <si>
    <t>171: Catégories de Dépense [150]</t>
  </si>
  <si>
    <t>221: Catégorie de recettes pour compte de tiers [150]</t>
  </si>
  <si>
    <t>Metric: Catégorie du contrat [150]</t>
  </si>
  <si>
    <t>ei314</t>
  </si>
  <si>
    <t>FR.22.01, FR.22.02, FR.22.03, FR.22.05</t>
  </si>
  <si>
    <t>Metric: Participation aux bénéfices/excédents - Catégorie 14</t>
  </si>
  <si>
    <t>ei315</t>
  </si>
  <si>
    <t>bi312</t>
  </si>
  <si>
    <t>Contrats relevant de l'article L. 144-2 [11]</t>
  </si>
  <si>
    <t>Contrats relevant d’une comptabilité auxiliaire d’affectation mentionnée au premier alinéa de l’article L. 143-4 mais pas de la catégorie 11 ou 14 [12]</t>
  </si>
  <si>
    <t>mi686</t>
  </si>
  <si>
    <t>mi2051</t>
  </si>
  <si>
    <t>mi728</t>
  </si>
  <si>
    <t>RT</t>
  </si>
  <si>
    <t>EA</t>
  </si>
  <si>
    <t>DV</t>
  </si>
  <si>
    <t>AO</t>
  </si>
  <si>
    <t>Article 112</t>
  </si>
  <si>
    <t>1: Article 112</t>
  </si>
  <si>
    <t>2 - Regular reporting</t>
  </si>
  <si>
    <t>1 - Article 112(7) reporting</t>
  </si>
  <si>
    <t>Non</t>
  </si>
  <si>
    <t>Oui</t>
  </si>
  <si>
    <t/>
  </si>
  <si>
    <t>x13</t>
  </si>
  <si>
    <t>x14</t>
  </si>
  <si>
    <t>x29</t>
  </si>
  <si>
    <t>x32</t>
  </si>
  <si>
    <t>x44</t>
  </si>
  <si>
    <t>x48</t>
  </si>
  <si>
    <t>x65</t>
  </si>
  <si>
    <t>x68</t>
  </si>
  <si>
    <t>x97</t>
  </si>
  <si>
    <t>x121</t>
  </si>
  <si>
    <t>x151</t>
  </si>
  <si>
    <t>x152</t>
  </si>
  <si>
    <t>FR.29.01</t>
  </si>
  <si>
    <t>101: Calcul du SCR</t>
  </si>
  <si>
    <t>Types de risque</t>
  </si>
  <si>
    <t>Calcul du SCR</t>
  </si>
  <si>
    <t>100: Types de risque</t>
  </si>
  <si>
    <t>101: Diversification</t>
  </si>
  <si>
    <t>CM</t>
  </si>
  <si>
    <t>CS</t>
  </si>
  <si>
    <t>101: Entities under consolidation</t>
  </si>
  <si>
    <t>100: Consolidation scope</t>
  </si>
  <si>
    <t>Méthode de consolidation</t>
  </si>
  <si>
    <t>Méthode de Consolidation comptable [méthode 1 et une partie de la combinaison des méthodes 1 et 2]</t>
  </si>
  <si>
    <t>Méthode de déduction et d'aggrégation [methode 2 et une partie de la combinaison des méthodes 1 and 2]</t>
  </si>
  <si>
    <t>Metric: Monetary|II/Formule Standard|BC/Capital de solvabilité requis [SCR]|IT/Après atténuation du risque autre que finite réassurance</t>
  </si>
  <si>
    <t>Metric: Monetary|II/Formule Standard|BC/Capital de solvabilité requis [SCR]|UG/Avant effet de diversification</t>
  </si>
  <si>
    <t>Risque de défaut de la contrepartie</t>
  </si>
  <si>
    <t>Risque de souscription en santé</t>
  </si>
  <si>
    <t>Risque lié aux immobilisations incorporelles</t>
  </si>
  <si>
    <t>Risque de souscription en vie</t>
  </si>
  <si>
    <t>Risque de souscription en non-vie</t>
  </si>
  <si>
    <t>Risques autres que opérationnels</t>
  </si>
  <si>
    <t>Risques autres que risques opérationnels et immobilisations incorporelles</t>
  </si>
  <si>
    <t>Avant effet de diversification</t>
  </si>
  <si>
    <t>Effet de diversification</t>
  </si>
  <si>
    <t>Secteur de l'assurance/réassurance</t>
  </si>
  <si>
    <t>Incluant la capacité d’absorption des pertes des provisions techniques</t>
  </si>
  <si>
    <t>Excluant la capacité d’absorption des pertes des provisions techniques</t>
  </si>
  <si>
    <t>Capacité d’absorption des pertes des provisions techniques</t>
  </si>
  <si>
    <t>Capacité d’absorption de pertes des impôts différés</t>
  </si>
  <si>
    <t>Capital requis pour les activités exercées conformément à l’article 4 de la directive 2003/41/CE</t>
  </si>
  <si>
    <t>SCR à l'exclusion des exigences de capital supplémentaire</t>
  </si>
  <si>
    <t>Exigence de capital supplémentaire</t>
  </si>
  <si>
    <t>Incluant la capacité d’absorption des pertes des provisions techniques et des impôts différés</t>
  </si>
  <si>
    <t>Entités du périmètre de consolidation</t>
  </si>
  <si>
    <t>Risque de diversification</t>
  </si>
  <si>
    <t>Metric: Monetary|II/Formule Standard|BC/Capital de solvabilité requis [SCR]|UG/Effet de diversification|IT/Après atténuation du risque autre que finite réassurance</t>
  </si>
  <si>
    <t>Périmètre de consolidation</t>
  </si>
  <si>
    <t>Risque de marché</t>
  </si>
  <si>
    <t>Risque opérationnel</t>
  </si>
  <si>
    <t>N-8</t>
  </si>
  <si>
    <t>N-15 et antérieurs</t>
  </si>
  <si>
    <t>N-9</t>
  </si>
  <si>
    <t>N-10</t>
  </si>
  <si>
    <t>N-11</t>
  </si>
  <si>
    <t>N-12</t>
  </si>
  <si>
    <t>N-13</t>
  </si>
  <si>
    <t>N-14</t>
  </si>
  <si>
    <t>151: Exercice de rattachement</t>
  </si>
  <si>
    <t>Taxe de solidarité additionnelle sur les contrats de complémentaire santé</t>
  </si>
  <si>
    <t>mi316</t>
  </si>
  <si>
    <t>mi317</t>
  </si>
  <si>
    <t>Metric: Primes versées et arbitrages entrants</t>
  </si>
  <si>
    <t>Metric: Transferts entrants</t>
  </si>
  <si>
    <t>XA</t>
  </si>
  <si>
    <t>FR.30.01 line identification</t>
  </si>
  <si>
    <t>IB</t>
  </si>
  <si>
    <t>Identifiant du bien immobilier</t>
  </si>
  <si>
    <t>UI</t>
  </si>
  <si>
    <t>URI</t>
  </si>
  <si>
    <t>Nature du bien</t>
  </si>
  <si>
    <t>NI</t>
  </si>
  <si>
    <t>e2500</t>
  </si>
  <si>
    <t>e2501</t>
  </si>
  <si>
    <t>Immobilier résidentiel</t>
  </si>
  <si>
    <t>Immobilier commercial (hôtels, restaurant, centre commercial, ...)</t>
  </si>
  <si>
    <t>Immobilier de bureau</t>
  </si>
  <si>
    <t>Immobilier industriel (usine, centre logistique, …)</t>
  </si>
  <si>
    <t>Terrain</t>
  </si>
  <si>
    <t>Immobilier pour usage propre</t>
  </si>
  <si>
    <t>Autre</t>
  </si>
  <si>
    <t>e2502</t>
  </si>
  <si>
    <t>e2503</t>
  </si>
  <si>
    <t>e2504</t>
  </si>
  <si>
    <t>e2505</t>
  </si>
  <si>
    <t>e2506</t>
  </si>
  <si>
    <t>100: Nature du bien immobilier</t>
  </si>
  <si>
    <t>1-Immobilier résidentiel</t>
  </si>
  <si>
    <t>2-Immobilier commercial (hôtels, restaurant, centre commercial, ...)</t>
  </si>
  <si>
    <t>3-Immobilier de bureau</t>
  </si>
  <si>
    <t>4-Immobilier industriel (usine, centre logistique, …)</t>
  </si>
  <si>
    <t>5-Terrain</t>
  </si>
  <si>
    <t>6-Immobilier pour usage propre</t>
  </si>
  <si>
    <t>7-Autre</t>
  </si>
  <si>
    <t>FR.30.01</t>
  </si>
  <si>
    <t>Metric: Nature du bien immobilier</t>
  </si>
  <si>
    <t>ei318</t>
  </si>
  <si>
    <t>di319</t>
  </si>
  <si>
    <t>Metric: Valeur d'achat</t>
  </si>
  <si>
    <t>mi320</t>
  </si>
  <si>
    <t>Metric: Part du bien détenu</t>
  </si>
  <si>
    <t>pi321</t>
  </si>
  <si>
    <t>mi322</t>
  </si>
  <si>
    <t>Metric: Valorisation Solvency II</t>
  </si>
  <si>
    <t>mi323</t>
  </si>
  <si>
    <t>ri324</t>
  </si>
  <si>
    <t>Metric: Valorisation nette comptable</t>
  </si>
  <si>
    <t>Metric: Date d'acquisition</t>
  </si>
  <si>
    <t>Metric: Surface utile du bien</t>
  </si>
  <si>
    <t>si325</t>
  </si>
  <si>
    <t>Metric: Code géographique INSEE</t>
  </si>
  <si>
    <t>AFGHANISTAN</t>
  </si>
  <si>
    <t>AF</t>
  </si>
  <si>
    <t>ÅLAND ISLANDS</t>
  </si>
  <si>
    <t>AX</t>
  </si>
  <si>
    <t>ALBANIA</t>
  </si>
  <si>
    <t>AL</t>
  </si>
  <si>
    <t>ALGERIA</t>
  </si>
  <si>
    <t>DZ</t>
  </si>
  <si>
    <t>AMERICAN SAMOA</t>
  </si>
  <si>
    <t>ANDORRA</t>
  </si>
  <si>
    <t>AD</t>
  </si>
  <si>
    <t>ANGOLA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</si>
  <si>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</si>
  <si>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</si>
  <si>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</si>
  <si>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</si>
  <si>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</si>
  <si>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</si>
  <si>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</si>
  <si>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</si>
  <si>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ARMENIA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</si>
  <si>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</si>
  <si>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</si>
  <si>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</si>
  <si>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</si>
  <si>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</si>
  <si>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</si>
  <si>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</si>
  <si>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</si>
  <si>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</si>
  <si>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</si>
  <si>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</si>
  <si>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</si>
  <si>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</si>
  <si>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</si>
  <si>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</si>
  <si>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</si>
  <si>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BELARUS</t>
  </si>
  <si>
    <t>BY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</si>
  <si>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</si>
  <si>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</si>
  <si>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</si>
  <si>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</si>
  <si>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</si>
  <si>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</si>
  <si>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</si>
  <si>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</si>
  <si>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</si>
  <si>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BOLIVIA, PLURINATIONAL STATE OF</t>
  </si>
  <si>
    <t>BO</t>
  </si>
  <si>
    <t>BONAIRE, SINT EUSTATIUS AND SABA</t>
  </si>
  <si>
    <t>BQ</t>
  </si>
  <si>
    <t>BOSNIA AND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</si>
  <si>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</si>
  <si>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</si>
  <si>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</si>
  <si>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</si>
  <si>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</si>
  <si>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</si>
  <si>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</si>
  <si>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</si>
  <si>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</si>
  <si>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</si>
  <si>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</si>
  <si>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</si>
  <si>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</si>
  <si>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</si>
  <si>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</si>
  <si>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</si>
  <si>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</si>
  <si>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</si>
  <si>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</si>
  <si>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CANADA</t>
  </si>
  <si>
    <t>CAPE VERDE</t>
  </si>
  <si>
    <t>CV</t>
  </si>
  <si>
    <t>CAYMAN ISLANDS</t>
  </si>
  <si>
    <t>KY</t>
  </si>
  <si>
    <t>CENTRAL AFRICAN REPUBLIC</t>
  </si>
  <si>
    <t>CF</t>
  </si>
  <si>
    <t>CHAD</t>
  </si>
  <si>
    <t>TD</t>
  </si>
  <si>
    <t>CHILE</t>
  </si>
  <si>
    <t>CL</t>
  </si>
  <si>
    <t>CHINA</t>
  </si>
  <si>
    <t>CHRISTMAS ISLAND</t>
  </si>
  <si>
    <t>CX</t>
  </si>
  <si>
    <t>COCOS (KEELING) ISLANDS</t>
  </si>
  <si>
    <t>COLOMBIA</t>
  </si>
  <si>
    <t>CO</t>
  </si>
  <si>
    <t>COMOROS</t>
  </si>
  <si>
    <t>KM</t>
  </si>
  <si>
    <t>CONGO</t>
  </si>
  <si>
    <t>CONGO, THE DEMOCRATIC REPUBLIC OF THE</t>
  </si>
  <si>
    <t>CD</t>
  </si>
  <si>
    <t>COOK ISLANDS</t>
  </si>
  <si>
    <t>CK</t>
  </si>
  <si>
    <t>COSTA RICA</t>
  </si>
  <si>
    <t>CR</t>
  </si>
  <si>
    <t>CÔTE D'IVOIRE</t>
  </si>
  <si>
    <t>CI</t>
  </si>
  <si>
    <t>CROATIA</t>
  </si>
  <si>
    <t>HR</t>
  </si>
  <si>
    <t>CUBA</t>
  </si>
  <si>
    <t>CU</t>
  </si>
  <si>
    <t>CURAÇAO</t>
  </si>
  <si>
    <t>CW</t>
  </si>
  <si>
    <t>CYPRUS</t>
  </si>
  <si>
    <t>CY</t>
  </si>
  <si>
    <t>CZECHIA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</si>
  <si>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</si>
  <si>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</si>
  <si>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</si>
  <si>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</si>
  <si>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</si>
  <si>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</si>
  <si>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</si>
  <si>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</si>
  <si>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</si>
  <si>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</si>
  <si>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</si>
  <si>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</si>
  <si>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</si>
  <si>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</si>
  <si>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</si>
  <si>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</si>
  <si>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</si>
  <si>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</si>
  <si>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</si>
  <si>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</si>
  <si>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</si>
  <si>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</si>
  <si>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</si>
  <si>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</si>
  <si>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</si>
  <si>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</si>
  <si>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</si>
  <si>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</si>
  <si>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</si>
  <si>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</si>
  <si>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>FR</t>
  </si>
  <si>
    <t>FRENCH GUIANA</t>
  </si>
  <si>
    <t>GF</t>
  </si>
  <si>
    <t>FRENCH POLYNESIA</t>
  </si>
  <si>
    <t>PF</t>
  </si>
  <si>
    <t>FRENCH SOUTHERN TERRITORIES</t>
  </si>
  <si>
    <t>GABON</t>
  </si>
  <si>
    <t>GAMBIA</t>
  </si>
  <si>
    <t>GM</t>
  </si>
  <si>
    <t>GEORGIA</t>
  </si>
  <si>
    <t>GE</t>
  </si>
  <si>
    <t>GERMANY</t>
  </si>
  <si>
    <t>GHANA</t>
  </si>
  <si>
    <t>GH</t>
  </si>
  <si>
    <t>UNITED KINGDOM (GIBRALTAR)</t>
  </si>
  <si>
    <t>GI</t>
  </si>
  <si>
    <t>GREECE</t>
  </si>
  <si>
    <t>GREENLAND</t>
  </si>
  <si>
    <t>GL</t>
  </si>
  <si>
    <t>GRENADA</t>
  </si>
  <si>
    <t>GUADELOUPE</t>
  </si>
  <si>
    <t>GP</t>
  </si>
  <si>
    <t>GUAM</t>
  </si>
  <si>
    <t>GU</t>
  </si>
  <si>
    <t>GUATEMALA</t>
  </si>
  <si>
    <t>GT</t>
  </si>
  <si>
    <t>GUERNSEY</t>
  </si>
  <si>
    <t>GG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</si>
  <si>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</si>
  <si>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</si>
  <si>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</si>
  <si>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</si>
  <si>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</si>
  <si>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</si>
  <si>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</si>
  <si>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</si>
  <si>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ISLAND AND MCDONALD ISLANDS</t>
  </si>
  <si>
    <t>HM</t>
  </si>
  <si>
    <t>HOLY SEE (VATICAN CITY STATE)</t>
  </si>
  <si>
    <t>VA</t>
  </si>
  <si>
    <t>HONDURAS</t>
  </si>
  <si>
    <t>HN</t>
  </si>
  <si>
    <t>HONG KONG</t>
  </si>
  <si>
    <t>HK</t>
  </si>
  <si>
    <t>HUNGARY</t>
  </si>
  <si>
    <t>HU</t>
  </si>
  <si>
    <t>ICELAND</t>
  </si>
  <si>
    <t>INDIA</t>
  </si>
  <si>
    <t>IN</t>
  </si>
  <si>
    <t>INDONESIA</t>
  </si>
  <si>
    <t>IRAN, ISLAMIC REPUBLIC OF</t>
  </si>
  <si>
    <t>IR</t>
  </si>
  <si>
    <t>IRAQ</t>
  </si>
  <si>
    <t>IQ</t>
  </si>
  <si>
    <t>IRELAND</t>
  </si>
  <si>
    <t>ISLE OF MAN</t>
  </si>
  <si>
    <t>IM</t>
  </si>
  <si>
    <t>ISRAEL</t>
  </si>
  <si>
    <t>IL</t>
  </si>
  <si>
    <t>ITALY</t>
  </si>
  <si>
    <t>IT</t>
  </si>
  <si>
    <t>JAMAICA</t>
  </si>
  <si>
    <t>JM</t>
  </si>
  <si>
    <t>JAPAN</t>
  </si>
  <si>
    <t>JP</t>
  </si>
  <si>
    <t>JERSEY</t>
  </si>
  <si>
    <t>JE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</si>
  <si>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</si>
  <si>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</si>
  <si>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</si>
  <si>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</si>
  <si>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</si>
  <si>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</si>
  <si>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</si>
  <si>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</si>
  <si>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KOREA, DEMOCRATIC PEOPLE'S REPUBLIC OF</t>
  </si>
  <si>
    <t>KP</t>
  </si>
  <si>
    <t>KOREA, REPUBLIC OF</t>
  </si>
  <si>
    <t>KR</t>
  </si>
  <si>
    <t>KUWAIT</t>
  </si>
  <si>
    <t>KW</t>
  </si>
  <si>
    <t>KYRGYZSTAN</t>
  </si>
  <si>
    <t>KG</t>
  </si>
  <si>
    <t>LAO PEOPLE'S DEMOCRATIC REPUBLIC</t>
  </si>
  <si>
    <t>LATVIA</t>
  </si>
  <si>
    <t>LV</t>
  </si>
  <si>
    <t>LEBANON</t>
  </si>
  <si>
    <t>LESOTHO</t>
  </si>
  <si>
    <t>LS</t>
  </si>
  <si>
    <t>LIBERIA</t>
  </si>
  <si>
    <t>LR</t>
  </si>
  <si>
    <t>LIBYA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</si>
  <si>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</si>
  <si>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</si>
  <si>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</si>
  <si>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</si>
  <si>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</si>
  <si>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</si>
  <si>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</si>
  <si>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</si>
  <si>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NORTH MACEDONIA</t>
  </si>
  <si>
    <t>MK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</si>
  <si>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</si>
  <si>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</si>
  <si>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</si>
  <si>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</si>
  <si>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</si>
  <si>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</si>
  <si>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</si>
  <si>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</si>
  <si>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</si>
  <si>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</si>
  <si>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</si>
  <si>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</si>
  <si>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</si>
  <si>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</si>
  <si>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</si>
  <si>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</si>
  <si>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</si>
  <si>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</si>
  <si>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</si>
  <si>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</si>
  <si>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</si>
  <si>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</si>
  <si>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</si>
  <si>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</si>
  <si>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MICRONESIA, FEDERATED STATES OF</t>
  </si>
  <si>
    <t>FM</t>
  </si>
  <si>
    <t>MOLDOVA, REPUBLIC OF</t>
  </si>
  <si>
    <t>MD</t>
  </si>
  <si>
    <t>MONACO</t>
  </si>
  <si>
    <t>MONGOLIA</t>
  </si>
  <si>
    <t>MN</t>
  </si>
  <si>
    <t>MONTENEGRO</t>
  </si>
  <si>
    <t>ME</t>
  </si>
  <si>
    <t>MONTSERRAT</t>
  </si>
  <si>
    <t>MS</t>
  </si>
  <si>
    <t>MOROCCO</t>
  </si>
  <si>
    <t>MOZAMBIQUE</t>
  </si>
  <si>
    <t>MZ</t>
  </si>
  <si>
    <t>MYANMAR</t>
  </si>
  <si>
    <t>MM</t>
  </si>
  <si>
    <t>NAMIBIA</t>
  </si>
  <si>
    <t>NAURU</t>
  </si>
  <si>
    <t>NR</t>
  </si>
  <si>
    <t>NEPAL</t>
  </si>
  <si>
    <t>NP</t>
  </si>
  <si>
    <t>NETHERLANDS</t>
  </si>
  <si>
    <t>NL</t>
  </si>
  <si>
    <t>NEW CALEDONIA</t>
  </si>
  <si>
    <t>NEW ZEALAND</t>
  </si>
  <si>
    <t>NZ</t>
  </si>
  <si>
    <t>NICARAGUA</t>
  </si>
  <si>
    <t>NIGER</t>
  </si>
  <si>
    <t>NE</t>
  </si>
  <si>
    <t>NIGERIA</t>
  </si>
  <si>
    <t>NIUE</t>
  </si>
  <si>
    <t>NU</t>
  </si>
  <si>
    <t>NORFOLK ISLAND</t>
  </si>
  <si>
    <t>NORTHERN MARIANA ISLANDS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</si>
  <si>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</si>
  <si>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</si>
  <si>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</si>
  <si>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</si>
  <si>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</si>
  <si>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</si>
  <si>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</si>
  <si>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</si>
  <si>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PALESTINE, STATE OF</t>
  </si>
  <si>
    <t>PANAMA</t>
  </si>
  <si>
    <t>PAPUA NEW GUINEA</t>
  </si>
  <si>
    <t>PG</t>
  </si>
  <si>
    <t>PARAGUAY</t>
  </si>
  <si>
    <t>PY</t>
  </si>
  <si>
    <t>PERU</t>
  </si>
  <si>
    <t>PHILIPPINES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</si>
  <si>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</si>
  <si>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</si>
  <si>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</si>
  <si>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</si>
  <si>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</si>
  <si>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</si>
  <si>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</si>
  <si>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</si>
  <si>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QATAR</t>
  </si>
  <si>
    <t>QA</t>
  </si>
  <si>
    <t>RÉUNION</t>
  </si>
  <si>
    <t>ROMANIA</t>
  </si>
  <si>
    <t>RO</t>
  </si>
  <si>
    <t>RUSSIAN FEDERATION</t>
  </si>
  <si>
    <t>RU</t>
  </si>
  <si>
    <t>RWANDA</t>
  </si>
  <si>
    <t>RW</t>
  </si>
  <si>
    <t>SAINT BARTHÉLEMY</t>
  </si>
  <si>
    <t>SAINT HELENA, ASCENSION AND TRISTAN DA CUNHA</t>
  </si>
  <si>
    <t>SH</t>
  </si>
  <si>
    <t>SAINT KITTS AND NEVIS</t>
  </si>
  <si>
    <t>KN</t>
  </si>
  <si>
    <t>SAINT LUCIA</t>
  </si>
  <si>
    <t>LC</t>
  </si>
  <si>
    <t>SAINT MARTIN (FRENCH PART)</t>
  </si>
  <si>
    <t>MF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</si>
  <si>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</si>
  <si>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</si>
  <si>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</si>
  <si>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</si>
  <si>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</si>
  <si>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</si>
  <si>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</si>
  <si>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</si>
  <si>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</si>
  <si>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</si>
  <si>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</si>
  <si>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</si>
  <si>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</si>
  <si>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</si>
  <si>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</t>
  </si>
  <si>
    <t>RS</t>
  </si>
  <si>
    <t>SEYCHELLES</t>
  </si>
  <si>
    <t>SIERRA LEONE</t>
  </si>
  <si>
    <t>SL</t>
  </si>
  <si>
    <t>SINGAPORE</t>
  </si>
  <si>
    <t>SG</t>
  </si>
  <si>
    <t>SINT MAARTEN (DUTCH PART)</t>
  </si>
  <si>
    <t>SX</t>
  </si>
  <si>
    <t>SLOVAKIA</t>
  </si>
  <si>
    <t>SK</t>
  </si>
  <si>
    <t>SLOVENIA</t>
  </si>
  <si>
    <t>SI</t>
  </si>
  <si>
    <t>SOLOMON ISLANDS</t>
  </si>
  <si>
    <t>SB</t>
  </si>
  <si>
    <t>SOMALIA</t>
  </si>
  <si>
    <t>SOUTH AFRICA</t>
  </si>
  <si>
    <t>ZA</t>
  </si>
  <si>
    <t>SOUTH GEORGIA AND THE SOUTH SANDWICH ISLANDS</t>
  </si>
  <si>
    <t>GS</t>
  </si>
  <si>
    <t>SPAIN</t>
  </si>
  <si>
    <t>ES</t>
  </si>
  <si>
    <t>SRI LANKA</t>
  </si>
  <si>
    <t>LK</t>
  </si>
  <si>
    <t>SUDAN</t>
  </si>
  <si>
    <t>SURINAME</t>
  </si>
  <si>
    <t>SR</t>
  </si>
  <si>
    <t>SVALBARD AND JAN MAYEN</t>
  </si>
  <si>
    <t>SJ</t>
  </si>
  <si>
    <t>ESWATINI</t>
  </si>
  <si>
    <t>SZ</t>
  </si>
  <si>
    <t>SWEDEN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</si>
  <si>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</si>
  <si>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</si>
  <si>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</si>
  <si>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</si>
  <si>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</si>
  <si>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</si>
  <si>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</si>
  <si>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</si>
  <si>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</si>
  <si>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THAILAND</t>
  </si>
  <si>
    <t>TH</t>
  </si>
  <si>
    <t>TIMOR-LESTE</t>
  </si>
  <si>
    <t>TL</t>
  </si>
  <si>
    <t>TOGO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</si>
  <si>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</si>
  <si>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</si>
  <si>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</si>
  <si>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</si>
  <si>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</si>
  <si>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</si>
  <si>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</si>
  <si>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</si>
  <si>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</si>
  <si>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</si>
  <si>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</si>
  <si>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</si>
  <si>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</si>
  <si>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</si>
  <si>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</si>
  <si>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</si>
  <si>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</si>
  <si>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>UKRAINE</t>
  </si>
  <si>
    <t>UA</t>
  </si>
  <si>
    <t>UNITED ARAB EMIRATES</t>
  </si>
  <si>
    <t>UNITED KINGDOM</t>
  </si>
  <si>
    <t>GB</t>
  </si>
  <si>
    <t>UNITED STATES</t>
  </si>
  <si>
    <t>US</t>
  </si>
  <si>
    <t>UNITED STATES MINOR OUTLYING ISLANDS</t>
  </si>
  <si>
    <t>UM</t>
  </si>
  <si>
    <t>URUGUAY</t>
  </si>
  <si>
    <t>UY</t>
  </si>
  <si>
    <t>UZBEKISTAN</t>
  </si>
  <si>
    <t>UZ</t>
  </si>
  <si>
    <t>VANUATU</t>
  </si>
  <si>
    <t>VU</t>
  </si>
  <si>
    <t>VENEZUELA, BOLIVARIAN REPUBLIC OF</t>
  </si>
  <si>
    <t>VE</t>
  </si>
  <si>
    <t>VIET NAM</t>
  </si>
  <si>
    <t>VN</t>
  </si>
  <si>
    <t>VIRGIN ISLANDS, BRITISH</t>
  </si>
  <si>
    <t>VIRGIN ISLANDS, U.S.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</si>
  <si>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</si>
  <si>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</si>
  <si>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</si>
  <si>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</si>
  <si>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</si>
  <si>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</si>
  <si>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</si>
  <si>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</si>
  <si>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</si>
  <si>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</si>
  <si>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</si>
  <si>
    <t>Metric: Code ISO Pays</t>
  </si>
  <si>
    <t>ei326</t>
  </si>
  <si>
    <t>Metric: Date de construction du bien</t>
  </si>
  <si>
    <t>di327</t>
  </si>
  <si>
    <t>Metric: Date de la dernière évaluation quinquennale</t>
  </si>
  <si>
    <t>di328</t>
  </si>
  <si>
    <t>Metric: Code NACE du locataire</t>
  </si>
  <si>
    <t>ei329</t>
  </si>
  <si>
    <t>A</t>
  </si>
  <si>
    <t>A01</t>
  </si>
  <si>
    <t>A011</t>
  </si>
  <si>
    <t>A0111</t>
  </si>
  <si>
    <t>A0112</t>
  </si>
  <si>
    <t>A0113</t>
  </si>
  <si>
    <t>A0114</t>
  </si>
  <si>
    <t>A0115</t>
  </si>
  <si>
    <t>A0116</t>
  </si>
  <si>
    <t>A0119</t>
  </si>
  <si>
    <t>A012</t>
  </si>
  <si>
    <t>A0121</t>
  </si>
  <si>
    <t>A0122</t>
  </si>
  <si>
    <t>A0123</t>
  </si>
  <si>
    <t>A0124</t>
  </si>
  <si>
    <t>A0125</t>
  </si>
  <si>
    <t>A0126</t>
  </si>
  <si>
    <t>A0127</t>
  </si>
  <si>
    <t>A0128</t>
  </si>
  <si>
    <t>A0129</t>
  </si>
  <si>
    <t>A013</t>
  </si>
  <si>
    <t>A0130</t>
  </si>
  <si>
    <t>A014</t>
  </si>
  <si>
    <t>A0141</t>
  </si>
  <si>
    <t>A0142</t>
  </si>
  <si>
    <t>A0143</t>
  </si>
  <si>
    <t>A0144</t>
  </si>
  <si>
    <t>A0145</t>
  </si>
  <si>
    <t>A0146</t>
  </si>
  <si>
    <t>A0147</t>
  </si>
  <si>
    <t>A0149</t>
  </si>
  <si>
    <t>A015</t>
  </si>
  <si>
    <t>A0150</t>
  </si>
  <si>
    <t>A016</t>
  </si>
  <si>
    <t>A0161</t>
  </si>
  <si>
    <t>A0162</t>
  </si>
  <si>
    <t>A0163</t>
  </si>
  <si>
    <t>A0164</t>
  </si>
  <si>
    <t>A017</t>
  </si>
  <si>
    <t>A0170</t>
  </si>
  <si>
    <t>A02</t>
  </si>
  <si>
    <t>A021</t>
  </si>
  <si>
    <t>A022</t>
  </si>
  <si>
    <t>A0220</t>
  </si>
  <si>
    <t>A023</t>
  </si>
  <si>
    <t>A0230</t>
  </si>
  <si>
    <t>A024</t>
  </si>
  <si>
    <t>A0240</t>
  </si>
  <si>
    <t>A03</t>
  </si>
  <si>
    <t>A031</t>
  </si>
  <si>
    <t>A0311</t>
  </si>
  <si>
    <t>A0312</t>
  </si>
  <si>
    <t>A3.2 - Aquaculture</t>
  </si>
  <si>
    <t>A032</t>
  </si>
  <si>
    <t>A0321</t>
  </si>
  <si>
    <t>A0322</t>
  </si>
  <si>
    <t>B</t>
  </si>
  <si>
    <t>B05</t>
  </si>
  <si>
    <t>B051</t>
  </si>
  <si>
    <t>B0510</t>
  </si>
  <si>
    <t>B052</t>
  </si>
  <si>
    <t>B0520</t>
  </si>
  <si>
    <t>B06</t>
  </si>
  <si>
    <t>B061</t>
  </si>
  <si>
    <t>B0610</t>
  </si>
  <si>
    <t>B062</t>
  </si>
  <si>
    <t>B0620</t>
  </si>
  <si>
    <t>B07</t>
  </si>
  <si>
    <t>B071</t>
  </si>
  <si>
    <t>B0710</t>
  </si>
  <si>
    <t>B072</t>
  </si>
  <si>
    <t>B0721</t>
  </si>
  <si>
    <t>B0729</t>
  </si>
  <si>
    <t>B08</t>
  </si>
  <si>
    <t>B081</t>
  </si>
  <si>
    <t>B0811</t>
  </si>
  <si>
    <t>B0812</t>
  </si>
  <si>
    <t>B089</t>
  </si>
  <si>
    <t>B0891</t>
  </si>
  <si>
    <t>B0892</t>
  </si>
  <si>
    <t>B0893</t>
  </si>
  <si>
    <t>B0899</t>
  </si>
  <si>
    <t>B09</t>
  </si>
  <si>
    <t>B091</t>
  </si>
  <si>
    <t>B0910</t>
  </si>
  <si>
    <t>B099</t>
  </si>
  <si>
    <t>B0990</t>
  </si>
  <si>
    <t>C</t>
  </si>
  <si>
    <t>C10</t>
  </si>
  <si>
    <t>C101</t>
  </si>
  <si>
    <t>C1011</t>
  </si>
  <si>
    <t>C1012</t>
  </si>
  <si>
    <t>C1013</t>
  </si>
  <si>
    <t>C102</t>
  </si>
  <si>
    <t>C1020</t>
  </si>
  <si>
    <t>C103</t>
  </si>
  <si>
    <t>C1031</t>
  </si>
  <si>
    <t>C1032</t>
  </si>
  <si>
    <t>C1039</t>
  </si>
  <si>
    <t>C104</t>
  </si>
  <si>
    <t>C1041</t>
  </si>
  <si>
    <t>C1042</t>
  </si>
  <si>
    <t>C105</t>
  </si>
  <si>
    <t>C1051</t>
  </si>
  <si>
    <t>C1052</t>
  </si>
  <si>
    <t>C106</t>
  </si>
  <si>
    <t>C1061</t>
  </si>
  <si>
    <t>C1062</t>
  </si>
  <si>
    <t>C107</t>
  </si>
  <si>
    <t>C1071</t>
  </si>
  <si>
    <t>C1072</t>
  </si>
  <si>
    <t>C1073</t>
  </si>
  <si>
    <t>C108</t>
  </si>
  <si>
    <t>C1081</t>
  </si>
  <si>
    <t>C1082</t>
  </si>
  <si>
    <t>C1083</t>
  </si>
  <si>
    <t>C1084</t>
  </si>
  <si>
    <t>C1085</t>
  </si>
  <si>
    <t>C1086</t>
  </si>
  <si>
    <t>C1089</t>
  </si>
  <si>
    <t>C109</t>
  </si>
  <si>
    <t>C1091</t>
  </si>
  <si>
    <t>C1092</t>
  </si>
  <si>
    <t>C11</t>
  </si>
  <si>
    <t>C110</t>
  </si>
  <si>
    <t>C1101</t>
  </si>
  <si>
    <t>C1102</t>
  </si>
  <si>
    <t>C1103</t>
  </si>
  <si>
    <t>C1104</t>
  </si>
  <si>
    <t>C1105</t>
  </si>
  <si>
    <t>C1106</t>
  </si>
  <si>
    <t>C1107</t>
  </si>
  <si>
    <t>C12</t>
  </si>
  <si>
    <t>C120</t>
  </si>
  <si>
    <t>C1200</t>
  </si>
  <si>
    <t>C13</t>
  </si>
  <si>
    <t>C131</t>
  </si>
  <si>
    <t>C1310</t>
  </si>
  <si>
    <t>C132</t>
  </si>
  <si>
    <t>C1320</t>
  </si>
  <si>
    <t>C133</t>
  </si>
  <si>
    <t>C1330</t>
  </si>
  <si>
    <t>C139</t>
  </si>
  <si>
    <t>C1391</t>
  </si>
  <si>
    <t>C1392</t>
  </si>
  <si>
    <t>C1393</t>
  </si>
  <si>
    <t>C1394</t>
  </si>
  <si>
    <t>C1395</t>
  </si>
  <si>
    <t>C1396</t>
  </si>
  <si>
    <t>C1399</t>
  </si>
  <si>
    <t>C14</t>
  </si>
  <si>
    <t>C141</t>
  </si>
  <si>
    <t>C1411</t>
  </si>
  <si>
    <t>C1412</t>
  </si>
  <si>
    <t>C1413</t>
  </si>
  <si>
    <t>C1414</t>
  </si>
  <si>
    <t>C1419</t>
  </si>
  <si>
    <t>C142</t>
  </si>
  <si>
    <t>C1420</t>
  </si>
  <si>
    <t>C143</t>
  </si>
  <si>
    <t>C1431</t>
  </si>
  <si>
    <t>C1439</t>
  </si>
  <si>
    <t>C15</t>
  </si>
  <si>
    <t>C151</t>
  </si>
  <si>
    <t>C1511</t>
  </si>
  <si>
    <t>C1512</t>
  </si>
  <si>
    <t>C152</t>
  </si>
  <si>
    <t>C1520</t>
  </si>
  <si>
    <t>C16</t>
  </si>
  <si>
    <t>C161</t>
  </si>
  <si>
    <t>C1610</t>
  </si>
  <si>
    <t>C162</t>
  </si>
  <si>
    <t>C1621</t>
  </si>
  <si>
    <t>C1622</t>
  </si>
  <si>
    <t>C1623</t>
  </si>
  <si>
    <t>C1624</t>
  </si>
  <si>
    <t>C1629</t>
  </si>
  <si>
    <t>C17</t>
  </si>
  <si>
    <t>C171</t>
  </si>
  <si>
    <t>C1711</t>
  </si>
  <si>
    <t>C1712</t>
  </si>
  <si>
    <t>C172</t>
  </si>
  <si>
    <t>C1721</t>
  </si>
  <si>
    <t>C1722</t>
  </si>
  <si>
    <t>C1723</t>
  </si>
  <si>
    <t>C1724</t>
  </si>
  <si>
    <t>C1729</t>
  </si>
  <si>
    <t>C18</t>
  </si>
  <si>
    <t>C181</t>
  </si>
  <si>
    <t>C1811</t>
  </si>
  <si>
    <t>C1812</t>
  </si>
  <si>
    <t>C1813</t>
  </si>
  <si>
    <t>C1814</t>
  </si>
  <si>
    <t>C182</t>
  </si>
  <si>
    <t>C1820</t>
  </si>
  <si>
    <t>C19</t>
  </si>
  <si>
    <t>C191</t>
  </si>
  <si>
    <t>C1910</t>
  </si>
  <si>
    <t>C192</t>
  </si>
  <si>
    <t>C1920</t>
  </si>
  <si>
    <t>C20</t>
  </si>
  <si>
    <t>C201</t>
  </si>
  <si>
    <t>C2011</t>
  </si>
  <si>
    <t>C2012</t>
  </si>
  <si>
    <t>C2013</t>
  </si>
  <si>
    <t>C2014</t>
  </si>
  <si>
    <t>C2015</t>
  </si>
  <si>
    <t>C2016</t>
  </si>
  <si>
    <t>C2017</t>
  </si>
  <si>
    <t>C202</t>
  </si>
  <si>
    <t>C2020</t>
  </si>
  <si>
    <t>C203</t>
  </si>
  <si>
    <t>C2030</t>
  </si>
  <si>
    <t>C204</t>
  </si>
  <si>
    <t>C2041</t>
  </si>
  <si>
    <t>C2042</t>
  </si>
  <si>
    <t>C205</t>
  </si>
  <si>
    <t>C2051</t>
  </si>
  <si>
    <t>C2052</t>
  </si>
  <si>
    <t>C2053</t>
  </si>
  <si>
    <t>C2059</t>
  </si>
  <si>
    <t>C206</t>
  </si>
  <si>
    <t>C2060</t>
  </si>
  <si>
    <t>C21</t>
  </si>
  <si>
    <t>C211</t>
  </si>
  <si>
    <t>C2110</t>
  </si>
  <si>
    <t>C212</t>
  </si>
  <si>
    <t>C2120</t>
  </si>
  <si>
    <t>C22</t>
  </si>
  <si>
    <t>C221</t>
  </si>
  <si>
    <t>C2211</t>
  </si>
  <si>
    <t>C2219</t>
  </si>
  <si>
    <t>C222</t>
  </si>
  <si>
    <t>C2221</t>
  </si>
  <si>
    <t>C2222</t>
  </si>
  <si>
    <t>C2223</t>
  </si>
  <si>
    <t>C2229</t>
  </si>
  <si>
    <t>C23</t>
  </si>
  <si>
    <t>C231</t>
  </si>
  <si>
    <t>C2311</t>
  </si>
  <si>
    <t>C2312</t>
  </si>
  <si>
    <t>C2313</t>
  </si>
  <si>
    <t>C2314</t>
  </si>
  <si>
    <t>C2319</t>
  </si>
  <si>
    <t>C232</t>
  </si>
  <si>
    <t>C2320</t>
  </si>
  <si>
    <t>C233</t>
  </si>
  <si>
    <t>C2331</t>
  </si>
  <si>
    <t>C2332</t>
  </si>
  <si>
    <t>C234</t>
  </si>
  <si>
    <t>C2341</t>
  </si>
  <si>
    <t>C2342</t>
  </si>
  <si>
    <t>C2343</t>
  </si>
  <si>
    <t>C2344</t>
  </si>
  <si>
    <t>C2349</t>
  </si>
  <si>
    <t>C235</t>
  </si>
  <si>
    <t>C2351</t>
  </si>
  <si>
    <t>C2352</t>
  </si>
  <si>
    <t>C236</t>
  </si>
  <si>
    <t>C2361</t>
  </si>
  <si>
    <t>C2362</t>
  </si>
  <si>
    <t>C2363</t>
  </si>
  <si>
    <t>C2364</t>
  </si>
  <si>
    <t>C2365</t>
  </si>
  <si>
    <t>C2369</t>
  </si>
  <si>
    <t>C237</t>
  </si>
  <si>
    <t>C2370</t>
  </si>
  <si>
    <t>C239</t>
  </si>
  <si>
    <t>C2391</t>
  </si>
  <si>
    <t>C2399</t>
  </si>
  <si>
    <t>C24</t>
  </si>
  <si>
    <t>C241</t>
  </si>
  <si>
    <t>C2410</t>
  </si>
  <si>
    <t>C242</t>
  </si>
  <si>
    <t>C2420</t>
  </si>
  <si>
    <t>C243</t>
  </si>
  <si>
    <t>C2431</t>
  </si>
  <si>
    <t>C2432</t>
  </si>
  <si>
    <t>C2433</t>
  </si>
  <si>
    <t>C2434</t>
  </si>
  <si>
    <t>C244</t>
  </si>
  <si>
    <t>C2441</t>
  </si>
  <si>
    <t>C2442</t>
  </si>
  <si>
    <t>C2443</t>
  </si>
  <si>
    <t>C2444</t>
  </si>
  <si>
    <t>C2445</t>
  </si>
  <si>
    <t>C2446</t>
  </si>
  <si>
    <t>C245</t>
  </si>
  <si>
    <t>C2451</t>
  </si>
  <si>
    <t>C2452</t>
  </si>
  <si>
    <t>C2453</t>
  </si>
  <si>
    <t>C2454</t>
  </si>
  <si>
    <t>C25</t>
  </si>
  <si>
    <t>C251</t>
  </si>
  <si>
    <t>C2511</t>
  </si>
  <si>
    <t>C2512</t>
  </si>
  <si>
    <t>C252</t>
  </si>
  <si>
    <t>C2521</t>
  </si>
  <si>
    <t>C2529</t>
  </si>
  <si>
    <t>C253</t>
  </si>
  <si>
    <t>C2530</t>
  </si>
  <si>
    <t>C254</t>
  </si>
  <si>
    <t>C2540</t>
  </si>
  <si>
    <t>C255</t>
  </si>
  <si>
    <t>C2550</t>
  </si>
  <si>
    <t>C256</t>
  </si>
  <si>
    <t>C2561</t>
  </si>
  <si>
    <t>C2562</t>
  </si>
  <si>
    <t>C257</t>
  </si>
  <si>
    <t>C2571</t>
  </si>
  <si>
    <t>C2572</t>
  </si>
  <si>
    <t>C2573</t>
  </si>
  <si>
    <t>C259</t>
  </si>
  <si>
    <t>C2591</t>
  </si>
  <si>
    <t>C2592</t>
  </si>
  <si>
    <t>C2593</t>
  </si>
  <si>
    <t>C2594</t>
  </si>
  <si>
    <t>C2599</t>
  </si>
  <si>
    <t>C26</t>
  </si>
  <si>
    <t>C261</t>
  </si>
  <si>
    <t>C2611</t>
  </si>
  <si>
    <t>C2612</t>
  </si>
  <si>
    <t>C262</t>
  </si>
  <si>
    <t>C2620</t>
  </si>
  <si>
    <t>C263</t>
  </si>
  <si>
    <t>C2630</t>
  </si>
  <si>
    <t>C264</t>
  </si>
  <si>
    <t>C2640</t>
  </si>
  <si>
    <t>C265</t>
  </si>
  <si>
    <t>C2651</t>
  </si>
  <si>
    <t>C2652</t>
  </si>
  <si>
    <t>C266</t>
  </si>
  <si>
    <t>C2660</t>
  </si>
  <si>
    <t>C267</t>
  </si>
  <si>
    <t>C2670</t>
  </si>
  <si>
    <t>C268</t>
  </si>
  <si>
    <t>C2680</t>
  </si>
  <si>
    <t>C27</t>
  </si>
  <si>
    <t>C271</t>
  </si>
  <si>
    <t>C2711</t>
  </si>
  <si>
    <t>C2712</t>
  </si>
  <si>
    <t>C272</t>
  </si>
  <si>
    <t>C2720</t>
  </si>
  <si>
    <t>C273</t>
  </si>
  <si>
    <t>C2731</t>
  </si>
  <si>
    <t>C2732</t>
  </si>
  <si>
    <t>C2733</t>
  </si>
  <si>
    <t>C274</t>
  </si>
  <si>
    <t>C2740</t>
  </si>
  <si>
    <t>C275</t>
  </si>
  <si>
    <t>C2751</t>
  </si>
  <si>
    <t>C2752</t>
  </si>
  <si>
    <t>C279</t>
  </si>
  <si>
    <t>C2790</t>
  </si>
  <si>
    <t>C28</t>
  </si>
  <si>
    <t>C281</t>
  </si>
  <si>
    <t>C2811</t>
  </si>
  <si>
    <t>C2812</t>
  </si>
  <si>
    <t>C2813</t>
  </si>
  <si>
    <t>C2814</t>
  </si>
  <si>
    <t>C2815</t>
  </si>
  <si>
    <t>C282</t>
  </si>
  <si>
    <t>C2821</t>
  </si>
  <si>
    <t>C2822</t>
  </si>
  <si>
    <t>C2823</t>
  </si>
  <si>
    <t>C2824</t>
  </si>
  <si>
    <t>C2825</t>
  </si>
  <si>
    <t>C2829</t>
  </si>
  <si>
    <t>C283</t>
  </si>
  <si>
    <t>C2830</t>
  </si>
  <si>
    <t>C284</t>
  </si>
  <si>
    <t>C2841</t>
  </si>
  <si>
    <t>C2849</t>
  </si>
  <si>
    <t>C289</t>
  </si>
  <si>
    <t>C2891</t>
  </si>
  <si>
    <t>C2892</t>
  </si>
  <si>
    <t>C2893</t>
  </si>
  <si>
    <t>C2894</t>
  </si>
  <si>
    <t>C2895</t>
  </si>
  <si>
    <t>C2896</t>
  </si>
  <si>
    <t>C2899</t>
  </si>
  <si>
    <t>C29</t>
  </si>
  <si>
    <t>C291</t>
  </si>
  <si>
    <t>C2910</t>
  </si>
  <si>
    <t>C292</t>
  </si>
  <si>
    <t>C2920</t>
  </si>
  <si>
    <t>C293</t>
  </si>
  <si>
    <t>C2931</t>
  </si>
  <si>
    <t>C2932</t>
  </si>
  <si>
    <t>C30</t>
  </si>
  <si>
    <t>C301</t>
  </si>
  <si>
    <t>C3011</t>
  </si>
  <si>
    <t>C3012</t>
  </si>
  <si>
    <t>C302</t>
  </si>
  <si>
    <t>C3020</t>
  </si>
  <si>
    <t>C303</t>
  </si>
  <si>
    <t>C3030</t>
  </si>
  <si>
    <t>C304</t>
  </si>
  <si>
    <t>C3040</t>
  </si>
  <si>
    <t>C309</t>
  </si>
  <si>
    <t>C3091</t>
  </si>
  <si>
    <t>C3092</t>
  </si>
  <si>
    <t>C3099</t>
  </si>
  <si>
    <t>C31</t>
  </si>
  <si>
    <t>C310</t>
  </si>
  <si>
    <t>C3101</t>
  </si>
  <si>
    <t>C3102</t>
  </si>
  <si>
    <t>C3103</t>
  </si>
  <si>
    <t>C3109</t>
  </si>
  <si>
    <t>C32</t>
  </si>
  <si>
    <t>C321</t>
  </si>
  <si>
    <t>C3211</t>
  </si>
  <si>
    <t>C3212</t>
  </si>
  <si>
    <t>C3213</t>
  </si>
  <si>
    <t>C322</t>
  </si>
  <si>
    <t>C3220</t>
  </si>
  <si>
    <t>C323</t>
  </si>
  <si>
    <t>C3230</t>
  </si>
  <si>
    <t>C324</t>
  </si>
  <si>
    <t>C3240</t>
  </si>
  <si>
    <t>C325</t>
  </si>
  <si>
    <t>C3250</t>
  </si>
  <si>
    <t>C329</t>
  </si>
  <si>
    <t>C3291</t>
  </si>
  <si>
    <t>C3299</t>
  </si>
  <si>
    <t>C33</t>
  </si>
  <si>
    <t>C331</t>
  </si>
  <si>
    <t>C3311</t>
  </si>
  <si>
    <t>C3312</t>
  </si>
  <si>
    <t>C3313</t>
  </si>
  <si>
    <t>C3314</t>
  </si>
  <si>
    <t>C3315</t>
  </si>
  <si>
    <t>C3316</t>
  </si>
  <si>
    <t>C3317</t>
  </si>
  <si>
    <t>C3319</t>
  </si>
  <si>
    <t>C332</t>
  </si>
  <si>
    <t>C3320</t>
  </si>
  <si>
    <t>D</t>
  </si>
  <si>
    <t>D35</t>
  </si>
  <si>
    <t>D351</t>
  </si>
  <si>
    <t>D3511</t>
  </si>
  <si>
    <t>D3512</t>
  </si>
  <si>
    <t>D3513</t>
  </si>
  <si>
    <t>D3514</t>
  </si>
  <si>
    <t>D352</t>
  </si>
  <si>
    <t>D3521</t>
  </si>
  <si>
    <t>D3522</t>
  </si>
  <si>
    <t>D3523</t>
  </si>
  <si>
    <t>D353</t>
  </si>
  <si>
    <t>D3530</t>
  </si>
  <si>
    <t>E</t>
  </si>
  <si>
    <t>E36</t>
  </si>
  <si>
    <t>E360</t>
  </si>
  <si>
    <t>E3600</t>
  </si>
  <si>
    <t>E37</t>
  </si>
  <si>
    <t>E370</t>
  </si>
  <si>
    <t>E3700</t>
  </si>
  <si>
    <t>E38</t>
  </si>
  <si>
    <t>E381</t>
  </si>
  <si>
    <t>E3811</t>
  </si>
  <si>
    <t>E3812</t>
  </si>
  <si>
    <t>E382</t>
  </si>
  <si>
    <t>E3821</t>
  </si>
  <si>
    <t>E3822</t>
  </si>
  <si>
    <t>E383</t>
  </si>
  <si>
    <t>E3831</t>
  </si>
  <si>
    <t>E3832</t>
  </si>
  <si>
    <t>E39</t>
  </si>
  <si>
    <t>E390</t>
  </si>
  <si>
    <t>E3900</t>
  </si>
  <si>
    <t>F</t>
  </si>
  <si>
    <t>F41</t>
  </si>
  <si>
    <t>F411</t>
  </si>
  <si>
    <t>F4110</t>
  </si>
  <si>
    <t>F412</t>
  </si>
  <si>
    <t>F4120</t>
  </si>
  <si>
    <t>F42</t>
  </si>
  <si>
    <t>F421</t>
  </si>
  <si>
    <t>F4211</t>
  </si>
  <si>
    <t>F4212</t>
  </si>
  <si>
    <t>F4213</t>
  </si>
  <si>
    <t>F422</t>
  </si>
  <si>
    <t>F4221</t>
  </si>
  <si>
    <t>F4222</t>
  </si>
  <si>
    <t>F429</t>
  </si>
  <si>
    <t>F4291</t>
  </si>
  <si>
    <t>F4299</t>
  </si>
  <si>
    <t>F43</t>
  </si>
  <si>
    <t>F431</t>
  </si>
  <si>
    <t>F4311</t>
  </si>
  <si>
    <t>F4312</t>
  </si>
  <si>
    <t>F4313</t>
  </si>
  <si>
    <t>F432</t>
  </si>
  <si>
    <t>F4321</t>
  </si>
  <si>
    <t>F4322</t>
  </si>
  <si>
    <t>F4329</t>
  </si>
  <si>
    <t>F433</t>
  </si>
  <si>
    <t>F4331</t>
  </si>
  <si>
    <t>F4332</t>
  </si>
  <si>
    <t>F4333</t>
  </si>
  <si>
    <t>F4334</t>
  </si>
  <si>
    <t>F4339</t>
  </si>
  <si>
    <t>F439</t>
  </si>
  <si>
    <t>F4391</t>
  </si>
  <si>
    <t>F4399</t>
  </si>
  <si>
    <t>G</t>
  </si>
  <si>
    <t>G45</t>
  </si>
  <si>
    <t>G451</t>
  </si>
  <si>
    <t>G4511</t>
  </si>
  <si>
    <t>G4519</t>
  </si>
  <si>
    <t>G452</t>
  </si>
  <si>
    <t>G4520</t>
  </si>
  <si>
    <t>G453</t>
  </si>
  <si>
    <t>G4531</t>
  </si>
  <si>
    <t>G4532</t>
  </si>
  <si>
    <t>G454</t>
  </si>
  <si>
    <t>G4540</t>
  </si>
  <si>
    <t>G46</t>
  </si>
  <si>
    <t>G461</t>
  </si>
  <si>
    <t>G4611</t>
  </si>
  <si>
    <t>G4612</t>
  </si>
  <si>
    <t>G4613</t>
  </si>
  <si>
    <t>G4614</t>
  </si>
  <si>
    <t>G4615</t>
  </si>
  <si>
    <t>G4616</t>
  </si>
  <si>
    <t>G4617</t>
  </si>
  <si>
    <t>G4618</t>
  </si>
  <si>
    <t>G4619</t>
  </si>
  <si>
    <t>G462</t>
  </si>
  <si>
    <t>G4621</t>
  </si>
  <si>
    <t>G4622</t>
  </si>
  <si>
    <t>G4623</t>
  </si>
  <si>
    <t>G4624</t>
  </si>
  <si>
    <t>G463</t>
  </si>
  <si>
    <t>G4631</t>
  </si>
  <si>
    <t>G4632</t>
  </si>
  <si>
    <t>G4633</t>
  </si>
  <si>
    <t>G4634</t>
  </si>
  <si>
    <t>G4635</t>
  </si>
  <si>
    <t>G4636</t>
  </si>
  <si>
    <t>G4637</t>
  </si>
  <si>
    <t>G4638</t>
  </si>
  <si>
    <t>G4639</t>
  </si>
  <si>
    <t>G464</t>
  </si>
  <si>
    <t>G4641</t>
  </si>
  <si>
    <t>G4642</t>
  </si>
  <si>
    <t>G4643</t>
  </si>
  <si>
    <t>G4644</t>
  </si>
  <si>
    <t>G4645</t>
  </si>
  <si>
    <t>G4646</t>
  </si>
  <si>
    <t>G4647</t>
  </si>
  <si>
    <t>G4648</t>
  </si>
  <si>
    <t>G4649</t>
  </si>
  <si>
    <t>G465</t>
  </si>
  <si>
    <t>G4651</t>
  </si>
  <si>
    <t>G4652</t>
  </si>
  <si>
    <t>G466</t>
  </si>
  <si>
    <t>G4661</t>
  </si>
  <si>
    <t>G4662</t>
  </si>
  <si>
    <t>G4663</t>
  </si>
  <si>
    <t>G4664</t>
  </si>
  <si>
    <t>G4665</t>
  </si>
  <si>
    <t>G4666</t>
  </si>
  <si>
    <t>G4669</t>
  </si>
  <si>
    <t>G467</t>
  </si>
  <si>
    <t>G4671</t>
  </si>
  <si>
    <t>G4672</t>
  </si>
  <si>
    <t>G4673</t>
  </si>
  <si>
    <t>G4674</t>
  </si>
  <si>
    <t>G4675</t>
  </si>
  <si>
    <t>G4676</t>
  </si>
  <si>
    <t>G4677</t>
  </si>
  <si>
    <t>G469</t>
  </si>
  <si>
    <t>G4690</t>
  </si>
  <si>
    <t>G47</t>
  </si>
  <si>
    <t>G471</t>
  </si>
  <si>
    <t>G4711</t>
  </si>
  <si>
    <t>G4719</t>
  </si>
  <si>
    <t>G472</t>
  </si>
  <si>
    <t>G4721</t>
  </si>
  <si>
    <t>G4722</t>
  </si>
  <si>
    <t>G4723</t>
  </si>
  <si>
    <t>G4724</t>
  </si>
  <si>
    <t>G4725</t>
  </si>
  <si>
    <t>G4726</t>
  </si>
  <si>
    <t>G4729</t>
  </si>
  <si>
    <t>G473</t>
  </si>
  <si>
    <t>G4730</t>
  </si>
  <si>
    <t>G474</t>
  </si>
  <si>
    <t>G4741</t>
  </si>
  <si>
    <t>G4742</t>
  </si>
  <si>
    <t>G4743</t>
  </si>
  <si>
    <t>G475</t>
  </si>
  <si>
    <t>G4751</t>
  </si>
  <si>
    <t>G4752</t>
  </si>
  <si>
    <t>G4753</t>
  </si>
  <si>
    <t>G4754</t>
  </si>
  <si>
    <t>G4759</t>
  </si>
  <si>
    <t>G476</t>
  </si>
  <si>
    <t>G4761</t>
  </si>
  <si>
    <t>G4762</t>
  </si>
  <si>
    <t>G4763</t>
  </si>
  <si>
    <t>G4764</t>
  </si>
  <si>
    <t>G4765</t>
  </si>
  <si>
    <t>G477</t>
  </si>
  <si>
    <t>G4771</t>
  </si>
  <si>
    <t>G4772</t>
  </si>
  <si>
    <t>G4773</t>
  </si>
  <si>
    <t>G4774</t>
  </si>
  <si>
    <t>G4775</t>
  </si>
  <si>
    <t>G4776</t>
  </si>
  <si>
    <t>G4777</t>
  </si>
  <si>
    <t>G4778</t>
  </si>
  <si>
    <t>G4779</t>
  </si>
  <si>
    <t>G478</t>
  </si>
  <si>
    <t>G4781</t>
  </si>
  <si>
    <t>G4782</t>
  </si>
  <si>
    <t>G4789</t>
  </si>
  <si>
    <t>G479</t>
  </si>
  <si>
    <t>G4791</t>
  </si>
  <si>
    <t>G4799</t>
  </si>
  <si>
    <t>H</t>
  </si>
  <si>
    <t>H49</t>
  </si>
  <si>
    <t>H491</t>
  </si>
  <si>
    <t>H4910</t>
  </si>
  <si>
    <t>H492</t>
  </si>
  <si>
    <t>H4920</t>
  </si>
  <si>
    <t>H493</t>
  </si>
  <si>
    <t>H4931</t>
  </si>
  <si>
    <t>H4932</t>
  </si>
  <si>
    <t>H4939</t>
  </si>
  <si>
    <t>H494</t>
  </si>
  <si>
    <t>H4941</t>
  </si>
  <si>
    <t>H4942</t>
  </si>
  <si>
    <t>H495</t>
  </si>
  <si>
    <t>H4950</t>
  </si>
  <si>
    <t>H50</t>
  </si>
  <si>
    <t>H501</t>
  </si>
  <si>
    <t>H5010</t>
  </si>
  <si>
    <t>H502</t>
  </si>
  <si>
    <t>H5020</t>
  </si>
  <si>
    <t>H503</t>
  </si>
  <si>
    <t>H5030</t>
  </si>
  <si>
    <t>H504</t>
  </si>
  <si>
    <t>H5040</t>
  </si>
  <si>
    <t>H51</t>
  </si>
  <si>
    <t>H511</t>
  </si>
  <si>
    <t>H5110</t>
  </si>
  <si>
    <t>H512</t>
  </si>
  <si>
    <t>H5121</t>
  </si>
  <si>
    <t>H5122</t>
  </si>
  <si>
    <t>H52</t>
  </si>
  <si>
    <t>H521</t>
  </si>
  <si>
    <t>H5210</t>
  </si>
  <si>
    <t>H522</t>
  </si>
  <si>
    <t>H5221</t>
  </si>
  <si>
    <t>H5222</t>
  </si>
  <si>
    <t>H5223</t>
  </si>
  <si>
    <t>H5224</t>
  </si>
  <si>
    <t>H5229</t>
  </si>
  <si>
    <t>H53</t>
  </si>
  <si>
    <t>H531</t>
  </si>
  <si>
    <t>H5310</t>
  </si>
  <si>
    <t>H532</t>
  </si>
  <si>
    <t>H5320</t>
  </si>
  <si>
    <t>I</t>
  </si>
  <si>
    <t>I55</t>
  </si>
  <si>
    <t>I551</t>
  </si>
  <si>
    <t>I5510</t>
  </si>
  <si>
    <t>I552</t>
  </si>
  <si>
    <t>I5520</t>
  </si>
  <si>
    <t>I553</t>
  </si>
  <si>
    <t>I5530</t>
  </si>
  <si>
    <t>I559</t>
  </si>
  <si>
    <t>I5590</t>
  </si>
  <si>
    <t>I56</t>
  </si>
  <si>
    <t>I561</t>
  </si>
  <si>
    <t>I5610</t>
  </si>
  <si>
    <t>I562</t>
  </si>
  <si>
    <t>I5621</t>
  </si>
  <si>
    <t>I5629</t>
  </si>
  <si>
    <t>I563</t>
  </si>
  <si>
    <t>I5630</t>
  </si>
  <si>
    <t>J</t>
  </si>
  <si>
    <t>J58</t>
  </si>
  <si>
    <t>J581</t>
  </si>
  <si>
    <t>J5811</t>
  </si>
  <si>
    <t>J5812</t>
  </si>
  <si>
    <t>J5813</t>
  </si>
  <si>
    <t>J5814</t>
  </si>
  <si>
    <t>J5819</t>
  </si>
  <si>
    <t>J582</t>
  </si>
  <si>
    <t>J5821</t>
  </si>
  <si>
    <t>J5829</t>
  </si>
  <si>
    <t>J59</t>
  </si>
  <si>
    <t>J591</t>
  </si>
  <si>
    <t>J5911</t>
  </si>
  <si>
    <t>J5912</t>
  </si>
  <si>
    <t>J5913</t>
  </si>
  <si>
    <t>J5914</t>
  </si>
  <si>
    <t>J592</t>
  </si>
  <si>
    <t>J5920</t>
  </si>
  <si>
    <t>J60</t>
  </si>
  <si>
    <t>J601</t>
  </si>
  <si>
    <t>J6010</t>
  </si>
  <si>
    <t>J602</t>
  </si>
  <si>
    <t>J6020</t>
  </si>
  <si>
    <t>J61</t>
  </si>
  <si>
    <t>J611</t>
  </si>
  <si>
    <t>J6110</t>
  </si>
  <si>
    <t>J612</t>
  </si>
  <si>
    <t>J6120</t>
  </si>
  <si>
    <t>J613</t>
  </si>
  <si>
    <t>J6130</t>
  </si>
  <si>
    <t>J619</t>
  </si>
  <si>
    <t>J6190</t>
  </si>
  <si>
    <t>J62</t>
  </si>
  <si>
    <t>J620</t>
  </si>
  <si>
    <t>J6201</t>
  </si>
  <si>
    <t>J6202</t>
  </si>
  <si>
    <t>J6203</t>
  </si>
  <si>
    <t>J6209</t>
  </si>
  <si>
    <t>J63</t>
  </si>
  <si>
    <t>J631</t>
  </si>
  <si>
    <t>J6311</t>
  </si>
  <si>
    <t>J6312</t>
  </si>
  <si>
    <t>J639</t>
  </si>
  <si>
    <t>J6391</t>
  </si>
  <si>
    <t>J6399</t>
  </si>
  <si>
    <t>K</t>
  </si>
  <si>
    <t>K64</t>
  </si>
  <si>
    <t>K641</t>
  </si>
  <si>
    <t>K6411</t>
  </si>
  <si>
    <t>K6419</t>
  </si>
  <si>
    <t>K642</t>
  </si>
  <si>
    <t>K6420</t>
  </si>
  <si>
    <t>K643</t>
  </si>
  <si>
    <t>K6430</t>
  </si>
  <si>
    <t>K649</t>
  </si>
  <si>
    <t>K6491</t>
  </si>
  <si>
    <t>K6492</t>
  </si>
  <si>
    <t>K6499</t>
  </si>
  <si>
    <t>K65</t>
  </si>
  <si>
    <t>K651</t>
  </si>
  <si>
    <t>K6511</t>
  </si>
  <si>
    <t>K6512</t>
  </si>
  <si>
    <t>K652</t>
  </si>
  <si>
    <t>K6520</t>
  </si>
  <si>
    <t>K653</t>
  </si>
  <si>
    <t>K6530</t>
  </si>
  <si>
    <t>K66</t>
  </si>
  <si>
    <t>K661</t>
  </si>
  <si>
    <t>K6611</t>
  </si>
  <si>
    <t>K6612</t>
  </si>
  <si>
    <t>K6619</t>
  </si>
  <si>
    <t>K662</t>
  </si>
  <si>
    <t>K6621</t>
  </si>
  <si>
    <t>K6622</t>
  </si>
  <si>
    <t>K6629</t>
  </si>
  <si>
    <t>K663</t>
  </si>
  <si>
    <t>K6630</t>
  </si>
  <si>
    <t>L</t>
  </si>
  <si>
    <t>L68</t>
  </si>
  <si>
    <t>L681</t>
  </si>
  <si>
    <t>L6810</t>
  </si>
  <si>
    <t>L682</t>
  </si>
  <si>
    <t>L6820</t>
  </si>
  <si>
    <t>L683</t>
  </si>
  <si>
    <t>L6831</t>
  </si>
  <si>
    <t>L6832</t>
  </si>
  <si>
    <t>M</t>
  </si>
  <si>
    <t>M69</t>
  </si>
  <si>
    <t>M691</t>
  </si>
  <si>
    <t>M6910</t>
  </si>
  <si>
    <t>M692</t>
  </si>
  <si>
    <t>M6920</t>
  </si>
  <si>
    <t>M70</t>
  </si>
  <si>
    <t>M701</t>
  </si>
  <si>
    <t>M7010</t>
  </si>
  <si>
    <t>M702</t>
  </si>
  <si>
    <t>M7021</t>
  </si>
  <si>
    <t>M7022</t>
  </si>
  <si>
    <t>M71</t>
  </si>
  <si>
    <t>M711</t>
  </si>
  <si>
    <t>M7111</t>
  </si>
  <si>
    <t>M7112</t>
  </si>
  <si>
    <t>M712</t>
  </si>
  <si>
    <t>M7120</t>
  </si>
  <si>
    <t>M72</t>
  </si>
  <si>
    <t>M721</t>
  </si>
  <si>
    <t>M7211</t>
  </si>
  <si>
    <t>M7219</t>
  </si>
  <si>
    <t>M722</t>
  </si>
  <si>
    <t>M7220</t>
  </si>
  <si>
    <t>M73</t>
  </si>
  <si>
    <t>M731</t>
  </si>
  <si>
    <t>M7311</t>
  </si>
  <si>
    <t>M7312</t>
  </si>
  <si>
    <t>M732</t>
  </si>
  <si>
    <t>M7320</t>
  </si>
  <si>
    <t>M74</t>
  </si>
  <si>
    <t>M741</t>
  </si>
  <si>
    <t>M7410</t>
  </si>
  <si>
    <t>M742</t>
  </si>
  <si>
    <t>M7420</t>
  </si>
  <si>
    <t>M743</t>
  </si>
  <si>
    <t>M7430</t>
  </si>
  <si>
    <t>M749</t>
  </si>
  <si>
    <t>M7490</t>
  </si>
  <si>
    <t>M75</t>
  </si>
  <si>
    <t>M750</t>
  </si>
  <si>
    <t>M7500</t>
  </si>
  <si>
    <t>N77</t>
  </si>
  <si>
    <t>N771</t>
  </si>
  <si>
    <t>N7711</t>
  </si>
  <si>
    <t>N7712</t>
  </si>
  <si>
    <t>N772</t>
  </si>
  <si>
    <t>N7721</t>
  </si>
  <si>
    <t>N7722</t>
  </si>
  <si>
    <t>N7729</t>
  </si>
  <si>
    <t>N773</t>
  </si>
  <si>
    <t>N7731</t>
  </si>
  <si>
    <t>N7732</t>
  </si>
  <si>
    <t>N7733</t>
  </si>
  <si>
    <t>N7734</t>
  </si>
  <si>
    <t>N7735</t>
  </si>
  <si>
    <t>N7739</t>
  </si>
  <si>
    <t>N774</t>
  </si>
  <si>
    <t>N7740</t>
  </si>
  <si>
    <t>N78</t>
  </si>
  <si>
    <t>N781</t>
  </si>
  <si>
    <t>N7810</t>
  </si>
  <si>
    <t>N782</t>
  </si>
  <si>
    <t>N7820</t>
  </si>
  <si>
    <t>N783</t>
  </si>
  <si>
    <t>N7830</t>
  </si>
  <si>
    <t>N79</t>
  </si>
  <si>
    <t>N791</t>
  </si>
  <si>
    <t>N7911</t>
  </si>
  <si>
    <t>N7912</t>
  </si>
  <si>
    <t>N799</t>
  </si>
  <si>
    <t>N7990</t>
  </si>
  <si>
    <t>N80</t>
  </si>
  <si>
    <t>N801</t>
  </si>
  <si>
    <t>N8010</t>
  </si>
  <si>
    <t>N802</t>
  </si>
  <si>
    <t>N8020</t>
  </si>
  <si>
    <t>N803</t>
  </si>
  <si>
    <t>N8030</t>
  </si>
  <si>
    <t>N81</t>
  </si>
  <si>
    <t>N811</t>
  </si>
  <si>
    <t>N8110</t>
  </si>
  <si>
    <t>N812</t>
  </si>
  <si>
    <t>N8121</t>
  </si>
  <si>
    <t>N8122</t>
  </si>
  <si>
    <t>N8129</t>
  </si>
  <si>
    <t>N813</t>
  </si>
  <si>
    <t>N8130</t>
  </si>
  <si>
    <t>N82</t>
  </si>
  <si>
    <t>N821</t>
  </si>
  <si>
    <t>N8211</t>
  </si>
  <si>
    <t>N8219</t>
  </si>
  <si>
    <t>N822</t>
  </si>
  <si>
    <t>N8220</t>
  </si>
  <si>
    <t>N823</t>
  </si>
  <si>
    <t>N8230</t>
  </si>
  <si>
    <t>N829</t>
  </si>
  <si>
    <t>N8291</t>
  </si>
  <si>
    <t>N8292</t>
  </si>
  <si>
    <t>N8299</t>
  </si>
  <si>
    <t>O</t>
  </si>
  <si>
    <t>O84</t>
  </si>
  <si>
    <t>O841</t>
  </si>
  <si>
    <t>O8411</t>
  </si>
  <si>
    <t>O8412</t>
  </si>
  <si>
    <t>O8413</t>
  </si>
  <si>
    <t>O842</t>
  </si>
  <si>
    <t>O8421</t>
  </si>
  <si>
    <t>O8422</t>
  </si>
  <si>
    <t>O8423</t>
  </si>
  <si>
    <t>O8424</t>
  </si>
  <si>
    <t>O8425</t>
  </si>
  <si>
    <t>O843</t>
  </si>
  <si>
    <t>O8430</t>
  </si>
  <si>
    <t>P</t>
  </si>
  <si>
    <t>P85</t>
  </si>
  <si>
    <t>P851</t>
  </si>
  <si>
    <t>P8510</t>
  </si>
  <si>
    <t>P852</t>
  </si>
  <si>
    <t>P8520</t>
  </si>
  <si>
    <t>P853</t>
  </si>
  <si>
    <t>P8531</t>
  </si>
  <si>
    <t>P8532</t>
  </si>
  <si>
    <t>P854</t>
  </si>
  <si>
    <t>P8541</t>
  </si>
  <si>
    <t>P8542</t>
  </si>
  <si>
    <t>P855</t>
  </si>
  <si>
    <t>P8551</t>
  </si>
  <si>
    <t>P8552</t>
  </si>
  <si>
    <t>P8553</t>
  </si>
  <si>
    <t>P8559</t>
  </si>
  <si>
    <t>P856</t>
  </si>
  <si>
    <t>P8560</t>
  </si>
  <si>
    <t>Q</t>
  </si>
  <si>
    <t>Q86</t>
  </si>
  <si>
    <t>Q861</t>
  </si>
  <si>
    <t>Q8610</t>
  </si>
  <si>
    <t>Q862</t>
  </si>
  <si>
    <t>Q8621</t>
  </si>
  <si>
    <t>Q8622</t>
  </si>
  <si>
    <t>Q8623</t>
  </si>
  <si>
    <t>Q869</t>
  </si>
  <si>
    <t>Q8690</t>
  </si>
  <si>
    <t>Q87</t>
  </si>
  <si>
    <t>Q871</t>
  </si>
  <si>
    <t>Q8710</t>
  </si>
  <si>
    <t>Q872</t>
  </si>
  <si>
    <t>Q8720</t>
  </si>
  <si>
    <t>Q873</t>
  </si>
  <si>
    <t>Q8730</t>
  </si>
  <si>
    <t>Q879</t>
  </si>
  <si>
    <t>Q8790</t>
  </si>
  <si>
    <t>Q88</t>
  </si>
  <si>
    <t>Q881</t>
  </si>
  <si>
    <t>Q8810</t>
  </si>
  <si>
    <t>Q889</t>
  </si>
  <si>
    <t>Q8891</t>
  </si>
  <si>
    <t>Q8899</t>
  </si>
  <si>
    <t>R</t>
  </si>
  <si>
    <t>R90</t>
  </si>
  <si>
    <t>R900</t>
  </si>
  <si>
    <t>R9001</t>
  </si>
  <si>
    <t>R9002</t>
  </si>
  <si>
    <t>R9003</t>
  </si>
  <si>
    <t>R9004</t>
  </si>
  <si>
    <t>R91</t>
  </si>
  <si>
    <t>R910</t>
  </si>
  <si>
    <t>R9101</t>
  </si>
  <si>
    <t>R9102</t>
  </si>
  <si>
    <t>R9103</t>
  </si>
  <si>
    <t>R9104</t>
  </si>
  <si>
    <t>R92</t>
  </si>
  <si>
    <t>R920</t>
  </si>
  <si>
    <t>R9200</t>
  </si>
  <si>
    <t>R93</t>
  </si>
  <si>
    <t>R931</t>
  </si>
  <si>
    <t>R9311</t>
  </si>
  <si>
    <t>R9312</t>
  </si>
  <si>
    <t>R9313</t>
  </si>
  <si>
    <t>R9319</t>
  </si>
  <si>
    <t>R932</t>
  </si>
  <si>
    <t>R9321</t>
  </si>
  <si>
    <t>R9329</t>
  </si>
  <si>
    <t>S</t>
  </si>
  <si>
    <t>S94</t>
  </si>
  <si>
    <t>S941</t>
  </si>
  <si>
    <t>S9411</t>
  </si>
  <si>
    <t>S9412</t>
  </si>
  <si>
    <t>S942</t>
  </si>
  <si>
    <t>S9420</t>
  </si>
  <si>
    <t>S949</t>
  </si>
  <si>
    <t>S9491</t>
  </si>
  <si>
    <t>S9492</t>
  </si>
  <si>
    <t>S9499</t>
  </si>
  <si>
    <t>S95</t>
  </si>
  <si>
    <t>S951</t>
  </si>
  <si>
    <t>S9511</t>
  </si>
  <si>
    <t>S9512</t>
  </si>
  <si>
    <t>S952</t>
  </si>
  <si>
    <t>S9521</t>
  </si>
  <si>
    <t>S9522</t>
  </si>
  <si>
    <t>S9523</t>
  </si>
  <si>
    <t>S9524</t>
  </si>
  <si>
    <t>S9525</t>
  </si>
  <si>
    <t>S9529</t>
  </si>
  <si>
    <t>S96</t>
  </si>
  <si>
    <t>S960</t>
  </si>
  <si>
    <t>S9601</t>
  </si>
  <si>
    <t>S9602</t>
  </si>
  <si>
    <t>S9603</t>
  </si>
  <si>
    <t>S9604</t>
  </si>
  <si>
    <t>S9609</t>
  </si>
  <si>
    <t>T</t>
  </si>
  <si>
    <t>T97</t>
  </si>
  <si>
    <t>T970</t>
  </si>
  <si>
    <t>T9700</t>
  </si>
  <si>
    <t>T98</t>
  </si>
  <si>
    <t>T981</t>
  </si>
  <si>
    <t>T9810</t>
  </si>
  <si>
    <t>T982</t>
  </si>
  <si>
    <t>T9820</t>
  </si>
  <si>
    <t>U</t>
  </si>
  <si>
    <t>U99</t>
  </si>
  <si>
    <t>U990</t>
  </si>
  <si>
    <t>U9900</t>
  </si>
  <si>
    <t>Code NACE</t>
  </si>
  <si>
    <t>A - AGRICULTURE SYLVICULTURE ET PÊCHE</t>
  </si>
  <si>
    <t>A1 - Culture et production animale chasse et services annexes</t>
  </si>
  <si>
    <t>A1.1 - Cultures non permanentes</t>
  </si>
  <si>
    <t>A1.1.1 - Culture céréales (sauf du riz) légumineuses graines oléagineuses</t>
  </si>
  <si>
    <t>A1.1.2 - Culture du riz</t>
  </si>
  <si>
    <t>A1.1.3 - Culture de légumes de melons de racines et de tubercules</t>
  </si>
  <si>
    <t>A1.1.4 - Culture de la canne à sucre</t>
  </si>
  <si>
    <t>A1.1.5 - Culture du tabac</t>
  </si>
  <si>
    <t>A1.1.6 - Culture de plantes à fibres</t>
  </si>
  <si>
    <t>A1.1.9 - Autres cultures non permanentes</t>
  </si>
  <si>
    <t>A1.2 - Cultures permanentes</t>
  </si>
  <si>
    <t>A1.2.1 - Culture de la vigne</t>
  </si>
  <si>
    <t>A1.2.2 - Culture de fruits tropicaux et subtropicaux</t>
  </si>
  <si>
    <t>A1.2.3 - Culture d'agrumes</t>
  </si>
  <si>
    <t>A1.2.4 - Culture de fruits à pépins et à noyau</t>
  </si>
  <si>
    <t>A1.2.5 - Culture d'autres fruits d'arbres ou d'arbustes fruits à coque</t>
  </si>
  <si>
    <t>A1.2.6 - Culture de fruits oléagineux</t>
  </si>
  <si>
    <t>A1.2.7 - Culture de plantes à boissons</t>
  </si>
  <si>
    <t>A1.2.8 - Culture plantes à épices aromatiques médicinales pharmaceutiques</t>
  </si>
  <si>
    <t>A1.2.9 - Autres cultures permanentes</t>
  </si>
  <si>
    <t>A1.3 - Activités des pépinières</t>
  </si>
  <si>
    <t>A1.3.0 - Activités des pépinières</t>
  </si>
  <si>
    <t>A1.4 - Production animale</t>
  </si>
  <si>
    <t>A1.4.1 - Élevage de vaches laitières</t>
  </si>
  <si>
    <t>A1.4.2 - Élevage d'autres bovins et de buffles</t>
  </si>
  <si>
    <t>A1.4.3 - Élevage de chevaux et d'autres équidés</t>
  </si>
  <si>
    <t>A1.4.4 - Élevage de chameaux et d'autres camélidés</t>
  </si>
  <si>
    <t>A1.4.5 - Élevage d'ovins et de caprins</t>
  </si>
  <si>
    <t>A1.4.6 - Élevage de porcins</t>
  </si>
  <si>
    <t>A1.4.7 - Élevage de volailles</t>
  </si>
  <si>
    <t>A1.4.9 - Élevage d'autres animaux</t>
  </si>
  <si>
    <t>A1.5 - Culture et élevage associés</t>
  </si>
  <si>
    <t>A1.5.0 - Culture et élevage associés</t>
  </si>
  <si>
    <t>A1.6 - Activités soutien à agriculture traitement primaires récoltes</t>
  </si>
  <si>
    <t>A1.6.1 - Activités de soutien aux cultures</t>
  </si>
  <si>
    <t>A1.6.2 - Activités de soutien à la production animale</t>
  </si>
  <si>
    <t>A1.6.3 - Traitement primaire des récoltes</t>
  </si>
  <si>
    <t>A1.6.4 - Traitement des semences</t>
  </si>
  <si>
    <t>A1.7 - Chasse piégeage et services annexes</t>
  </si>
  <si>
    <t>A1.7.0 - Chasse piégeage et services annexes</t>
  </si>
  <si>
    <t>A2 - Sylviculture et exploitation forestière</t>
  </si>
  <si>
    <t>A2.1 - Sylviculture et autres activités forestières</t>
  </si>
  <si>
    <t>A2.1.0 - Sylviculture et autres activités forestières</t>
  </si>
  <si>
    <t>A2.2 - Exploitation forestière</t>
  </si>
  <si>
    <t>A2.2.0 - Exploitation forestière</t>
  </si>
  <si>
    <t>A2.3 - Récolte produits forestiers non ligneux poussant à état sauvage</t>
  </si>
  <si>
    <t>A2.3.0 - Récolte produits forestiers non ligneux poussant à état sauvage</t>
  </si>
  <si>
    <t>A2.4 - Services de soutien à exploitation forestière</t>
  </si>
  <si>
    <t>A2.4.0 - Services de soutien à exploitation forestière</t>
  </si>
  <si>
    <t>A3 - Pêche et aquaculture</t>
  </si>
  <si>
    <t>A3.1 - Pêche</t>
  </si>
  <si>
    <t>A3.1.1 - Pêche en mer</t>
  </si>
  <si>
    <t>A3.1.2 - Pêche en eau douce</t>
  </si>
  <si>
    <t>A3.2.1 - Aquaculture en mer</t>
  </si>
  <si>
    <t>A3.2.2 - Aquaculture en eau douce</t>
  </si>
  <si>
    <t>B - INDUSTRIES EXTRACTIVES</t>
  </si>
  <si>
    <t>B5 - Extraction de houille et de lignite</t>
  </si>
  <si>
    <t>B5.1 - Extraction de houille</t>
  </si>
  <si>
    <t>B5.1.0 - Extraction de houille</t>
  </si>
  <si>
    <t>B5.2 - Extraction de lignite</t>
  </si>
  <si>
    <t>B5.2.0 - Extraction de lignite</t>
  </si>
  <si>
    <t>B6 - Extraction d'hydrocarbures</t>
  </si>
  <si>
    <t>B6.1 - Extraction de pétrole brut</t>
  </si>
  <si>
    <t>B6.1.0 - Extraction de pétrole brut</t>
  </si>
  <si>
    <t>B6.2 - Extraction de gaz naturel</t>
  </si>
  <si>
    <t>B6.2.0 - Extraction de gaz naturel</t>
  </si>
  <si>
    <t>B7 - Extraction de minerais métalliques</t>
  </si>
  <si>
    <t>B7.1 - Extraction de minerais de fer</t>
  </si>
  <si>
    <t>B7.1.0 - Extraction de minerais de fer</t>
  </si>
  <si>
    <t>B7.2 - Extraction de minerais de métaux non ferreux</t>
  </si>
  <si>
    <t>B7.2.1 - Extraction de minerais d'uranium et de thorium</t>
  </si>
  <si>
    <t>B7.2.9 - Extraction d'autres minerais de métaux non ferreux</t>
  </si>
  <si>
    <t>B8 - Autres industries extractives</t>
  </si>
  <si>
    <t>B8.1 - Extraction de pierres de sables et d'argiles</t>
  </si>
  <si>
    <t>B8.1.1 - Extrac pierre ornem construct calcaire ind gypse craie ardoise</t>
  </si>
  <si>
    <t>B8.1.2 - Extraction de sables de granulats d'argiles et de kaolin</t>
  </si>
  <si>
    <t>B8.9 - Activités extractives nca</t>
  </si>
  <si>
    <t>B8.9.1 - Extraction minéraux pour industrie chimique d'engrais naturels</t>
  </si>
  <si>
    <t>B8.9.2 - Extraction de la tourbe</t>
  </si>
  <si>
    <t>B8.9.3 - Production de sel</t>
  </si>
  <si>
    <t>B8.9.9 - Autres activités extractives nca</t>
  </si>
  <si>
    <t>B9 - Services de soutien aux industries extractives</t>
  </si>
  <si>
    <t>B9.1 - Activités de soutien à extraction d'hydrocarbures</t>
  </si>
  <si>
    <t>B9.1.0 - Activités de soutien à extraction d'hydrocarbures</t>
  </si>
  <si>
    <t>B9.9 - Activités de soutien aux autres industries extractives</t>
  </si>
  <si>
    <t>B9.9.0 - Activités de soutien aux autres industries extractives</t>
  </si>
  <si>
    <t>C - INDUSTRIE MANUFACTURIÈRE</t>
  </si>
  <si>
    <t>C10 - Industries alimentaires</t>
  </si>
  <si>
    <t>C10.1 - Industrie des viandes</t>
  </si>
  <si>
    <t>C10.1.1 - Production de viandes de boucherie</t>
  </si>
  <si>
    <t>C10.1.2 - Production de viandes de volailles</t>
  </si>
  <si>
    <t>C10.1.3 - Préparation de produits à base de viande</t>
  </si>
  <si>
    <t>C10.2 - Industrie du poisson</t>
  </si>
  <si>
    <t>C10.2.0 - Industrie du poisson</t>
  </si>
  <si>
    <t>C10.3 - Industrie des fruits et légumes</t>
  </si>
  <si>
    <t>C10.3.1 - Transformation et conservation de pommes de terre</t>
  </si>
  <si>
    <t>C10.3.2 - Préparation de jus de fruits et légumes</t>
  </si>
  <si>
    <t>C10.3.9 - Transformation et conservation de fruits et légumes nca</t>
  </si>
  <si>
    <t>C10.4 - Industrie des corps gras</t>
  </si>
  <si>
    <t>C10.4.1 - Fabrication d'huiles et graisses</t>
  </si>
  <si>
    <t>C10.4.2 - Fabrication de margarine</t>
  </si>
  <si>
    <t>C10.5 - Industrie laitière</t>
  </si>
  <si>
    <t>C10.5.1 - Fabrication de produits laitiers</t>
  </si>
  <si>
    <t>C10.5.2 - Fabrication de glaces et sorbets</t>
  </si>
  <si>
    <t>C10.6 - Travail des grains; fabrication de produits amylacés</t>
  </si>
  <si>
    <t>C10.6.1 - Travail des grains</t>
  </si>
  <si>
    <t>C10.6.2 - Fabrication de produits amylacés</t>
  </si>
  <si>
    <t>C10.7 - Fabrication produits boulangerie-pâtisserie pâtes alimentaires</t>
  </si>
  <si>
    <t>C10.7.1 - Fabrication de pain et de pâtisserie fraîche</t>
  </si>
  <si>
    <t>C10.7.2 - Biscotterie biscuiterie pâtisserie de conservation</t>
  </si>
  <si>
    <t>C10.7.3 - Fabrication de pâtes alimentaires</t>
  </si>
  <si>
    <t>C10.8 - Autres industries alimentaires</t>
  </si>
  <si>
    <t>C10.8.1 - Fabrication de sucre</t>
  </si>
  <si>
    <t>C10.8.2 - Chocolaterie confiserie</t>
  </si>
  <si>
    <t>C10.8.3 - Transformation du thé et du café</t>
  </si>
  <si>
    <t>C10.8.4 - Fabrication de condiments et assaisonnements</t>
  </si>
  <si>
    <t>C10.8.5 - Fabrication de plats préparés</t>
  </si>
  <si>
    <t>C10.8.6 - Fabrication d'aliments pour enfants et diététiques</t>
  </si>
  <si>
    <t>C10.8.9 - Industries alimentaires nca</t>
  </si>
  <si>
    <t>C10.9 - Fabrication d'aliments pour animaux</t>
  </si>
  <si>
    <t>C10.9.1 - Fabrication d'aliments pour animaux de ferme</t>
  </si>
  <si>
    <t>C10.9.2 - Fabrication d'aliments pour animaux de compagnie</t>
  </si>
  <si>
    <t>C11 - Industrie des boissons</t>
  </si>
  <si>
    <t>C11.0 - Industrie des boissons</t>
  </si>
  <si>
    <t>C11.0.1 - Distillation rectification et mélange de spiritueux</t>
  </si>
  <si>
    <t>C11.0.2 - Production de vin</t>
  </si>
  <si>
    <t>C11.0.3 - Cidrerie</t>
  </si>
  <si>
    <t>C11.0.4 - Production d'autres boissons fermentées</t>
  </si>
  <si>
    <t>C11.0.5 - Brasserie</t>
  </si>
  <si>
    <t>C11.0.6 - Malterie</t>
  </si>
  <si>
    <t>C11.0.7 - Ind eaux minérales autres eaux embouteilléess boissons rafraîch</t>
  </si>
  <si>
    <t>C12 - Industrie du tabac</t>
  </si>
  <si>
    <t>C12.0 - Industrie du tabac</t>
  </si>
  <si>
    <t>C12.0.0 - Industrie du tabac</t>
  </si>
  <si>
    <t>C13 - Industrie textile</t>
  </si>
  <si>
    <t>C13.1 - Préparation de fibres textiles et filature</t>
  </si>
  <si>
    <t>C13.1.0 - Préparation de fibres textiles et filature</t>
  </si>
  <si>
    <t>C13.2 - Tissage</t>
  </si>
  <si>
    <t>C13.2.0 - Tissage</t>
  </si>
  <si>
    <t>C13.3 - Ennoblissement textile</t>
  </si>
  <si>
    <t>C13.3.0 - Ennoblissement textile</t>
  </si>
  <si>
    <t>C13.9 - Fabrication d'autres textiles</t>
  </si>
  <si>
    <t>C13.9.1 - Fabrication d'étoffes à mailles</t>
  </si>
  <si>
    <t>C13.9.2 - Fabrication d'articles textiles, sauf habillement</t>
  </si>
  <si>
    <t>C13.9.3 - Fabrication de tapis et moquettes</t>
  </si>
  <si>
    <t>C13.9.4 - Fabrication de ficelles, cordes et filets</t>
  </si>
  <si>
    <t>C13.9.5 - Fabrication de non-tissés, sauf habillement</t>
  </si>
  <si>
    <t>C13.9.6 - Fabrication d'autres textiles techniques et industriels</t>
  </si>
  <si>
    <t>C13.9.9 - Fabrication d'autres textiles n.c.a.</t>
  </si>
  <si>
    <t>C14 - Industrie de l'habillement</t>
  </si>
  <si>
    <t>C14.1 - Fabrication de vêtements autres qu'en fourrure</t>
  </si>
  <si>
    <t>C14.1.1 - Fabrication de vêtements en cuir</t>
  </si>
  <si>
    <t>C14.1.2 - Fabrication de vêtements de travail</t>
  </si>
  <si>
    <t>C14.1.3 - Fabrication de vêtements de dessus</t>
  </si>
  <si>
    <t>C14.1.4 - Fabrication de vêtements de dessous</t>
  </si>
  <si>
    <t>C14.1.9 - Fabrication d'autres vêtements et accessoires</t>
  </si>
  <si>
    <t>C14.2 - Fabrication d'articles en fourrure</t>
  </si>
  <si>
    <t>C14.2.0 - Fabrication d'articles en fourrure</t>
  </si>
  <si>
    <t>C14.3 - Fabrication d'articles à mailles</t>
  </si>
  <si>
    <t>C14.3.1 - Fabrication d'articles chaussants à mailles</t>
  </si>
  <si>
    <t>C14.3.9 - Fabrication d'autres articles à mailles</t>
  </si>
  <si>
    <t>C15 - Industrie du cuir et de la chaussure</t>
  </si>
  <si>
    <t>C15.1 - Apprêt tannages cuirs; prépa teintures fourrures; maroquinerie</t>
  </si>
  <si>
    <t>C15.1.1 - Apprêt tannages cuirs; préparation teintures fourrures</t>
  </si>
  <si>
    <t>C15.1.2 - Fabrication d'articles de voyage et de maroquinerie</t>
  </si>
  <si>
    <t>C15.2 - Fabrication de chaussures</t>
  </si>
  <si>
    <t>C15.2.0 - Fabrication de chaussures</t>
  </si>
  <si>
    <t>C16 - Travail du bois et fabrication d'articles en bois</t>
  </si>
  <si>
    <t>C16.1 - Sciage rabotage et imprégnation du bois</t>
  </si>
  <si>
    <t>C16.1.0 - Sciage rabotage et imprégnation du bois</t>
  </si>
  <si>
    <t>C16.2 - Fabrication d'articles en bois</t>
  </si>
  <si>
    <t>C16.2.1 - Fabrication de panneaux de bois</t>
  </si>
  <si>
    <t>C16.2.2 - Fabrication de parquets assemblés</t>
  </si>
  <si>
    <t>C16.2.3 - Fabrication de charpentes et d'autres menuiseries</t>
  </si>
  <si>
    <t>C16.2.4 - Fabrication d'emballages en bois</t>
  </si>
  <si>
    <t>C17 - Industrie du papier et du carton</t>
  </si>
  <si>
    <t>C17.1 - Fabrication de pâte à papier de papier et de carton</t>
  </si>
  <si>
    <t>C17.1.1 - Fabrication de pâte à papier</t>
  </si>
  <si>
    <t>C17.1.2 - Fabrication de papier et de carton</t>
  </si>
  <si>
    <t>C17.2 - Fabrication d'articles en papier ou en carton</t>
  </si>
  <si>
    <t>C17.2.2 - Fabrication d'articles en papier à usage sanitaire ou domestique</t>
  </si>
  <si>
    <t>C17.2.3 - Fabrication d'articles de papeterie</t>
  </si>
  <si>
    <t>C17.2.4 - Fabrication de papiers peints</t>
  </si>
  <si>
    <t>C17.2.9 - Fabrication d'autres articles en papier ou en carton</t>
  </si>
  <si>
    <t>C18 - Imprimerie et reproduction d'enregistrements</t>
  </si>
  <si>
    <t>C18.1 - Imprimerie</t>
  </si>
  <si>
    <t>C18.1.1 - Imprimerie de journaux</t>
  </si>
  <si>
    <t>C18.1.2 - Autre imprimerie (labeur)</t>
  </si>
  <si>
    <t>C18.1.3 - Activités de pré-presse</t>
  </si>
  <si>
    <t>C18.1.4 - Reliure et activités connexes</t>
  </si>
  <si>
    <t>C18.2 - Reproduction d'enregistrements</t>
  </si>
  <si>
    <t>C18.2.0 - Reproduction d'enregistrements</t>
  </si>
  <si>
    <t>C19 - Cokéfaction et raffinage</t>
  </si>
  <si>
    <t>C19.1 - Cokéfaction</t>
  </si>
  <si>
    <t>C19.1.0 - Cokéfaction</t>
  </si>
  <si>
    <t>C19.2 - Raffinage du pétrole</t>
  </si>
  <si>
    <t>C19.2.0 - Raffinage du pétrole</t>
  </si>
  <si>
    <t>C20 - Industrie chimique</t>
  </si>
  <si>
    <t>C20.1.1 - Fabrication de gaz industriels</t>
  </si>
  <si>
    <t>C20.1.2 - Fabrication de colorants et de pigments</t>
  </si>
  <si>
    <t>C20.1.3 - Fabrication d'autres produits chimiques inorganiques de base</t>
  </si>
  <si>
    <t>C20.1.4 - Fabrication d'autres produits chimiques organiques de base</t>
  </si>
  <si>
    <t>C20.1.5 - Fabrication de produits azotés et d'engrais</t>
  </si>
  <si>
    <t>C20.1.6 - Fabrication de matières plastiques de base</t>
  </si>
  <si>
    <t>C20.1.7 - Fabrication de caoutchouc synthétique</t>
  </si>
  <si>
    <t>C20.2 - Fabrication de produits agrochimiques</t>
  </si>
  <si>
    <t>C20.2.0 - Fabrication de produits agrochimiques</t>
  </si>
  <si>
    <t>C20.3 - Fabrication de peintures et vernis</t>
  </si>
  <si>
    <t>C20.3.0 - Fabrication de peintures et vernis</t>
  </si>
  <si>
    <t>C20.4 - Fabrication de savons de produits d'entretien et de parfums</t>
  </si>
  <si>
    <t>C20.4.1 - Fabrication de savons détergents et produits d'entretien</t>
  </si>
  <si>
    <t>C20.4.2 - Fabrication de parfums et de produits pour la toilette</t>
  </si>
  <si>
    <t>C20.5 - Fabrication d'autres produits chimiques</t>
  </si>
  <si>
    <t>C20.5.1 - Fabrication de produits explosifs</t>
  </si>
  <si>
    <t>C20.5.2 - Fabrication de colles</t>
  </si>
  <si>
    <t>C20.5.3 - Fabrication d'huiles essentielles</t>
  </si>
  <si>
    <t>C20.5.9 - Fabrication d'autres produits chimiques nca</t>
  </si>
  <si>
    <t>C20.6 - Fabrication de fibres artificielles ou synthétiques</t>
  </si>
  <si>
    <t>C20.6.0 - Fabrication de fibres artificielles ou synthétiques</t>
  </si>
  <si>
    <t>C21 - Industrie pharmaceutique</t>
  </si>
  <si>
    <t>C21.1 - Fabrication de produits pharmaceutiques de base</t>
  </si>
  <si>
    <t>C21.1.0 - Fabrication de produits pharmaceutiques de base</t>
  </si>
  <si>
    <t>C21.2 - Fabrication de préparations pharmaceutiques</t>
  </si>
  <si>
    <t>C21.2.0 - Fabrication de préparations pharmaceutiques</t>
  </si>
  <si>
    <t>C22 - Industrie du caoutchouc et des plastiques</t>
  </si>
  <si>
    <t>C22.1 - Industrie du caoutchouc</t>
  </si>
  <si>
    <t>C22.1.1 - Fabrication et rechapage de pneumatiques</t>
  </si>
  <si>
    <t>C22.1.9 - Fabrication d'autres articles en caoutchouc</t>
  </si>
  <si>
    <t>C22.2 - Transformation des matières plastiques</t>
  </si>
  <si>
    <t>C22.2.2 - Fabrication d'emballages en matières plastiques</t>
  </si>
  <si>
    <t>C22.2.9 - Fabrication d'autres articles en matières plastiques</t>
  </si>
  <si>
    <t>C23 - Fabrication d'autres produits minéraux non métalliques</t>
  </si>
  <si>
    <t>C23.1 - Fabrication de verre et d'articles en verre</t>
  </si>
  <si>
    <t>C23.1.1 - Fabrication de verre plat</t>
  </si>
  <si>
    <t>C23.1.2 - Façonnage et transformation du verre plat</t>
  </si>
  <si>
    <t>C23.1.3 - Fabrication de verre creux</t>
  </si>
  <si>
    <t>C23.1.4 - Fabrication de fibres de verre</t>
  </si>
  <si>
    <t>C23.1.9 - Fabrication et façonnage d'autres articles en verre</t>
  </si>
  <si>
    <t>C23.2 - Fabrication de produits réfractaires</t>
  </si>
  <si>
    <t>C23.2.0 - Fabrication de produits réfractaires</t>
  </si>
  <si>
    <t>C23.3 - Fabrication de matériaux de construction en terre cuite</t>
  </si>
  <si>
    <t>C23.3.1 - Fabrication de carreaux en céramique</t>
  </si>
  <si>
    <t>C23.3.2 - Fabrication de tuiles et briques en terre cuite</t>
  </si>
  <si>
    <t>C23.4 - Fabrication d'autres produits en céramique et en porcelaine</t>
  </si>
  <si>
    <t>C23.4.2 - Fabrication d'appareils sanitaires en céramique</t>
  </si>
  <si>
    <t>C23.4.3 - Fabrication d'isolateurs et pièces isolantes en céramique</t>
  </si>
  <si>
    <t>C23.4.4 - Fabrication d'autres produits céramiques à usage technique</t>
  </si>
  <si>
    <t>C23.4.9 - Fabrication d'autres produits céramiques nca</t>
  </si>
  <si>
    <t>C23.5 - Fabrication de ciment chaux et plâtre</t>
  </si>
  <si>
    <t>C23.5.1 - Fabrication de ciment</t>
  </si>
  <si>
    <t>C23.5.2 - Fabrication de chaux et plâtre</t>
  </si>
  <si>
    <t>C23.6 - Fabrication d'ouvrages en béton en ciment ou en plâtre</t>
  </si>
  <si>
    <t>C23.6.1 - Fabrication d'éléments en béton pour la construction</t>
  </si>
  <si>
    <t>C23.6.2 - Fabrication d'éléments en plâtre pour la construction</t>
  </si>
  <si>
    <t>C23.6.3 - Fabrication de béton prêt à l'emploi</t>
  </si>
  <si>
    <t>C23.6.4 - Fabrication de mortiers et bétons secs</t>
  </si>
  <si>
    <t>C23.6.5 - Fabrication d'ouvrages en fibre-ciment</t>
  </si>
  <si>
    <t>C23.6.9 - Fabrication d'autres ouvrages en béton en ciment ou en plâtre</t>
  </si>
  <si>
    <t>C23.7 - Taille façonnage et finissage de pierres</t>
  </si>
  <si>
    <t>C23.7.0 - Taille façonnage et finissage de pierres</t>
  </si>
  <si>
    <t>C23.9 - Fabrication de produits minéraux non métalliques divers</t>
  </si>
  <si>
    <t>C23.9.1 - Fabrication de produits abrasifs</t>
  </si>
  <si>
    <t>C23.9.9 - Fabrication de produits minéraux non métalliques nca</t>
  </si>
  <si>
    <t>C24 - Métallurgie</t>
  </si>
  <si>
    <t>C24.1 - Sidérurgie</t>
  </si>
  <si>
    <t>C24.1.0 - Sidérurgie</t>
  </si>
  <si>
    <t>C24.3 - Fabrication d'autres produits première transformation acier</t>
  </si>
  <si>
    <t>C24.3.1 - Étirage à froid de barres</t>
  </si>
  <si>
    <t>C24.3.2 - Laminage à froid de feuillards</t>
  </si>
  <si>
    <t>C24.3.3 - Profilage à froid par formage ou pliage</t>
  </si>
  <si>
    <t>C24.3.4 - Tréfilage à froid</t>
  </si>
  <si>
    <t>C24.4 - Production de métaux non ferreux</t>
  </si>
  <si>
    <t>C24.4.1 - Production de métaux précieux</t>
  </si>
  <si>
    <t>C24.4.2 - Métallurgie de l'aluminium</t>
  </si>
  <si>
    <t>C24.4.3 - Métallurgie du plomb du zinc ou de étain</t>
  </si>
  <si>
    <t>C24.4.4 - Métallurgie du cuivre</t>
  </si>
  <si>
    <t>C24.4.5 - Métallurgie des autres métaux non ferreux</t>
  </si>
  <si>
    <t>C24.4.6 - Élaboration et transformation de matières nucléaires</t>
  </si>
  <si>
    <t>C24.5 - Fonderie</t>
  </si>
  <si>
    <t>C24.5.1 - Fonderie de fonte</t>
  </si>
  <si>
    <t>C24.5.2 - Fonderie d'acier</t>
  </si>
  <si>
    <t>C24.5.3 - Fonderie de métaux légers</t>
  </si>
  <si>
    <t>C24.5.4 - Fonderie d'autres métaux non ferreux</t>
  </si>
  <si>
    <t>C25 - Travail des métaux</t>
  </si>
  <si>
    <t>C25.1 - Fabrication d'éléments en métal pour la construction</t>
  </si>
  <si>
    <t>C25.1.1 - Fabrication de constructions métalliques</t>
  </si>
  <si>
    <t>C25.1.2 - Fabrication de menuiseries métalliques</t>
  </si>
  <si>
    <t>C25.2 - Fabrication de réservoirs citernes et conteneurs métalliques</t>
  </si>
  <si>
    <t>C25.2.1 - Fabrication radiateurs chaudières pour le chauffage central</t>
  </si>
  <si>
    <t>C25.2.9 - Fabrication d'autres réservoirs citernes conteneurs métalliques</t>
  </si>
  <si>
    <t>C25.3 - Chaudronnerie</t>
  </si>
  <si>
    <t>C25.3.0 - Chaudronnerie</t>
  </si>
  <si>
    <t>C25.4 - Fabrication d'armes et de munitions</t>
  </si>
  <si>
    <t>C25.4.0 - Fabrication d'armes et de munitions</t>
  </si>
  <si>
    <t>C25.5 - Forge emboutissage estampage; métallurgie des poudres</t>
  </si>
  <si>
    <t>C25.5.0 - Forge emboutissage estampage; métallurgie des poudres</t>
  </si>
  <si>
    <t>C25.6 - Traitement et revêtement des métaux; usinage</t>
  </si>
  <si>
    <t>C25.6.1 - Traitement et revêtement des métaux</t>
  </si>
  <si>
    <t>C25.6.2 - Usinage</t>
  </si>
  <si>
    <t>C25.7 - Fabrication de coutellerie d'outillage et de quincaillerie</t>
  </si>
  <si>
    <t>C25.7.1 - Fabrication de coutellerie</t>
  </si>
  <si>
    <t>C25.7.2 - Fabrication de serrures et de ferrures</t>
  </si>
  <si>
    <t>C25.7.3 - Fabrication d'outillage</t>
  </si>
  <si>
    <t>C25.9 - Fabrication d'autres ouvrages en métaux</t>
  </si>
  <si>
    <t>C25.9.1 - Fabrication de fûts et emballages métalliques similaires</t>
  </si>
  <si>
    <t>C25.9.2 - Fabrication d'emballages métalliques légers</t>
  </si>
  <si>
    <t>C25.9.3 - Fabrication d'articles en fils métalliques chaînes ressorts</t>
  </si>
  <si>
    <t>C25.9.4 - Visserie et boulonnerie</t>
  </si>
  <si>
    <t>C25.9.9 - Fabrication d'ouvrages divers en métaux</t>
  </si>
  <si>
    <t>C26 - Fabrication de produits informatiques électroniques et optiques</t>
  </si>
  <si>
    <t>C26.1 - Fabrication de composants et cartes électroniques</t>
  </si>
  <si>
    <t>C26.1.1 - Fabrication de composants électroniques</t>
  </si>
  <si>
    <t>C26.1.2 - Fabrication de cartes électroniques assemblées</t>
  </si>
  <si>
    <t>C26.2 - Fabrication d'ordinateurs et d'équipements périphériques</t>
  </si>
  <si>
    <t>C26.2.0 - Fabrication d'ordinateurs et d'équipements périphériques</t>
  </si>
  <si>
    <t>C26.3 - Fabrication d'équipements de communication</t>
  </si>
  <si>
    <t>C26.3.0 - Fabrication d'équipements de communication</t>
  </si>
  <si>
    <t>C26.4 - Fabrication de produits électroniques grand public</t>
  </si>
  <si>
    <t>C26.4.0 - Fabrication de produits électroniques grand public</t>
  </si>
  <si>
    <t>C26.5.1 - Fabrication d'instruments d'appareils mesure d'essai navigation</t>
  </si>
  <si>
    <t>C26.5.2 - Horlogerie</t>
  </si>
  <si>
    <t>C26.7 - Fabrication de matériels optique et photographique</t>
  </si>
  <si>
    <t>C26.7.0 - Fabrication de matériels optique et photographique</t>
  </si>
  <si>
    <t>C26.8 - Fabrication de supports magnétiques et optiques</t>
  </si>
  <si>
    <t>C26.8.0 - Fabrication de supports magnétiques et optiques</t>
  </si>
  <si>
    <t>C27 - Fabrication d'équipements électriques</t>
  </si>
  <si>
    <t>C27.1.1 - Fabrication moteurs génératrices transformateurs électriques</t>
  </si>
  <si>
    <t>C27.1.2 - Fabrication de matériel de distribution et de commande électrique</t>
  </si>
  <si>
    <t>C27.2 - Fabrication de piles et d'accumulateurs électriques</t>
  </si>
  <si>
    <t>C27.2.0 - Fabrication de piles et d'accumulateurs électriques</t>
  </si>
  <si>
    <t>C27.3 - Fabrication fils et câbles et matériel d'installation électrique</t>
  </si>
  <si>
    <t>C27.3.1 - Fabrication de câbles de fibres optiques</t>
  </si>
  <si>
    <t>C27.3.2 - Fabrication d'autres fils et câbles électroniques ou électriques</t>
  </si>
  <si>
    <t>C27.3.3 - Fabrication de matériel d'installation électrique</t>
  </si>
  <si>
    <t>C27.4 - Fabrication d'appareils d'éclairage électrique</t>
  </si>
  <si>
    <t>C27.4.0 - Fabrication d'appareils d'éclairage électrique</t>
  </si>
  <si>
    <t>C27.5 - Fabrication d'appareils ménagers</t>
  </si>
  <si>
    <t>C27.5.1 - Fabrication d'appareils électroménagers</t>
  </si>
  <si>
    <t>C27.5.2 - Fabrication d'appareils ménagers non électriques</t>
  </si>
  <si>
    <t>C27.9 - Fabrication d'autres matériels électriques</t>
  </si>
  <si>
    <t>C27.9.0 - Fabrication d'autres matériels électriques</t>
  </si>
  <si>
    <t>C28 - Fabrication de machines et équipements nca</t>
  </si>
  <si>
    <t>C28.1 - Fabrication de machines d'usage général</t>
  </si>
  <si>
    <t>C28.1.1 - Fabrication de moteurs et turbines</t>
  </si>
  <si>
    <t>C28.1.2 - Fabrication d'équipements hydrauliques et pneumatiques</t>
  </si>
  <si>
    <t>C28.1.3 - Fabrication d'autres pompes et compresseurs</t>
  </si>
  <si>
    <t>C28.1.4 - Fabrication d'articles de robinetterie</t>
  </si>
  <si>
    <t>C28.1.5 - Fabrication d'engrenages et d'organes mécaniques de transmission</t>
  </si>
  <si>
    <t>C28.2 - Fabrication d'autres machines d'usage général</t>
  </si>
  <si>
    <t>C28.2.1 - Fabrication de fours et brûleurs</t>
  </si>
  <si>
    <t>C28.2.2 - Fabrication de matériel de levage et de manutention</t>
  </si>
  <si>
    <t>C28.2.4 - Fabrication d'outillage portatif à moteur incorporé</t>
  </si>
  <si>
    <t>C28.2.5 - Fabrication d'équipements aérauliques frigorifiques industriels</t>
  </si>
  <si>
    <t>C28.2.9 - Fabrication de machines diverses d'usage général</t>
  </si>
  <si>
    <t>C28.3 - Fabrication de machines agricoles et forestières</t>
  </si>
  <si>
    <t>C28.3.0 - Fabrication de machines agricoles et forestières</t>
  </si>
  <si>
    <t>C28.4 - Fabrication machines formages métaux machines-outils</t>
  </si>
  <si>
    <t>C28.4.1 - Fabrication de machines-outils pour le travail des métaux</t>
  </si>
  <si>
    <t>C28.4.9 - Fabrication d'autres machines-outils nca</t>
  </si>
  <si>
    <t>C28.9 - Fabrication d'autres machines d'usage spécifique</t>
  </si>
  <si>
    <t>C28.9.1 - Fabrication de machines pour la métallurgie</t>
  </si>
  <si>
    <t>C28.9.2 - Fabrication de machines pour extraction ou la construction</t>
  </si>
  <si>
    <t>C28.9.3 - Fabrication de machines pour industrie agro-alimentaire</t>
  </si>
  <si>
    <t>C28.9.4 - Fabrication de machines pour les industries textiles</t>
  </si>
  <si>
    <t>C28.9.5 - Fabrication machines pour les industries du papier du carton</t>
  </si>
  <si>
    <t>C28.9.6 - Fabrication machines pour le travail du caoutchouc ou plastiques</t>
  </si>
  <si>
    <t>C28.9.9 - Fabrication de machines diverses d'usage spécifique</t>
  </si>
  <si>
    <t>C29 - Industrie automobile</t>
  </si>
  <si>
    <t>C29.1 - Construction de véhicules automobiles</t>
  </si>
  <si>
    <t>C29.1.0 - Construction de véhicules automobiles</t>
  </si>
  <si>
    <t>C29.2 - Fabrication de carrosseries et remorques</t>
  </si>
  <si>
    <t>C29.2.0 - Fabrication de carrosseries et remorques</t>
  </si>
  <si>
    <t>C29.3 - Fabrication d'équipements automobiles</t>
  </si>
  <si>
    <t>C29.3.1 - Fabrication d'équipements électriques électroniques automobiles</t>
  </si>
  <si>
    <t>C29.3.2 - Fabrication d'autres équipements automobiles</t>
  </si>
  <si>
    <t>C30 - Fabrication d'autres matériels de transport</t>
  </si>
  <si>
    <t>C30.1 - Construction navale</t>
  </si>
  <si>
    <t>C30.1.1 - Construction de navires et de structures flottantes</t>
  </si>
  <si>
    <t>C30.1.2 - Construction de bateaux de plaisance</t>
  </si>
  <si>
    <t>C30.2 - Construction de matériel ferroviaire roulant</t>
  </si>
  <si>
    <t>C30.2.0 - Construction de matériel ferroviaire roulant</t>
  </si>
  <si>
    <t>C30.3 - Construction aéronautique et spatiale</t>
  </si>
  <si>
    <t>C30.3.0 - Construction aéronautique et spatiale</t>
  </si>
  <si>
    <t>C30.4 - Construction de véhicules militaires de combat</t>
  </si>
  <si>
    <t>C30.4.0 - Construction de véhicules militaires de combat</t>
  </si>
  <si>
    <t>C30.9 - Fabrication de matériels de transport nca</t>
  </si>
  <si>
    <t>C30.9.1 - Fabrication de motocycles</t>
  </si>
  <si>
    <t>C30.9.2 - Fabrication de bicyclettes et de véhicules pour invalides</t>
  </si>
  <si>
    <t>C30.9.9 - Fabrication de divers matériels de transport</t>
  </si>
  <si>
    <t>C31 - Fabrication de meubles</t>
  </si>
  <si>
    <t>C31.0 - Fabrication de meubles</t>
  </si>
  <si>
    <t>C31.0.1 - Fabrication de meubles de bureau et de magasin</t>
  </si>
  <si>
    <t>C31.0.2 - Fabrication de meubles de cuisine</t>
  </si>
  <si>
    <t>C31.0.3 - Fabrication de matelas</t>
  </si>
  <si>
    <t>C31.0.9 - Fabrication d'autres meubles</t>
  </si>
  <si>
    <t>C32 - Autres industries manufacturières</t>
  </si>
  <si>
    <t>C32.1 - Bijouterie et frappe de monnaie</t>
  </si>
  <si>
    <t>C32.1.1 - Frappe de monnaie</t>
  </si>
  <si>
    <t>C32.1.2 - Bijouterie joaillerie orfèvrerie</t>
  </si>
  <si>
    <t>C32.1.3 - Bijouterie fantaisie</t>
  </si>
  <si>
    <t>C32.2 - Fabrication d'instruments de musique</t>
  </si>
  <si>
    <t>C32.2.0 - Fabrication d'instruments de musique</t>
  </si>
  <si>
    <t>C32.3 - Fabrication d'articles de sport</t>
  </si>
  <si>
    <t>C32.3.0 - Fabrication d'articles de sport</t>
  </si>
  <si>
    <t>C32.4 - Fabrication de jeux et jouets</t>
  </si>
  <si>
    <t>C32.4.0 - Fabrication de jeux et jouets</t>
  </si>
  <si>
    <t>C32.5 - Fabrication d'instruments fournitures à usage médical et dentaire</t>
  </si>
  <si>
    <t>C32.5.0 - Fabrication d'instruments fournitures à usage médical et dentaire</t>
  </si>
  <si>
    <t>C32.9 - Autres industries diverses</t>
  </si>
  <si>
    <t>C32.9.1 - Industrie de la brosserie</t>
  </si>
  <si>
    <t>C32.9.9 - Autres activités manufacturières nca</t>
  </si>
  <si>
    <t>C33 - Réparation et install de machines et d'équipements</t>
  </si>
  <si>
    <t>C33.1 - Réparation d'ouvrages en métaux de machines et d'équipements</t>
  </si>
  <si>
    <t>C33.1.1 - Réparation d'ouvrages en métaux</t>
  </si>
  <si>
    <t>C33.1.2 - Réparation de machines</t>
  </si>
  <si>
    <t>C33.1.3 - Réparation d'équipements électroniques et optiques</t>
  </si>
  <si>
    <t>C33.1.4 - Réparation d'équipements électriques</t>
  </si>
  <si>
    <t>C33.1.5 - Réparation navale</t>
  </si>
  <si>
    <t>C33.1.6 - Réparation et entretien d'aéronefs et d'engins spatiaux</t>
  </si>
  <si>
    <t>C33.1.7 - Réparation et entretien d'autres matériels de transport</t>
  </si>
  <si>
    <t>C33.1.9 - Réparation d'autres équipements</t>
  </si>
  <si>
    <t>C33.2 - Install de machines et d'équipements industriels</t>
  </si>
  <si>
    <t>C33.2.0 - Install de machines et d'équipements industriels</t>
  </si>
  <si>
    <t>D - PROD DISTRIBUTION D'ÉLECTRICITÉ GAZ VAPEUR D'AIR CONDITIONNÉ</t>
  </si>
  <si>
    <t>D35 - Prod distribution d'électricité gaz vapeur d'air conditionné</t>
  </si>
  <si>
    <t>D35.1 - Production transport et distribution d'électricité</t>
  </si>
  <si>
    <t>D35.1.1 - Production d'électricité</t>
  </si>
  <si>
    <t>D35.1.2 - Transport d'électricité</t>
  </si>
  <si>
    <t>D35.1.3 - Distribution d'électricité</t>
  </si>
  <si>
    <t>D35.1.4 - Commerce d'électricité</t>
  </si>
  <si>
    <t>D35.2 - Production et distribution de combustibles gazeux</t>
  </si>
  <si>
    <t>D35.2.1 - Production de combustibles gazeux</t>
  </si>
  <si>
    <t>D35.2.2 - Distribution de combustibles gazeux</t>
  </si>
  <si>
    <t>D35.2.3 - Commerce de combustibles gazeux</t>
  </si>
  <si>
    <t>D35.3 - Production et distribution de vapeur et d'air conditionné</t>
  </si>
  <si>
    <t>D35.3.0 - Production et distribution de vapeur et d'air conditionné</t>
  </si>
  <si>
    <t>E - PROD DISTRIB D'EAU ASSAINISSEMENT GESTIONS DÉCHETS DÉPOLLUTION</t>
  </si>
  <si>
    <t>E36 - Captage traitement et distribution d'eau</t>
  </si>
  <si>
    <t>E36.0 - Captage traitement et distribution d'eau</t>
  </si>
  <si>
    <t>E36.0.0 - Captage traitement et distribution d'eau</t>
  </si>
  <si>
    <t>E37 - Assainissement</t>
  </si>
  <si>
    <t>E37.0 - Assainissement</t>
  </si>
  <si>
    <t>E37.0.0 - Assainissement</t>
  </si>
  <si>
    <t>E38 - Collecte traitement et élimination des déchets; récupération</t>
  </si>
  <si>
    <t>E38.1 - Collecte des déchets</t>
  </si>
  <si>
    <t>E38.1.1 - Collecte des déchets non dangereux</t>
  </si>
  <si>
    <t>E38.1.2 - Collecte des déchets dangereux</t>
  </si>
  <si>
    <t>E38.2 - Traitement et élimination des déchets</t>
  </si>
  <si>
    <t>E38.2.1 - Traitement et élimination des déchets non dangereux</t>
  </si>
  <si>
    <t>E38.2.2 - Traitement et élimination des déchets dangereux</t>
  </si>
  <si>
    <t>E38.3 - Récupération</t>
  </si>
  <si>
    <t>E38.3.1 - Démantèlement d'épaves</t>
  </si>
  <si>
    <t>E38.3.2 - Récupération de déchets triés</t>
  </si>
  <si>
    <t>E39 - Dépollution et autres services de gestion des déchets</t>
  </si>
  <si>
    <t>E39.0 - Dépollution et autres services de gestion des déchets</t>
  </si>
  <si>
    <t>E39.0.0 - Dépollution et autres services de gestion des déchets</t>
  </si>
  <si>
    <t>F - CONSTRUCTION</t>
  </si>
  <si>
    <t>F41 - Construction de bâtiments</t>
  </si>
  <si>
    <t>F41.1 - Promotion immobilière</t>
  </si>
  <si>
    <t>F41.1.0 - Promotion immobilière</t>
  </si>
  <si>
    <t>F41.2 - Construction de bâtiments</t>
  </si>
  <si>
    <t>F41.2.0 - Construction de bâtiments</t>
  </si>
  <si>
    <t>F42 - Génie civil</t>
  </si>
  <si>
    <t>F42.1 - Construction de routes et de voies ferrées</t>
  </si>
  <si>
    <t>F42.1.1 - Construction de routes et autoroutes</t>
  </si>
  <si>
    <t>F42.1.2 - Construction de voies ferrées de surface et souterraines</t>
  </si>
  <si>
    <t>F42.1.3 - Construction de ponts et tunnels</t>
  </si>
  <si>
    <t>F42.2 - Construction de réseaux et de lignes</t>
  </si>
  <si>
    <t>F42.2.1 - Construction de réseaux pour fluides</t>
  </si>
  <si>
    <t>F42.2.2 - Construction lignes réseaux d'électricité télécommunications</t>
  </si>
  <si>
    <t>F42.9 - Construction d'autres ouvrages de génie civil</t>
  </si>
  <si>
    <t>F42.9.1 - Travaux maritimes et fluviaux</t>
  </si>
  <si>
    <t>F42.9.9 - Construction d'autres ouvrages de génie civil nca</t>
  </si>
  <si>
    <t>F43 - Travaux de construction spécialisés</t>
  </si>
  <si>
    <t>F43.1 - Démolition et préparation des sites</t>
  </si>
  <si>
    <t>F43.1.1 - Démolition</t>
  </si>
  <si>
    <t>F43.1.2 - Préparation des sites</t>
  </si>
  <si>
    <t>F43.1.3 - Forages et sondages</t>
  </si>
  <si>
    <t>F43.2 - Travaux d'install électrique plomberie autres travaux d'install</t>
  </si>
  <si>
    <t>F43.2.1 - Installation électrique</t>
  </si>
  <si>
    <t>F43.2.2 - Plomberie install chauffage conditionnement d'air</t>
  </si>
  <si>
    <t>F43.2.9 - Autres installations</t>
  </si>
  <si>
    <t>F43.3 - Travaux de finition</t>
  </si>
  <si>
    <t>F43.3.1 - Plâtrerie</t>
  </si>
  <si>
    <t>F43.3.2 - Menuiserie</t>
  </si>
  <si>
    <t>F43.3.3 - Revêtement des sols et des murs</t>
  </si>
  <si>
    <t>F43.3.4 - Peinture et vitrerie</t>
  </si>
  <si>
    <t>F43.3.9 - Autres finitions</t>
  </si>
  <si>
    <t>F43.9 - Autres travaux de construction spécialisés</t>
  </si>
  <si>
    <t>F43.9.1 - Travaux de couverture</t>
  </si>
  <si>
    <t>F43.9.9 - Autres travaux spécialisés de construction nca</t>
  </si>
  <si>
    <t>G - COMMERCE; RÉPARATION AUTOMOBILE</t>
  </si>
  <si>
    <t>G45 - Commerce et réparation automobiles</t>
  </si>
  <si>
    <t>G45.1 - Commerce de véhicules automobiles</t>
  </si>
  <si>
    <t>G45.1.1 - Commerce de voitures et de véhicules automobiles légers</t>
  </si>
  <si>
    <t>G45.1.9 - Commerce d'autres véhicules automobiles</t>
  </si>
  <si>
    <t>G45.2 - Entretien et réparation de véhicules automobiles</t>
  </si>
  <si>
    <t>G45.2.0 - Entretien et réparation de véhicules automobiles</t>
  </si>
  <si>
    <t>G45.3 - Commerce d'équipements automobiles</t>
  </si>
  <si>
    <t>G45.3.1 - Commerce de gros d'équipements automobiles</t>
  </si>
  <si>
    <t>G45.3.2 - Commerce de détail d'équipements automobiles</t>
  </si>
  <si>
    <t>G45.4 - Commerce et réparation de motocycles</t>
  </si>
  <si>
    <t>G45.4.0 - Commerce et réparation de motocycles</t>
  </si>
  <si>
    <t>G46 - Commerce de gros</t>
  </si>
  <si>
    <t>G46.1 - Intermédiaires du commerce de gros</t>
  </si>
  <si>
    <t>G46.1.3 - Intermédiaires du commerce en bois et matériaux de construction</t>
  </si>
  <si>
    <t>G46.1.7 - Intermédiaires du commerce en denrées boissons et tabac</t>
  </si>
  <si>
    <t>G46.1.8 - Autres intermédiaires spécialisés du commerce</t>
  </si>
  <si>
    <t>G46.1.9 - Intermédiaires du commerce en produits divers</t>
  </si>
  <si>
    <t>G46.2 - Commerce de gros de produits agricoles bruts</t>
  </si>
  <si>
    <t>G46.2.2 - Commerce de gros de fleurs et plantes</t>
  </si>
  <si>
    <t>G46.2.3 - Commerce de gros d'animaux vivants</t>
  </si>
  <si>
    <t>G46.2.4 - Commerce de gros de cuirs et peaux</t>
  </si>
  <si>
    <t>G46.3 - Commerce de gros de produits alimentaires</t>
  </si>
  <si>
    <t>G46.3.1 - Commerce de gros de fruits et légumes</t>
  </si>
  <si>
    <t>G46.3.2 - Commerce de gros de viandes</t>
  </si>
  <si>
    <t>G46.3.3 - Commerce de gros de produits laitiers ?ufs et huiles</t>
  </si>
  <si>
    <t>G46.3.4 - Commerce de gros de boissons</t>
  </si>
  <si>
    <t>G46.3.5 - Commerce de gros de tabac</t>
  </si>
  <si>
    <t>G46.3.6 - Commerce de gros de sucre chocolat et confiserie</t>
  </si>
  <si>
    <t>G46.3.7 - Commerce de gros de café thé cacao et épices</t>
  </si>
  <si>
    <t>G46.3.8 - Autres commerces de gros alimentaires spécialisés</t>
  </si>
  <si>
    <t>G46.3.9 - Commerce de gros non spécialisé de denrées boissons et tabac</t>
  </si>
  <si>
    <t>G46.4 - Commerce de gros de biens de consommation non alimentaires</t>
  </si>
  <si>
    <t>G46.4.1 - Commerce de gros de textiles</t>
  </si>
  <si>
    <t>G46.4.2 - Commerce de gros d'habillement et de chaussures</t>
  </si>
  <si>
    <t>G46.4.3 - Commerce gros d'appareils électroménagers radio/télévision</t>
  </si>
  <si>
    <t>G46.4.4 - Commerce de gros de céramique verrerie et produits d'entretien</t>
  </si>
  <si>
    <t>G46.4.5 - Commerce de gros de parfumerie et de produits de beauté</t>
  </si>
  <si>
    <t>G46.4.6 - Commerce de gros de produits pharmaceutiques</t>
  </si>
  <si>
    <t>G46.4.7 - Commerce de gros de meubles de tapis et d'appareils d'éclairage</t>
  </si>
  <si>
    <t>G46.4.8 - Commerce de gros d'articles d'horlogerie et de bijouterie</t>
  </si>
  <si>
    <t>G46.4.9 - Commerce de gros de biens de consommation non alimentaires divers</t>
  </si>
  <si>
    <t>G46.6 - Commerce de gros d'autres équipements industriels</t>
  </si>
  <si>
    <t>G46.6.1 - Commerce de gros de matériel agricole</t>
  </si>
  <si>
    <t>G46.6.2 - Commerce de gros de machines-outils</t>
  </si>
  <si>
    <t>G46.6.4 - Commerce gros machines pour industrie textile habillement</t>
  </si>
  <si>
    <t>G46.6.5 - Commerce de gros de mobilier de bureau</t>
  </si>
  <si>
    <t>G46.6.6 - Commerce de gros d'autres machines et équipements de bureau</t>
  </si>
  <si>
    <t>G46.6.9 - Commerce de gros d'autres machines et équipements</t>
  </si>
  <si>
    <t>G46.7 - Autres commerces de gros spécialisés</t>
  </si>
  <si>
    <t>G46.7.1 - Commerce de gros de combustibles</t>
  </si>
  <si>
    <t>G46.7.2 - Commerce de gros de minerais et métaux</t>
  </si>
  <si>
    <t>G46.7.3 - Commerce de gros de bois et de matériaux de construction</t>
  </si>
  <si>
    <t>G46.7.4 - Commerce gros quincaillerie fournitures pour plomberie chauffage</t>
  </si>
  <si>
    <t>G46.7.5 - Commerce de gros de produits chimiques</t>
  </si>
  <si>
    <t>G46.7.6 - Commerce de gros d'autres produits intermédiaires</t>
  </si>
  <si>
    <t>G46.7.7 - Commerce de gros de déchets et débris</t>
  </si>
  <si>
    <t>G46.9 - Commerce de gros non spécialisé</t>
  </si>
  <si>
    <t>G46.9.0 - Commerce de gros non spécialisé</t>
  </si>
  <si>
    <t>G47 - Commerce de détail</t>
  </si>
  <si>
    <t>G47.1 - Commerce de détail en magasin non spécialisé</t>
  </si>
  <si>
    <t>G47.2 - Commerce de détail alimentaire en magasin spécialisé</t>
  </si>
  <si>
    <t>G47.2.1 - Commerce de détail de fruits et légumes</t>
  </si>
  <si>
    <t>G47.2.2 - Commerce de détail de viandes et produits à base de viande</t>
  </si>
  <si>
    <t>G47.2.3 - Commerce de détail de poissons crustacés et mollusques</t>
  </si>
  <si>
    <t>G47.2.4 - Commerce de détail de pain pâtisserie et confiserie</t>
  </si>
  <si>
    <t>G47.2.5 - Commerce de détail de boissons</t>
  </si>
  <si>
    <t>G47.2.6 - Commerce de détail de tabac</t>
  </si>
  <si>
    <t>G47.2.9 - Autres commerces de détail alimentaires en magasin spécialisé</t>
  </si>
  <si>
    <t>G47.3 - Commerce de détail de carburants en station-service</t>
  </si>
  <si>
    <t>G47.3.0 - Commerce de détail de carburants en station-service</t>
  </si>
  <si>
    <t>G47.4.2 - Commerce détail matériels télécommunication en magasin spécialisé</t>
  </si>
  <si>
    <t>G47.4.3 - Commerce de détail de matériels audio/vidéo en magasin spécialisé</t>
  </si>
  <si>
    <t>G47.5.1 - Commerce de détail de textiles en magasin spécialisé</t>
  </si>
  <si>
    <t>G47.5.4 - Commerce détail d'appareils électroménagers en magasin spécialisé</t>
  </si>
  <si>
    <t>G47.6 - Commerce détail biens culturels loisirs en magasin spécialisé</t>
  </si>
  <si>
    <t>G47.6.1 - Commerce de détail de livres en magasin spécialisé</t>
  </si>
  <si>
    <t>G47.6.2 - Commerce de détail de journaux et papeterie en magasin spécialisé</t>
  </si>
  <si>
    <t>G47.6.4 - Commerce de détail d'équipements sportifs en magasin spécialisé</t>
  </si>
  <si>
    <t>G47.6.5 - Commerce de détail de jeux et jouets en magasin spécialisé</t>
  </si>
  <si>
    <t>G47.7 - Autres commerces de détail en magasin spécialisé</t>
  </si>
  <si>
    <t>G47.7.1 - Commerce de détail d'habillement en magasin spécialisé</t>
  </si>
  <si>
    <t>G47.7.3 - Commerce détail produits pharmaceutiques en magasin spécialisé</t>
  </si>
  <si>
    <t>G47.7.5 - Commerce détail parfumerie produits beauté en magasin spécialisé</t>
  </si>
  <si>
    <t>G47.7.6 - Com détail fleur plante graine engrais animaux aliment en mag spé</t>
  </si>
  <si>
    <t>G47.7.8 - Commerces de détail spécialisés divers</t>
  </si>
  <si>
    <t>G47.7.9 - Commerce de détail de biens d'occasion en magasin</t>
  </si>
  <si>
    <t>G47.8 - Commerce de détail sur éventaires et marchés</t>
  </si>
  <si>
    <t>G47.8.1 - Commerce de détail alimentaire sur éventaires et marchés</t>
  </si>
  <si>
    <t>G47.8.9 - Autres commerces de détail sur éventaires et marchés</t>
  </si>
  <si>
    <t>G47.9 - Commerce de détail hors magasin éventaires ou marchés</t>
  </si>
  <si>
    <t>G47.9.1 - Vente à distance</t>
  </si>
  <si>
    <t>G47.9.9 - Autres commerces de détail hors magasin éventaires ou marchés</t>
  </si>
  <si>
    <t>H - TRANSPORTS ET ENTREPOSAGE</t>
  </si>
  <si>
    <t>H49 - Transports terrestres</t>
  </si>
  <si>
    <t>H49.1 - Transport ferroviaire interurbain de voyageurs</t>
  </si>
  <si>
    <t>H49.1.0 - Transport ferroviaire interurbain de voyageurs</t>
  </si>
  <si>
    <t>H49.2 - Transports ferroviaires de fret</t>
  </si>
  <si>
    <t>H49.2.0 - Transports ferroviaires de fret</t>
  </si>
  <si>
    <t>H49.3 - Transports urbains et routiers de voyageurs</t>
  </si>
  <si>
    <t>H49.3.1 - Transports urbains et suburbains de voyageurs</t>
  </si>
  <si>
    <t>H49.3.2 - Transports de voyageurs par taxis</t>
  </si>
  <si>
    <t>H49.3.9 - Autres transports routiers de voyageurs</t>
  </si>
  <si>
    <t>H49.4 - Transports routiers de fret</t>
  </si>
  <si>
    <t>H49.4.1 - Transports routiers de fret</t>
  </si>
  <si>
    <t>H49.4.2 - Déménagement</t>
  </si>
  <si>
    <t>H49.5 - Transports par conduites</t>
  </si>
  <si>
    <t>H49.5.0 - Transports par conduites</t>
  </si>
  <si>
    <t>H50 - Transports par eau</t>
  </si>
  <si>
    <t>H50.1 - Transports maritimes et côtiers de passagers</t>
  </si>
  <si>
    <t>H50.1.0 - Transports maritimes et côtiers de passagers</t>
  </si>
  <si>
    <t>H50.2 - Transports maritimes et côtiers de fret</t>
  </si>
  <si>
    <t>H50.2.0 - Transports maritimes et côtiers de fret</t>
  </si>
  <si>
    <t>H50.3 - Transports fluviaux de passagers</t>
  </si>
  <si>
    <t>H50.3.0 - Transports fluviaux de passagers</t>
  </si>
  <si>
    <t>H50.4 - Transports fluviaux de fret</t>
  </si>
  <si>
    <t>H50.4.0 - Transports fluviaux de fret</t>
  </si>
  <si>
    <t>H51 - Transports aériens</t>
  </si>
  <si>
    <t>H51.1 - Transports aériens de passagers</t>
  </si>
  <si>
    <t>H51.1.0 - Transports aériens de passagers</t>
  </si>
  <si>
    <t>H51.2 - Transports aériens de fret et transports spatiaux</t>
  </si>
  <si>
    <t>H51.2.1 - Transports aériens de fret</t>
  </si>
  <si>
    <t>H51.2.2 - Transports spatiaux</t>
  </si>
  <si>
    <t>H52 - Entreposage et services auxiliaires des transports</t>
  </si>
  <si>
    <t>H52.1 - Entreposage et stockage</t>
  </si>
  <si>
    <t>H52.1.0 - Entreposage et stockage</t>
  </si>
  <si>
    <t>H52.2 - Services auxiliaires des transports</t>
  </si>
  <si>
    <t>H52.2.1 - Services annexes des transports terrestres</t>
  </si>
  <si>
    <t>H52.2.2 - Services annexes des transports par eau</t>
  </si>
  <si>
    <t>H52.2.3 - Services annexes des transports aériens</t>
  </si>
  <si>
    <t>H52.2.4 - Manutention</t>
  </si>
  <si>
    <t>H52.2.9 - Autres services auxiliaires des transports</t>
  </si>
  <si>
    <t>H53 - Activités de poste et de courrier</t>
  </si>
  <si>
    <t>H53.1 - Activités poste dans le cadre d'une obligation service universel</t>
  </si>
  <si>
    <t>H53.1.0 - Activités poste dans le cadre d'une obligation service universel</t>
  </si>
  <si>
    <t>H53.2 - Autres activités de poste et de courrier</t>
  </si>
  <si>
    <t>H53.2.0 - Autres activités de poste et de courrier</t>
  </si>
  <si>
    <t>I - HÉBERGEMENT ET RESTAURATION</t>
  </si>
  <si>
    <t>I55 - Hébergement</t>
  </si>
  <si>
    <t>I55.1 - Hôtels et hébergement similaire</t>
  </si>
  <si>
    <t>I55.1.0 - Hôtels et hébergement similaire</t>
  </si>
  <si>
    <t>I55.2 - Hébergement touristique et autre hébergement collectif</t>
  </si>
  <si>
    <t>I55.2.0 - Hébergement touristique et autre hébergement collectif</t>
  </si>
  <si>
    <t>I55.3 - Terrains camping parcs pour caravanes ou véhicules loisirs</t>
  </si>
  <si>
    <t>I55.3.0 - Terrains camping parcs pour caravanes ou véhicules loisirs</t>
  </si>
  <si>
    <t>I55.9 - Hébergements divers</t>
  </si>
  <si>
    <t>I55.9.0 - Hébergements divers</t>
  </si>
  <si>
    <t>I56 - Restauration</t>
  </si>
  <si>
    <t>I56.1 - Restaurants et services de restauration mobile</t>
  </si>
  <si>
    <t>I56.1.0 - Restaurants et services de restauration mobile</t>
  </si>
  <si>
    <t>I56.2 - Traiteurs et autres services de restauration</t>
  </si>
  <si>
    <t>I56.2.1 - Services des traiteurs</t>
  </si>
  <si>
    <t>I56.2.9 - Autres services de restauration nca</t>
  </si>
  <si>
    <t>I56.3 - Services des débits de boissons</t>
  </si>
  <si>
    <t>I56.3.0 - Services des débits de boissons</t>
  </si>
  <si>
    <t>J - INFORMATION ET COMMUNICATION</t>
  </si>
  <si>
    <t>J58 - Édition</t>
  </si>
  <si>
    <t>J58.1 - Édition de livres et périodiques et autres activités d'édition</t>
  </si>
  <si>
    <t>J58.1.1 - Édition de livres</t>
  </si>
  <si>
    <t>J58.1.2 - Édition de répertoires et de fichiers d'adresses</t>
  </si>
  <si>
    <t>J58.1.3 - Édition de journaux</t>
  </si>
  <si>
    <t>J58.1.4 - Édition de revues et périodiques</t>
  </si>
  <si>
    <t>J58.1.9 - Autres activités d'édition</t>
  </si>
  <si>
    <t>J58.2 - Édition de logiciels</t>
  </si>
  <si>
    <t>J58.2.1 - Édition de jeux électroniques</t>
  </si>
  <si>
    <t>J58.2.9 - Édition d'autres logiciels</t>
  </si>
  <si>
    <t>J59 - Prod cinématog vidéo progr télévision enregistr sonore édit music</t>
  </si>
  <si>
    <t>J59.1 - Activités cinématographiques vidéo et de télévision</t>
  </si>
  <si>
    <t>J59.1.1 - Production films cinématographiques vidéo programmes télévision</t>
  </si>
  <si>
    <t>J59.1.2 - Post-prod films cinématographiques vidéo programmes télévision</t>
  </si>
  <si>
    <t>J59.1.3 - Distribution films cinémavidéo programmes télévision</t>
  </si>
  <si>
    <t>J59.1.4 - Projection de films cinématographiques</t>
  </si>
  <si>
    <t>J59.2 - Enregistrement sonore et édition musicale</t>
  </si>
  <si>
    <t>J59.2.0 - Enregistrement sonore et édition musicale</t>
  </si>
  <si>
    <t>J60 - Programmation et diffusion</t>
  </si>
  <si>
    <t>J60.1 - Radiodiffusion</t>
  </si>
  <si>
    <t>J60.1.0 - Radiodiffusion</t>
  </si>
  <si>
    <t>J60.2 - Programmation de télévision et télédiffusion</t>
  </si>
  <si>
    <t>J60.2.0 - Programmmation de télévision et télédiffusion</t>
  </si>
  <si>
    <t>J61 - Télécommunications</t>
  </si>
  <si>
    <t>J61.1 - Télécommunications filaires</t>
  </si>
  <si>
    <t>J61.1.0 - Télécommunications filaires</t>
  </si>
  <si>
    <t>J61.2 - Télécommunications sans fil</t>
  </si>
  <si>
    <t>J61.2.0 - Télécommunications sans fil</t>
  </si>
  <si>
    <t>J61.3 - Télécommunications par satellite</t>
  </si>
  <si>
    <t>J61.3.0 - Télécommunications par satellite</t>
  </si>
  <si>
    <t>J61.9 - Autres activités de télécommunication</t>
  </si>
  <si>
    <t>J61.9.0 - Autres activités de télécommunication</t>
  </si>
  <si>
    <t>J62 - Activités informatiques</t>
  </si>
  <si>
    <t>J62.0 - Activités informatiques</t>
  </si>
  <si>
    <t>J62.0.1 - Programmation informatique</t>
  </si>
  <si>
    <t>J62.0.2 - Conseil informatique</t>
  </si>
  <si>
    <t>J62.0.3 - Gestion d'installations informatiques</t>
  </si>
  <si>
    <t>J62.0.9 - Autres activités informatiques</t>
  </si>
  <si>
    <t>J63 - Services d'information</t>
  </si>
  <si>
    <t>J63.1 - Traitement données héberg activités connexes portails Internet</t>
  </si>
  <si>
    <t>J63.1.1 - Traitement de données hébergement et activités connexes</t>
  </si>
  <si>
    <t>J63.1.2 - Portails Internet</t>
  </si>
  <si>
    <t>J63.9 - Autres services d'information</t>
  </si>
  <si>
    <t>J63.9.1 - Activités des agences de presse</t>
  </si>
  <si>
    <t>J63.9.9 - Autres services d'information n.c.a.</t>
  </si>
  <si>
    <t>K - ACTIVITÉS FINANCIÈRES ET D'ASSURANCE</t>
  </si>
  <si>
    <t>K64 - Intermédiation financière</t>
  </si>
  <si>
    <t>K64.1 - Intermédiation monétaire</t>
  </si>
  <si>
    <t>K64.1.1 - Activités de banque centrale</t>
  </si>
  <si>
    <t>K64.1.9 - Autres intermédiations monétaires</t>
  </si>
  <si>
    <t>K64.2 - Activités des sociétés holding</t>
  </si>
  <si>
    <t>K64.2.0 - Activités des sociétés holding</t>
  </si>
  <si>
    <t>K64.3 - Fonds de placement et instruments financiers similaires</t>
  </si>
  <si>
    <t>K64.3.0 - Fonds de placement et instruments financiers similaires</t>
  </si>
  <si>
    <t>K64.9 - Autres intermédiations financières</t>
  </si>
  <si>
    <t>K64.9.1 - Crédit-bail</t>
  </si>
  <si>
    <t>K64.9.2 - Distribution de crédit</t>
  </si>
  <si>
    <t>K64.9.9 - Autres intermédiations financières nca</t>
  </si>
  <si>
    <t>K65 - Assurance</t>
  </si>
  <si>
    <t>K65.1 - Assurances</t>
  </si>
  <si>
    <t>K65.1.1 - Assurance vie et capitalisation</t>
  </si>
  <si>
    <t>K65.1.2 - Autres assurances</t>
  </si>
  <si>
    <t>K65.2 - Réassurance</t>
  </si>
  <si>
    <t>K65.2.0 - Réassurance</t>
  </si>
  <si>
    <t>K65.3 - Caisses de retraite</t>
  </si>
  <si>
    <t>K65.3.0 - Caisses de retraite</t>
  </si>
  <si>
    <t>K66 - Autres activités financières</t>
  </si>
  <si>
    <t>K66.1 - Activités des auxiliaires financiers</t>
  </si>
  <si>
    <t>K66.1.1 - Administration de marchés financiers</t>
  </si>
  <si>
    <t>K66.1.2 - Courtage de valeurs mobilières et de marchandises</t>
  </si>
  <si>
    <t>K66.1.9 - Activités des autres auxiliaires financiers</t>
  </si>
  <si>
    <t>K66.2 - Activités des auxiliaires d'assurance</t>
  </si>
  <si>
    <t>K66.2.1 - Évaluation des risques et dommages</t>
  </si>
  <si>
    <t>K66.2.2 - Activités des agents et courtiers d'assurances</t>
  </si>
  <si>
    <t>K66.2.9 - Activités des autres auxiliaires d'assurance</t>
  </si>
  <si>
    <t>K66.3 - Gestion de fonds</t>
  </si>
  <si>
    <t>K66.3.0 - Gestion de fonds</t>
  </si>
  <si>
    <t>L - ACTIVITÉS IMMOBILIÈRES</t>
  </si>
  <si>
    <t>L68 - Activités immobilières</t>
  </si>
  <si>
    <t>L68.1 - Activités des marchands de biens immobiliers</t>
  </si>
  <si>
    <t>L68.1.0 - Activités des marchands de biens immobiliers</t>
  </si>
  <si>
    <t>L68.2 - Location et exploitation de biens immobiliers propres ou loués</t>
  </si>
  <si>
    <t>L68.2.0 - Location et exploitation de biens immobiliers propres ou loués</t>
  </si>
  <si>
    <t>L68.3 - Activités immobilières pour compte de tiers</t>
  </si>
  <si>
    <t>L68.3.1 - Agences immobilières</t>
  </si>
  <si>
    <t>L68.3.2 - Administration de biens immobiliers</t>
  </si>
  <si>
    <t>M - ACTIVITÉS SPÉCIALISÉES SCIENTIFIQUES ET TECHNIQUES</t>
  </si>
  <si>
    <t>M69 - Activités juridiques et comptables</t>
  </si>
  <si>
    <t>M69.1 - Activités juridiques</t>
  </si>
  <si>
    <t>M69.1.0 - Activités juridiques</t>
  </si>
  <si>
    <t>M69.2 - Activités comptables</t>
  </si>
  <si>
    <t>M69.2.0 - Activités comptables</t>
  </si>
  <si>
    <t>M70 - Activités des sièges sociaux; conseil de gestion</t>
  </si>
  <si>
    <t>M70.1 - Activités des sièges sociaux</t>
  </si>
  <si>
    <t>M70.1.0 - Activités des sièges sociaux</t>
  </si>
  <si>
    <t>M70.2 - Conseil de gestion</t>
  </si>
  <si>
    <t>M70.2.1 - Conseil en relations publiques et communication</t>
  </si>
  <si>
    <t>M70.2.2 - Conseil pour les affaires et autres conseils de gestion</t>
  </si>
  <si>
    <t>M71.1 - Activités d'architecture et d'ingénierie</t>
  </si>
  <si>
    <t>M71.1.1 - Activités d'architecture</t>
  </si>
  <si>
    <t>M71.1.2 - Activités d'ingénierie</t>
  </si>
  <si>
    <t>M71.2 - Activités de contrôle et analyses techniques</t>
  </si>
  <si>
    <t>M71.2.0 - Activités de contrôle et analyses techniques</t>
  </si>
  <si>
    <t>M72 - Recherche-développement scientifique</t>
  </si>
  <si>
    <t>M72.1 - Recherche-développement en sciences physiques et naturelles</t>
  </si>
  <si>
    <t>M72.1.1 - Recherche-développement en biotechnologies</t>
  </si>
  <si>
    <t>M72.1.9 - Recherche-développement en autres sciences physiques naturelles</t>
  </si>
  <si>
    <t>M72.2 - Recherche-développement en sciences humaines et sociales</t>
  </si>
  <si>
    <t>M72.2.0 - Recherche-développement en sciences humaines et sociales</t>
  </si>
  <si>
    <t>M73 - Publicité et études de marché</t>
  </si>
  <si>
    <t>M73.1 - Publicité</t>
  </si>
  <si>
    <t>M73.1.1 - Activités des agences de publicité</t>
  </si>
  <si>
    <t>M73.1.2 - Régie publicitaire de médias</t>
  </si>
  <si>
    <t>M73.2 - Études de marché et sondages</t>
  </si>
  <si>
    <t>M73.2.0 - Études de marché et sondages</t>
  </si>
  <si>
    <t>M74 - Autres activités spécialisées scientifiques et techniques</t>
  </si>
  <si>
    <t>M74.1 - Activités spécialisées de design</t>
  </si>
  <si>
    <t>M74.1.0 - Activités spécialisées de design</t>
  </si>
  <si>
    <t>M74.2 - Activités photographiques</t>
  </si>
  <si>
    <t>M74.2.0 - Activités photographiques</t>
  </si>
  <si>
    <t>M74.3 - Traduction et interprétation</t>
  </si>
  <si>
    <t>M74.3.0 - Traduction et interprétation</t>
  </si>
  <si>
    <t>M74.9 - Autres activités spécialisées scientifiques et techniques nca</t>
  </si>
  <si>
    <t>M74.9.0 - Autres activités spécialisées scientifiques et techniques nca</t>
  </si>
  <si>
    <t>M75 - Activités vétérinaires</t>
  </si>
  <si>
    <t>M75.0 - Activités vétérinaires</t>
  </si>
  <si>
    <t>M75.0.0 - Activités vétérinaires</t>
  </si>
  <si>
    <t>N - ACTIVITÉS DE SERVICES ADMINISTRATIFS ET DE SOUTIEN</t>
  </si>
  <si>
    <t>N77 - Activités de location et location-bail</t>
  </si>
  <si>
    <t>N77.1 - Location et location-bail de véhicules automobiles</t>
  </si>
  <si>
    <t>N77.1.1 - Location location-bail voitures véhicules automobiles légers</t>
  </si>
  <si>
    <t>N77.1.2 - Location et location-bail de camions</t>
  </si>
  <si>
    <t>N77.2 - Location et location-bail de biens personnels et domestiques</t>
  </si>
  <si>
    <t>N77.2.1 - Location et location-bail d'articles de loisirs et de sport</t>
  </si>
  <si>
    <t>N77.2.2 - Location de vidéocassettes et DVD</t>
  </si>
  <si>
    <t>N77.2.9 - Location location-bail d'autres biens personnels domestiques</t>
  </si>
  <si>
    <t>N77.3 - Location et location-bail d'autres machines équipements et biens</t>
  </si>
  <si>
    <t>N77.3.1 - Location et location-bail de matériel agricole</t>
  </si>
  <si>
    <t>N77.3.2 - Location location-bail machines équipements pour la construction</t>
  </si>
  <si>
    <t>N77.3.3 - Location location-bail machines bureau matériel informatique</t>
  </si>
  <si>
    <t>N77.3.4 - Location et location-bail de matériels de transport par eau</t>
  </si>
  <si>
    <t>N77.3.5 - Location et location-bail de matériels de transport aérien</t>
  </si>
  <si>
    <t>N77.3.9 - Location et location-bail de machines équipements et biens divers</t>
  </si>
  <si>
    <t>N77.4 - Locat-bail propriété intellect produit similaire sauf copyright</t>
  </si>
  <si>
    <t>N77.4.0 - Locat-bail propriété intellect produit similaire sauf copyright</t>
  </si>
  <si>
    <t>N78 - Activités liées à l'emploi</t>
  </si>
  <si>
    <t>N78.1 - Activités des agences de placement de main-d'?uvre</t>
  </si>
  <si>
    <t>N78.1.0 - Activités des agences de placement de main-d'?uvre</t>
  </si>
  <si>
    <t>N78.2 - Activités des agences de travail temporaire</t>
  </si>
  <si>
    <t>N78.2.0 - Activités des agences de travail temporaire</t>
  </si>
  <si>
    <t>N78.3 - Autre mise à disposition de ressources humaines</t>
  </si>
  <si>
    <t>N78.3.0 - Autre mise à disposition de ressources humaines</t>
  </si>
  <si>
    <t>N79 - Agences voyage voyagistes autr serv réservation activités liées</t>
  </si>
  <si>
    <t>N79.1 - Activités des agences de voyage et voyagistes</t>
  </si>
  <si>
    <t>N79.1.1 - Activités des agences de voyage</t>
  </si>
  <si>
    <t>N79.1.2 - Activités des voyagistes</t>
  </si>
  <si>
    <t>N79.9 - Autres services de réservation et activités liées</t>
  </si>
  <si>
    <t>N79.9.0 - Autres services de réservation et activités liées</t>
  </si>
  <si>
    <t>N80 - Enquêtes et sécurité</t>
  </si>
  <si>
    <t>N80.1 - Activités de sécurité privée</t>
  </si>
  <si>
    <t>N80.1.0 - Activités de sécurité privée</t>
  </si>
  <si>
    <t>N80.2 - Activités liées aux systèmes de sécurité</t>
  </si>
  <si>
    <t>N80.2.0 - Activités liées aux systèmes de sécurité</t>
  </si>
  <si>
    <t>N80.3 - Activités d'enquête</t>
  </si>
  <si>
    <t>N80.3.0 - Activités d'enquête</t>
  </si>
  <si>
    <t>N81 - Services relatifs aux bâtiments et aménagement paysager</t>
  </si>
  <si>
    <t>N81.1 - Activités combinées de soutien lié aux bâtiments</t>
  </si>
  <si>
    <t>N81.1.0 - Activités combinées de soutien lié aux bâtiments</t>
  </si>
  <si>
    <t>N81.2 - Activités de nettoyage</t>
  </si>
  <si>
    <t>N81.2.1 - Nettoyage courant des bâtiments</t>
  </si>
  <si>
    <t>N81.2.2 - Autres activités nettoyages bâtiments nettoyage industriel</t>
  </si>
  <si>
    <t>N81.2.9 - Autres services de nettoyage nca</t>
  </si>
  <si>
    <t>N81.3 - Services d'aménagement paysager</t>
  </si>
  <si>
    <t>N81.3.0 - Services d'aménagement paysager</t>
  </si>
  <si>
    <t>N82 - Activités ad autres activités soutien aux entreprises</t>
  </si>
  <si>
    <t>N82.1 - Activités administratives</t>
  </si>
  <si>
    <t>N82.1.1 - Services administratifs combinés de bureau</t>
  </si>
  <si>
    <t>N82.1.9 - Photocopie prépar documents autres activités spé soutien bureau</t>
  </si>
  <si>
    <t>N82.2 - Activités de centres d'appels</t>
  </si>
  <si>
    <t>N82.2.0 - Activités de centres d'appels</t>
  </si>
  <si>
    <t>N82.3 - Organisation de salons professionnels et congrès</t>
  </si>
  <si>
    <t>N82.3.0 - Organisation de salons professionnels et congrès</t>
  </si>
  <si>
    <t>N82.9 - Activités de soutien aux entreprises nca</t>
  </si>
  <si>
    <t>N82.9.2 - Conditionnement à façon</t>
  </si>
  <si>
    <t>N82.9.9 - Autres activités de soutien aux entreprises nca</t>
  </si>
  <si>
    <t>O - ADMINISTRATION PUBLIQUE</t>
  </si>
  <si>
    <t>O84 - Administration publique</t>
  </si>
  <si>
    <t>O84.1 - Administration générale économique et sociale</t>
  </si>
  <si>
    <t>O84.1.1 - Administration publique générale</t>
  </si>
  <si>
    <t>O84.1.2 - Tutelle des activités sociales</t>
  </si>
  <si>
    <t>O84.1.3 - Tutelle des activités économiques</t>
  </si>
  <si>
    <t>O84.2 - Services de prérogative publique</t>
  </si>
  <si>
    <t>O84.2.1 - Affaires étrangères</t>
  </si>
  <si>
    <t>O84.2.2 - Défense</t>
  </si>
  <si>
    <t>O84.2.3 - Justice</t>
  </si>
  <si>
    <t>O84.2.4 - Police</t>
  </si>
  <si>
    <t>O84.2.5 - Services du feu et de secours</t>
  </si>
  <si>
    <t>O84.3 - Sécurité sociale obligatoire</t>
  </si>
  <si>
    <t>O84.3.0 - Sécurité sociale obligatoire</t>
  </si>
  <si>
    <t>P - ENSEIGNEMENT</t>
  </si>
  <si>
    <t>P85 - Enseignement</t>
  </si>
  <si>
    <t>P85.1 - Enseignement préscolaire</t>
  </si>
  <si>
    <t>P85.1.0 - Enseignement préscolaire</t>
  </si>
  <si>
    <t>P85.2 - Enseignement primaire</t>
  </si>
  <si>
    <t>P85.2.0 - Enseignement primaire</t>
  </si>
  <si>
    <t>P85.3 - Enseignement secondaire</t>
  </si>
  <si>
    <t>P85.3.1 - Enseignement secondaire général</t>
  </si>
  <si>
    <t>P85.3.2 - Enseignement secondaire technique ou professionnel</t>
  </si>
  <si>
    <t>P85.4 - Enseignement supérieur</t>
  </si>
  <si>
    <t>P85.4.1 - Enseignement post-secondaire non tertiaire</t>
  </si>
  <si>
    <t>P85.4.2 - Enseignement tertiaire</t>
  </si>
  <si>
    <t>P85.5 - Autres activités d'enseignement</t>
  </si>
  <si>
    <t>P85.5.1 - Enseignement de disciplines sportives et d'activités de loisirs</t>
  </si>
  <si>
    <t>P85.5.2 - Enseignement culturel</t>
  </si>
  <si>
    <t>P85.5.3 - Enseignement de la conduite</t>
  </si>
  <si>
    <t>P85.5.9 - Enseignements divers</t>
  </si>
  <si>
    <t>P85.6 - Services de soutien à l'enseignement</t>
  </si>
  <si>
    <t>P85.6.0 - Services de soutien à l'enseignement</t>
  </si>
  <si>
    <t>Q - SANTÉ HUMAINE ET ACTION SOCIALE</t>
  </si>
  <si>
    <t>Q86 - Activités pour la santé humaine</t>
  </si>
  <si>
    <t>Q86.1 - Activités hospitalières</t>
  </si>
  <si>
    <t>Q86.1.0 - Activités hospitalières</t>
  </si>
  <si>
    <t>Q86.2 - Pratique médicale et dentaire</t>
  </si>
  <si>
    <t>Q86.2.1 - Pratique médicale généraliste</t>
  </si>
  <si>
    <t>Q86.2.2 - Pratique médicale spécialisée</t>
  </si>
  <si>
    <t>Q86.2.3 - Pratique dentaire</t>
  </si>
  <si>
    <t>Q86.9 - Autres activités pour la santé humaine</t>
  </si>
  <si>
    <t>Q86.9.0 - Autres activités pour la santé humaine</t>
  </si>
  <si>
    <t>Q87 - Activités de soins résidentiels</t>
  </si>
  <si>
    <t>Q87.1 - Établissements de soins infirmiers résidentiels</t>
  </si>
  <si>
    <t>Q87.1.0 - Établissements de soins infirmiers résidentiels</t>
  </si>
  <si>
    <t>Q87.3 - Activités soins résidentiels pour personnes âgées pour handicapés</t>
  </si>
  <si>
    <t>Q87.9 - Autres activités de soins résidentiels nca</t>
  </si>
  <si>
    <t>Q87.9.0 - Autres activités de soins résidentiels nca</t>
  </si>
  <si>
    <t>Q88 - Action sociale sans hébergement</t>
  </si>
  <si>
    <t>Q88.1 - Action sociale sans héberg pour personnes âgées pour handicapés</t>
  </si>
  <si>
    <t>Q88.1.0 - Action sociale sans héberg pour personnes âgées pour handicapés</t>
  </si>
  <si>
    <t>Q88.9 - Autre action sociale sans hébergement</t>
  </si>
  <si>
    <t>Q88.9.1 - Activités des crèches et garderies d'enfants</t>
  </si>
  <si>
    <t>Q88.9.9 - Autre action sociale sans hébergement nca</t>
  </si>
  <si>
    <t>R - ARTS SPECTACLES ET ACTIVITÉS RÉCRÉATIVES</t>
  </si>
  <si>
    <t>R90 - Activités créatives artistiques et de spectacle</t>
  </si>
  <si>
    <t>R90.0 - Activités créatives artistiques et de spectacle</t>
  </si>
  <si>
    <t>R90.0.1 - Arts du spectacle vivant</t>
  </si>
  <si>
    <t>R90.0.2 - Activités de soutien au spectacle vivant</t>
  </si>
  <si>
    <t>R90.0.3 - Création artistique</t>
  </si>
  <si>
    <t>R90.0.4 - Gestion de salles de spectacles</t>
  </si>
  <si>
    <t>R91 - Autres activités culturelles</t>
  </si>
  <si>
    <t>R91.0 - Autres activités culturelles</t>
  </si>
  <si>
    <t>R91.0.1 - Gestion des bibliothèques</t>
  </si>
  <si>
    <t>R91.0.2 - Gestion des musées</t>
  </si>
  <si>
    <t>R91.0.3 - Gestion sites monuments historiques attractions tourist similaire</t>
  </si>
  <si>
    <t>R91.0.4 - Gestion du patrimoine naturel</t>
  </si>
  <si>
    <t>R92 - Organisation de jeux de hasard et d'argent</t>
  </si>
  <si>
    <t>R92.0 - Organisation de jeux de hasard et d'argent</t>
  </si>
  <si>
    <t>R92.0.0 - Organisation de jeux de hasard et d'argent</t>
  </si>
  <si>
    <t>R93 - Activités sportives récréatives et de loisirs</t>
  </si>
  <si>
    <t>R93.1 - Activités liées au sport</t>
  </si>
  <si>
    <t>R93.1.1 - Gestion d'installations sportives</t>
  </si>
  <si>
    <t>R93.1.2 - Activités de clubs de sports</t>
  </si>
  <si>
    <t>R93.1.3 - Activités des centres de culture physique</t>
  </si>
  <si>
    <t>R93.1.9 - Autres activités liées au sport</t>
  </si>
  <si>
    <t>R93.2 - Autres activités récréatives et de loisirs</t>
  </si>
  <si>
    <t>R93.2.1 - Activités des parcs d'attractions et parcs à thèmes</t>
  </si>
  <si>
    <t>R93.2.9 - Autres activités récréatives et de loisirs nca</t>
  </si>
  <si>
    <t>S - AUTRES ACTIVITÉS DE SERVICES</t>
  </si>
  <si>
    <t>S94 - Activités des organisations associatives</t>
  </si>
  <si>
    <t>S94.1 - Activités des organisations économiques</t>
  </si>
  <si>
    <t>S94.1.1 - Activités des organisations patronales et consulaires</t>
  </si>
  <si>
    <t>S94.1.2 - Activités des organisations professionnelles</t>
  </si>
  <si>
    <t>S94.2 - Activités des syndicats de salariés</t>
  </si>
  <si>
    <t>S94.2.0 - Activités des syndicats de salariés</t>
  </si>
  <si>
    <t>S94.9 - Activités des autres organisations associatives</t>
  </si>
  <si>
    <t>S94.9.1 - Activités des organisations religieuses</t>
  </si>
  <si>
    <t>S94.9.2 - Activités des organisations politiques</t>
  </si>
  <si>
    <t>S94.9.9 - Activités des organisations associatives nca</t>
  </si>
  <si>
    <t>S95 - Réparation d'ordinateurs et de biens personnels et domestiques</t>
  </si>
  <si>
    <t>S95.1 - Réparation d'ordinateurs et d'équipements de communication</t>
  </si>
  <si>
    <t>S95.1.1 - Réparation d'ordinateurs et d'équipements périphériques</t>
  </si>
  <si>
    <t>S95.1.2 - Réparation d'équipements de communication</t>
  </si>
  <si>
    <t>S95.2 - Réparation de biens personnels et domestiques</t>
  </si>
  <si>
    <t>S95.2.1 - Réparation de produits électroniques grand public</t>
  </si>
  <si>
    <t>S95.2.2 - Répar appareil électroménager équipement pour la maison le jardin</t>
  </si>
  <si>
    <t>S95.2.3 - Réparation de chaussures et d'articles en cuir</t>
  </si>
  <si>
    <t>S95.2.4 - Réparation de meubles et d'équipements du foyer</t>
  </si>
  <si>
    <t>S95.2.5 - Réparation d'articles d'horlogerie et de bijouterie</t>
  </si>
  <si>
    <t>S95.2.9 - Réparation de biens personnels et domestiques nca</t>
  </si>
  <si>
    <t>S96 - Services personnels</t>
  </si>
  <si>
    <t>S96.0 - Services personnels</t>
  </si>
  <si>
    <t>S96.0.1 - Blanchisserie-teinturerie</t>
  </si>
  <si>
    <t>S96.0.2 - Coiffure et soins de beauté</t>
  </si>
  <si>
    <t>S96.0.3 - Services funéraires</t>
  </si>
  <si>
    <t>S96.0.4 - Entretien corporel</t>
  </si>
  <si>
    <t>S96.0.9 - Autres services personnels</t>
  </si>
  <si>
    <t>T - ACTIVITÉS MÉNAGES (EMPLOYEURS; PROD BIENS SERV PR USAGE PROPRE)</t>
  </si>
  <si>
    <t>U - ACTIVITÉS EXTRA-TERRITORIALES</t>
  </si>
  <si>
    <t>U99 - Activités extra-territoriales</t>
  </si>
  <si>
    <t>U99.0 - Activités extra-territoriales</t>
  </si>
  <si>
    <t>U99.0.0 - Activités extra-territoriales</t>
  </si>
  <si>
    <t>C16.2.9 - Fabrication d'objets divers en bois ou en liège vannerie sparterie</t>
  </si>
  <si>
    <t>C17.2.1 - Fabrication papier carton ondulés d'emballages en papier ou en carton</t>
  </si>
  <si>
    <t>C20.1 - Fabrication produits chimiques azotés d'engrais caoutchouc synthétique</t>
  </si>
  <si>
    <t>C22.2.1 - Fabrication plaques feuilles tubes profilés en matières plastiques</t>
  </si>
  <si>
    <t>C22.2.3 - Fabrication d'éléments en matières plastiques pour la construction</t>
  </si>
  <si>
    <t>C23.4.1 - Fabrication d'articles céramiques à usage domestique ou ornemental</t>
  </si>
  <si>
    <t>C24.2 - Fabrication tubes tuyaux profilés creux accessoires corresp en acier</t>
  </si>
  <si>
    <t>C24.2.0 - Fabrication tubes tuyaux profilés creux accessoires corresp en acier</t>
  </si>
  <si>
    <t>C26.5 - Fabrication d'instruments et d'appareils de mesure; horlogerie</t>
  </si>
  <si>
    <t>C26.6 - Fabrication équipement irradiation médicale électroméd électrothérapeut</t>
  </si>
  <si>
    <t>C26.6.0 - Fabrication équipement irradiation médicale électroméd électrothérapeut</t>
  </si>
  <si>
    <t>C27.1 - Fabrication moteurs génératrices transformateurs électriques</t>
  </si>
  <si>
    <t>C28.2.3 - Fabrication machine équipement bureau sauf ordinateurs équipement périph</t>
  </si>
  <si>
    <t>G46.1.1 - Interméd du Commerce en matières premières agricoles animaux vivants</t>
  </si>
  <si>
    <t>G46.1.2 - Interméd du Commerce en combustib métaux minéraux produits chimiques</t>
  </si>
  <si>
    <t>G46.1.4 - Interméd du Commerce en machines équipements industriels navire avion</t>
  </si>
  <si>
    <t>G46.1.5 - Intermédiaires du Commerce en meubles articles ménage quincaillerie</t>
  </si>
  <si>
    <t>G46.1.6 - Interméd du Commerce habillement fourrure chaussure article en cuir</t>
  </si>
  <si>
    <t>G46.2.1 - Commerce gros céréales tabac non manufacturé aliments pour le bétail</t>
  </si>
  <si>
    <t>G46.5 - Commerce gros équipements techno information la communication TIC</t>
  </si>
  <si>
    <t>G46.5.1 - Commerce gros ordinateurs équipements informatiques périph logiciels</t>
  </si>
  <si>
    <t>G46.5.2 - Commerce gros d'équipements compo électroniques télécommunication</t>
  </si>
  <si>
    <t>G46.6.3 - Commerce gros machines pour extract la construction le génie civil</t>
  </si>
  <si>
    <t>G47.1.1 - Commerce détail en magasin non spécialisé à prédominance alimentaire</t>
  </si>
  <si>
    <t>G47.1.9 - Commerce détail en magasin non spé sans prédominance alimentaire</t>
  </si>
  <si>
    <t>G47.4 - Commerce détail équipem technologie communication TIC en magasin spé</t>
  </si>
  <si>
    <t>G47.4.1 - Commerce détail ordinateurs unités périph logiciels en magasin spé</t>
  </si>
  <si>
    <t>G47.5 - Commerce détail d'autres équipements du foyer en magasin spécialisé</t>
  </si>
  <si>
    <t>G47.5.2 - Commerce détail quincaillerie peintures verres en magasin spécialisé</t>
  </si>
  <si>
    <t>G47.5.3 - Commerce détail tapis moquettes revêtements murs sols en magasin spé</t>
  </si>
  <si>
    <t>G47.5.9 - Commerce détail meuble appareil éclairage ménage nca en mag spé</t>
  </si>
  <si>
    <t>G47.6.3 - Commerce détail d'enregistrements musicaux vidéo en magasin spé</t>
  </si>
  <si>
    <t>G47.7.2 - Commerce détail chaussures d'articles en cuir en magasin spécialisé</t>
  </si>
  <si>
    <t>G47.7.4 - Commerce détail d'articles médicaux orthopédiques en magasin spé</t>
  </si>
  <si>
    <t>G47.7.7 - Commerce détail d'articles d'horlogerie bijouterie en magasin spé</t>
  </si>
  <si>
    <t>G47.8.2 - Commerce détail textiles habillement chaussures sur éventaires marché</t>
  </si>
  <si>
    <t>M71 - Activités architect ingénierie activités contrôle analyses techniques</t>
  </si>
  <si>
    <t>N82.9.1 - Activités agence recouvr facture sociétés info finan sur la clientèle</t>
  </si>
  <si>
    <t>Q87.2 - Activités soins résidentiels pr handicapé malades mentaux toxicomanes</t>
  </si>
  <si>
    <t>Q87.2.0 - Activités soins résidentiels pr handicapé malades mentaux toxicomanes</t>
  </si>
  <si>
    <t>T97 - Activités ménages en tant qu'employeurs personnel domestique</t>
  </si>
  <si>
    <t>T97.0 - Activités ménages en tant qu'employeurs personnel domestique</t>
  </si>
  <si>
    <t>T97.0.0 - Activités ménages en tant qu'employeurs personnel domestique</t>
  </si>
  <si>
    <t>T98 - Activités indiff ménages (producteurs biens serv pr usage propre)</t>
  </si>
  <si>
    <t>T98.1 - Activités indiff ménages (producteurs biens serv pr usage propre)</t>
  </si>
  <si>
    <t>T98.1.0 - Activités indiff ménages (producteurs biens serv pr usage propre)</t>
  </si>
  <si>
    <t>T98.2 - Activités indiff ménages (producteurs service pr usage propre)</t>
  </si>
  <si>
    <t>T98.2.0 - Activités indiff ménages (producteurs service pr usage propre)</t>
  </si>
  <si>
    <t>100: NACE</t>
  </si>
  <si>
    <t>Metric: Valorisation des biens immobiliers</t>
  </si>
  <si>
    <t>ei330</t>
  </si>
  <si>
    <t>101: Liste des Pays ISO</t>
  </si>
  <si>
    <t>Q87.3.0 - Activités soins résidentiels personnes âgées handicapés</t>
  </si>
  <si>
    <t>FRANCE</t>
  </si>
  <si>
    <t>France (FR.13/FR.14)</t>
  </si>
  <si>
    <t>Original/exposure currency</t>
  </si>
  <si>
    <t>Comptabilité d'affectation</t>
  </si>
  <si>
    <t>Cédant</t>
  </si>
  <si>
    <t>Cessionnaire</t>
  </si>
  <si>
    <t>Metric: Code d'identification</t>
  </si>
  <si>
    <t>Metric: Désignation du titre</t>
  </si>
  <si>
    <t>Metric: Nombre de titres</t>
  </si>
  <si>
    <t>Metric: Nominal unitaire</t>
  </si>
  <si>
    <t>Metric: Numéro de compte interne à l'organisme</t>
  </si>
  <si>
    <t>Metric: Intitulé du compte</t>
  </si>
  <si>
    <t>Metric: Pourcentage investi dans des PME</t>
  </si>
  <si>
    <t>Metric: Nom de l'émetteur/contrepartie</t>
  </si>
  <si>
    <t>Metric: Groupe de l'émetteur/contrepartie</t>
  </si>
  <si>
    <t>Metric: Surcote/décote</t>
  </si>
  <si>
    <t>Metric: Part non libérée du titre</t>
  </si>
  <si>
    <t>Metric: Valeur de remboursement</t>
  </si>
  <si>
    <t>Metric: Taux de change retenu</t>
  </si>
  <si>
    <t>Metric: Valeur comptable dans la devise de l'opération [brute]</t>
  </si>
  <si>
    <t>Metric: Corrections de valeur dans la devise de l'opération</t>
  </si>
  <si>
    <t>Metric: Part non libérée du titre - dans la devise de l'opération</t>
  </si>
  <si>
    <t>Metric: Valeur nette dans la devise de l'opération</t>
  </si>
  <si>
    <t>Metric: Valeur de réalisation dans la devise de l'opération</t>
  </si>
  <si>
    <t>Metric: Valeur de remboursement dans la devise de l'opération</t>
  </si>
  <si>
    <t>Metric: Taille de l'émission</t>
  </si>
  <si>
    <t>Metric: Année de remboursement</t>
  </si>
  <si>
    <t>Metric: Année de prochain exercice du call</t>
  </si>
  <si>
    <t>Metric: Taux de coupon annuel</t>
  </si>
  <si>
    <t>Metric: Montant de la garantie</t>
  </si>
  <si>
    <t>Metric: Date dernière expertise immo</t>
  </si>
  <si>
    <t>Comptabilité générale</t>
  </si>
  <si>
    <t>110: Comptabilité d'affectation</t>
  </si>
  <si>
    <t>PERP</t>
  </si>
  <si>
    <t>RPS</t>
  </si>
  <si>
    <t>Branche 26</t>
  </si>
  <si>
    <t>Diversifiés</t>
  </si>
  <si>
    <t>PERP diversifiés</t>
  </si>
  <si>
    <t>PERP en unités de rente</t>
  </si>
  <si>
    <t>RPS diversifiés</t>
  </si>
  <si>
    <t>RPS en unités de rente</t>
  </si>
  <si>
    <t>1: Currency</t>
  </si>
  <si>
    <t>CD, OC, RC</t>
  </si>
  <si>
    <t>EUR</t>
  </si>
  <si>
    <t>AED</t>
  </si>
  <si>
    <t>AFN</t>
  </si>
  <si>
    <t>ALL</t>
  </si>
  <si>
    <t>AMD</t>
  </si>
  <si>
    <t>ANG</t>
  </si>
  <si>
    <t>AOA</t>
  </si>
  <si>
    <t>ARS</t>
  </si>
  <si>
    <t>AUD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</si>
  <si>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</si>
  <si>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</si>
  <si>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</si>
  <si>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</si>
  <si>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</si>
  <si>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</si>
  <si>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</si>
  <si>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</si>
  <si>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</si>
  <si>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</si>
  <si>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</si>
  <si>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BOV</t>
  </si>
  <si>
    <t>BRL</t>
  </si>
  <si>
    <t>BSD</t>
  </si>
  <si>
    <t>BTN</t>
  </si>
  <si>
    <t>BWP</t>
  </si>
  <si>
    <t>BYR</t>
  </si>
  <si>
    <t>BZD</t>
  </si>
  <si>
    <t>BYN</t>
  </si>
  <si>
    <t>CAD</t>
  </si>
  <si>
    <t>CDF</t>
  </si>
  <si>
    <t>CHE</t>
  </si>
  <si>
    <t>CHF</t>
  </si>
  <si>
    <t>CHW</t>
  </si>
  <si>
    <t>CLF</t>
  </si>
  <si>
    <t>CLP</t>
  </si>
  <si>
    <t>CNY</t>
  </si>
  <si>
    <t>COP</t>
  </si>
  <si>
    <t>COU</t>
  </si>
  <si>
    <t>CRC</t>
  </si>
  <si>
    <t>CUC</t>
  </si>
  <si>
    <t>CUP</t>
  </si>
  <si>
    <t>CVE</t>
  </si>
  <si>
    <t>CZK</t>
  </si>
  <si>
    <t>DJF</t>
  </si>
  <si>
    <t>DKK</t>
  </si>
  <si>
    <t>DOP</t>
  </si>
  <si>
    <t>DZD</t>
  </si>
  <si>
    <t>EEK</t>
  </si>
  <si>
    <t>EGP</t>
  </si>
  <si>
    <t>ERN</t>
  </si>
  <si>
    <t>ETB</t>
  </si>
  <si>
    <t>FJD</t>
  </si>
  <si>
    <t>FKP</t>
  </si>
  <si>
    <t>GBP</t>
  </si>
  <si>
    <t>GEL</t>
  </si>
  <si>
    <t>GHS</t>
  </si>
  <si>
    <t>GIP</t>
  </si>
  <si>
    <t>GMD</t>
  </si>
  <si>
    <t>GNF</t>
  </si>
  <si>
    <t>GTQ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</si>
  <si>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</si>
  <si>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</si>
  <si>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</si>
  <si>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</si>
  <si>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</si>
  <si>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</si>
  <si>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</si>
  <si>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</si>
  <si>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</si>
  <si>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</si>
  <si>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IRR</t>
  </si>
  <si>
    <t>ISK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</si>
  <si>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</si>
  <si>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</si>
  <si>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</si>
  <si>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</si>
  <si>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</si>
  <si>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</si>
  <si>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</si>
  <si>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</si>
  <si>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</si>
  <si>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</si>
  <si>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</si>
  <si>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</si>
  <si>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</si>
  <si>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</si>
  <si>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</si>
  <si>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</si>
  <si>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</si>
  <si>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LTL</t>
  </si>
  <si>
    <t>LVL</t>
  </si>
  <si>
    <t>LYD</t>
  </si>
  <si>
    <t>MAD</t>
  </si>
  <si>
    <t>MDL</t>
  </si>
  <si>
    <t>MGA</t>
  </si>
  <si>
    <t>MKD</t>
  </si>
  <si>
    <t>MMK</t>
  </si>
  <si>
    <t>MNT</t>
  </si>
  <si>
    <t>MOP</t>
  </si>
  <si>
    <t>MRO</t>
  </si>
  <si>
    <t>MUR</t>
  </si>
  <si>
    <t>MVR</t>
  </si>
  <si>
    <t>MWK</t>
  </si>
  <si>
    <t>MRU</t>
  </si>
  <si>
    <t>MXN</t>
  </si>
  <si>
    <t>MXV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</si>
  <si>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</si>
  <si>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</si>
  <si>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</si>
  <si>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</si>
  <si>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</si>
  <si>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</si>
  <si>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</si>
  <si>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</si>
  <si>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</si>
  <si>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</si>
  <si>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</si>
  <si>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</si>
  <si>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</si>
  <si>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</si>
  <si>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</si>
  <si>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</si>
  <si>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</si>
  <si>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</si>
  <si>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</si>
  <si>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</si>
  <si>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</si>
  <si>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</si>
  <si>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</si>
  <si>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</si>
  <si>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</si>
  <si>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</si>
  <si>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</si>
  <si>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</si>
  <si>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</si>
  <si>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</si>
  <si>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SRD</t>
  </si>
  <si>
    <t>STD</t>
  </si>
  <si>
    <t>SYP</t>
  </si>
  <si>
    <t>SZL</t>
  </si>
  <si>
    <t>THB</t>
  </si>
  <si>
    <t>SSP</t>
  </si>
  <si>
    <t>TJS</t>
  </si>
  <si>
    <t>TMT</t>
  </si>
  <si>
    <t>STN</t>
  </si>
  <si>
    <t>TND</t>
  </si>
  <si>
    <t>SVC</t>
  </si>
  <si>
    <t>TOP</t>
  </si>
  <si>
    <t>TRY</t>
  </si>
  <si>
    <t>TTD</t>
  </si>
  <si>
    <t>TWD</t>
  </si>
  <si>
    <t>TZS</t>
  </si>
  <si>
    <t>UAH</t>
  </si>
  <si>
    <t>UGX</t>
  </si>
  <si>
    <t>USD</t>
  </si>
  <si>
    <t>USN</t>
  </si>
  <si>
    <t>USS</t>
  </si>
  <si>
    <t>UYU</t>
  </si>
  <si>
    <t>UZS</t>
  </si>
  <si>
    <t>VEF</t>
  </si>
  <si>
    <t>VND</t>
  </si>
  <si>
    <t>VUV</t>
  </si>
  <si>
    <t>WST</t>
  </si>
  <si>
    <t>XAF</t>
  </si>
  <si>
    <t>UYI</t>
  </si>
  <si>
    <t>XAG</t>
  </si>
  <si>
    <t>XAU</t>
  </si>
  <si>
    <t>UYW</t>
  </si>
  <si>
    <t>XBA</t>
  </si>
  <si>
    <t>XBB</t>
  </si>
  <si>
    <t>XBC</t>
  </si>
  <si>
    <t>VES</t>
  </si>
  <si>
    <t>XBD</t>
  </si>
  <si>
    <t>XCD</t>
  </si>
  <si>
    <t>XDR</t>
  </si>
  <si>
    <t>XFU</t>
  </si>
  <si>
    <t>XOF</t>
  </si>
  <si>
    <t>XPD</t>
  </si>
  <si>
    <t>XPF</t>
  </si>
  <si>
    <t>XPT</t>
  </si>
  <si>
    <t>XTS</t>
  </si>
  <si>
    <t>XXX</t>
  </si>
  <si>
    <t>YER</t>
  </si>
  <si>
    <t>ZAR</t>
  </si>
  <si>
    <t>ZMK</t>
  </si>
  <si>
    <t>ZWL</t>
  </si>
  <si>
    <t>Local</t>
  </si>
  <si>
    <t>Foreign</t>
  </si>
  <si>
    <t>Reporting currency</t>
  </si>
  <si>
    <t>Other than reporting currency</t>
  </si>
  <si>
    <t>XSU</t>
  </si>
  <si>
    <t>XUA</t>
  </si>
  <si>
    <t>ZMW</t>
  </si>
  <si>
    <t>Temporary identifier for currency 1</t>
  </si>
  <si>
    <t>Temporary identifier for currency 2</t>
  </si>
  <si>
    <t>Temporary identifier for currency 3</t>
  </si>
  <si>
    <t>x6</t>
  </si>
  <si>
    <t>2: Original currency of underlying</t>
  </si>
  <si>
    <t>x7</t>
  </si>
  <si>
    <t>Aggregated currencies due to application of threshold</t>
  </si>
  <si>
    <t>x8</t>
  </si>
  <si>
    <t>3: Reporting currency</t>
  </si>
  <si>
    <t>4: Currency of underlying</t>
  </si>
  <si>
    <t>S.06.03 (230)</t>
  </si>
  <si>
    <t>3 - Aggregated currencies</t>
  </si>
  <si>
    <t>1 - Reporting currency</t>
  </si>
  <si>
    <t>2 - Foreign currency</t>
  </si>
  <si>
    <t>5: Currency</t>
  </si>
  <si>
    <t>S.01.02 (201), S.02.02 (201), S.22.04 (201), S.22.06 (201), S.26.07 (201), S.36.02 (201), SR.26.07 (201), SPV.01.02 (201), S.26.01.04.04 (240), PEP.01.02</t>
  </si>
  <si>
    <t>6: Currency of underlying (Pension funds)</t>
  </si>
  <si>
    <t>PF.06.03.24</t>
  </si>
  <si>
    <t>3 - Aggregated currencies due to application of threshold</t>
  </si>
  <si>
    <t>Cédant entreprise du groupe</t>
  </si>
  <si>
    <t>Cédant entreprise hors groupe</t>
  </si>
  <si>
    <t>Cession par un établissement français</t>
  </si>
  <si>
    <t>Cession par un établissement étranger</t>
  </si>
  <si>
    <t>Acceptation par un établissement français</t>
  </si>
  <si>
    <t>Acceptation par un établissement étranger</t>
  </si>
  <si>
    <t>Cessionnaire entreprise du groupe</t>
  </si>
  <si>
    <t>Cessionnaire entreprise hors groupe</t>
  </si>
  <si>
    <t>ISIN</t>
  </si>
  <si>
    <t>Prix de marché</t>
  </si>
  <si>
    <t>Prix de modèle</t>
  </si>
  <si>
    <t>Expertise</t>
  </si>
  <si>
    <t>Estimation</t>
  </si>
  <si>
    <t>102: Méthode de valorisation</t>
  </si>
  <si>
    <t>Premier réassureur</t>
  </si>
  <si>
    <t>Deuxième réassureur</t>
  </si>
  <si>
    <t>Troisième réassureur</t>
  </si>
  <si>
    <t>Quatrième réassureur</t>
  </si>
  <si>
    <t>Cinquième réassureur</t>
  </si>
  <si>
    <t>Sixième réassureur</t>
  </si>
  <si>
    <t>Septième réassureur</t>
  </si>
  <si>
    <t>Huitième réassureur</t>
  </si>
  <si>
    <t>Neuvième réassureur</t>
  </si>
  <si>
    <t>Dixième réassureur</t>
  </si>
  <si>
    <t>Autres réassureurs</t>
  </si>
  <si>
    <t>Premier organisme</t>
  </si>
  <si>
    <t>Deuxième organisme</t>
  </si>
  <si>
    <t>Troisième organisme</t>
  </si>
  <si>
    <t>Quatrième organisme</t>
  </si>
  <si>
    <t>Cinquième organisme</t>
  </si>
  <si>
    <t>Sixième organisme</t>
  </si>
  <si>
    <t>Septième organisme</t>
  </si>
  <si>
    <t>Huitième organisme</t>
  </si>
  <si>
    <t>Neuvième organisme</t>
  </si>
  <si>
    <t>Dixième organisme</t>
  </si>
  <si>
    <t>Autres organismes</t>
  </si>
  <si>
    <t>Deuxième organisme emprunteur</t>
  </si>
  <si>
    <t>Troisième organisme emprunteur</t>
  </si>
  <si>
    <t>Quatrième organisme emprunteur</t>
  </si>
  <si>
    <t>Cinquième organisme emprunteur</t>
  </si>
  <si>
    <t>Sixième organisme emprunteur</t>
  </si>
  <si>
    <t>Septième organisme emprunteur</t>
  </si>
  <si>
    <t>Huitième organisme emprunteur</t>
  </si>
  <si>
    <t>Neuvième organisme emprunteur</t>
  </si>
  <si>
    <t>Dixième organisme emprunteur</t>
  </si>
  <si>
    <t>Autres organismes emprunteurs</t>
  </si>
  <si>
    <t>Placement intragroupe : oui</t>
  </si>
  <si>
    <t>Placement intragroupe : non</t>
  </si>
  <si>
    <t>Placement intragroupe</t>
  </si>
  <si>
    <t>Total placements inscrits en classe 2, TCEP</t>
  </si>
  <si>
    <t>Part non libérée des titres, TCEP</t>
  </si>
  <si>
    <t>Surcotes/décotes, TCEP</t>
  </si>
  <si>
    <t>Intérêts courus non échus, TCEP</t>
  </si>
  <si>
    <t>Instruments financiers à terme, TCEP</t>
  </si>
  <si>
    <t>Avoirs en banque, CCP et caisses, TCEP</t>
  </si>
  <si>
    <t>Autres actifs admissibles divers, TCEP</t>
  </si>
  <si>
    <t>Autres engagements, TCEP</t>
  </si>
  <si>
    <t>Contrats à capital variable, TCEP</t>
  </si>
  <si>
    <t>Autres engagements - opérations légalement cantonnées, TCEP</t>
  </si>
  <si>
    <t>Contrats à capital variable - opérations légalement cantonnées, TCEP</t>
  </si>
  <si>
    <t>Nantissements chez les cédantes - caution solidaire, TCEP</t>
  </si>
  <si>
    <t>Nantissements chez les autres cédantes, TCEP</t>
  </si>
  <si>
    <t>Non affecté, TCEP</t>
  </si>
  <si>
    <t>Grevé d'une autre garantie, TCEP</t>
  </si>
  <si>
    <t>Autres actifs admissibles divers, Créances admises sur les réassureurs et véhicules de titrisation, TCEP</t>
  </si>
  <si>
    <t>Autres actifs admissibles divers, Frais d'acquisition reportés, TCEP</t>
  </si>
  <si>
    <t>Autres actifs admissibles divers, Primes/cotisations acquises non émises, TCEP</t>
  </si>
  <si>
    <t>Autres actifs admissibles divers, Dérogations branches 4 à 7, 11 et 12 de l'article R.321-1, TCEP</t>
  </si>
  <si>
    <t>Total placements, TCEP</t>
  </si>
  <si>
    <t>Metric: Montant calculé</t>
  </si>
  <si>
    <t>Valeurs reçues en nantissement, TCEP</t>
  </si>
  <si>
    <t>Valeurs gérées pour le compte d'IP, TCEP</t>
  </si>
  <si>
    <t>Titres prêtés, TCEP</t>
  </si>
  <si>
    <t>Total des valeurs au bilan, TCEP</t>
  </si>
  <si>
    <t>Écart valeurs au bilan / total placements, TCEP</t>
  </si>
  <si>
    <t>Metric: Justification écart valeurs au bilan / total placements</t>
  </si>
  <si>
    <t>Metric: Nom du réassureur</t>
  </si>
  <si>
    <t>Metric: Nom de l'organisme tiers</t>
  </si>
  <si>
    <t>Metric: Valeur d'entrée</t>
  </si>
  <si>
    <t>Metric: Nom de l'organisme emprunteur</t>
  </si>
  <si>
    <t>100: Placements</t>
  </si>
  <si>
    <t>110: Autres valeurs</t>
  </si>
  <si>
    <t>Type d'identifiant des placements</t>
  </si>
  <si>
    <t>300: Type d'engagement couvert</t>
  </si>
  <si>
    <t>Type d'engagement couvert</t>
  </si>
  <si>
    <t>Affectation</t>
  </si>
  <si>
    <t>Titre transféré</t>
  </si>
  <si>
    <t>Mode de comptabilisation</t>
  </si>
  <si>
    <t>Nature du titre</t>
  </si>
  <si>
    <t>Titre mis en pension</t>
  </si>
  <si>
    <t>État de localisation du titre ou dépôt</t>
  </si>
  <si>
    <t>Macro secteur</t>
  </si>
  <si>
    <t>Rang de subordination</t>
  </si>
  <si>
    <t>Type de coupon</t>
  </si>
  <si>
    <t>Type de remboursement</t>
  </si>
  <si>
    <t>Évènement de crédit depuis l'acquisition</t>
  </si>
  <si>
    <t>Type d'OPCVM</t>
  </si>
  <si>
    <t>Classification AMF des OPCVM ou autres fonds</t>
  </si>
  <si>
    <t>Nature de la garantie</t>
  </si>
  <si>
    <t>Type de stratégie</t>
  </si>
  <si>
    <t>Nature de l'IFT</t>
  </si>
  <si>
    <t>Risque principal couvert</t>
  </si>
  <si>
    <t>RV</t>
  </si>
  <si>
    <t>RA</t>
  </si>
  <si>
    <t>SDV</t>
  </si>
  <si>
    <t>V</t>
  </si>
  <si>
    <t>W</t>
  </si>
  <si>
    <t>CE</t>
  </si>
  <si>
    <t>Metric: Valeur comptable des actifs en représentation des UC [réalisation]</t>
  </si>
  <si>
    <t>Metric: Référence comptabilité d'affectation</t>
  </si>
  <si>
    <t>120: Type d'identifiant des placements</t>
  </si>
  <si>
    <t>Titres transférés : oui</t>
  </si>
  <si>
    <t>Titres transférés : non</t>
  </si>
  <si>
    <t>130: Titres transférés</t>
  </si>
  <si>
    <t>Catégorie comptable</t>
  </si>
  <si>
    <t>R.332-20</t>
  </si>
  <si>
    <t>R.332-5</t>
  </si>
  <si>
    <t>R.931-10-40</t>
  </si>
  <si>
    <t>R.931-10-41</t>
  </si>
  <si>
    <t>R.931-10-27</t>
  </si>
  <si>
    <t>R.212-52</t>
  </si>
  <si>
    <t>R.212-53</t>
  </si>
  <si>
    <t>R.212-37</t>
  </si>
  <si>
    <t>Diversifiés et PERP diversifiés</t>
  </si>
  <si>
    <t>IFT liés à des UC</t>
  </si>
  <si>
    <t>Autres IFT en valeur de réalisation</t>
  </si>
  <si>
    <t>R.332-19</t>
  </si>
  <si>
    <t>120: Mode de comptabilisation</t>
  </si>
  <si>
    <t>R.332-2-1</t>
  </si>
  <si>
    <t>R.332-2-2</t>
  </si>
  <si>
    <t>R.332-2-2bis</t>
  </si>
  <si>
    <t>R.332-2-2ter</t>
  </si>
  <si>
    <t>R.332-2-2quater</t>
  </si>
  <si>
    <t>R.332-2-3</t>
  </si>
  <si>
    <t>R.332-2-4</t>
  </si>
  <si>
    <t>R.332-2-5</t>
  </si>
  <si>
    <t>R.332-2-5bis</t>
  </si>
  <si>
    <t>R.332-2-6</t>
  </si>
  <si>
    <t>R.332-2-7</t>
  </si>
  <si>
    <t>R.332-2-7bis</t>
  </si>
  <si>
    <t>R.332-2-7ter</t>
  </si>
  <si>
    <t>R.332-2-7quater</t>
  </si>
  <si>
    <t>R.332-2-7quinquies</t>
  </si>
  <si>
    <t>R.332-2-8</t>
  </si>
  <si>
    <t>R.332-2-9</t>
  </si>
  <si>
    <t>R.332-2-9bis</t>
  </si>
  <si>
    <t>R.332-2-9ter</t>
  </si>
  <si>
    <t>R.332-2-9quinquies</t>
  </si>
  <si>
    <t>R.332-2-9sexies</t>
  </si>
  <si>
    <t>R.332-2-10</t>
  </si>
  <si>
    <t>R.332-2-11</t>
  </si>
  <si>
    <t>R.332-2-12</t>
  </si>
  <si>
    <t>R.332-2-12bis</t>
  </si>
  <si>
    <t>R.332-2-13</t>
  </si>
  <si>
    <t>R.931-10-21-1</t>
  </si>
  <si>
    <t>R.931-10-21-2</t>
  </si>
  <si>
    <t>R.931-10-21-3</t>
  </si>
  <si>
    <t>R.931-10-21-3bis</t>
  </si>
  <si>
    <t>R.931-10-21-3ter</t>
  </si>
  <si>
    <t>R.931-10-21-4</t>
  </si>
  <si>
    <t>R.931-10-21-5</t>
  </si>
  <si>
    <t>R.931-10-21-6</t>
  </si>
  <si>
    <t>R.931-10-21-7</t>
  </si>
  <si>
    <t>140: Catégorie réglementaire du titre</t>
  </si>
  <si>
    <t>Titre mis en pension : oui</t>
  </si>
  <si>
    <t>Titre mis en pension : non</t>
  </si>
  <si>
    <t>150: Titre mis en pension</t>
  </si>
  <si>
    <t>160: Placement intragroupe</t>
  </si>
  <si>
    <t>Secteur public</t>
  </si>
  <si>
    <t>Institution financière hors assurance et OPCVM</t>
  </si>
  <si>
    <t>Société non-financière</t>
  </si>
  <si>
    <t>OPCVM</t>
  </si>
  <si>
    <t>Autre secteur</t>
  </si>
  <si>
    <t>110: Réassureurs</t>
  </si>
  <si>
    <t>Autre méthode de valorisation</t>
  </si>
  <si>
    <t>Senior</t>
  </si>
  <si>
    <t>Subordonné</t>
  </si>
  <si>
    <t>Privilège</t>
  </si>
  <si>
    <t>170: Rang de subordination</t>
  </si>
  <si>
    <t>Pas de coupon</t>
  </si>
  <si>
    <t>Coupon fixe</t>
  </si>
  <si>
    <t>Coupon indexé inflation</t>
  </si>
  <si>
    <t>Coupon indexé usuel</t>
  </si>
  <si>
    <t>Autres coupons variables</t>
  </si>
  <si>
    <t>180: Type de coupon</t>
  </si>
  <si>
    <t>Remboursement fixe</t>
  </si>
  <si>
    <t>Remboursement conditionnel</t>
  </si>
  <si>
    <t>Remboursable en actions</t>
  </si>
  <si>
    <t>Convertible sur options</t>
  </si>
  <si>
    <t>Autre type de remboursement</t>
  </si>
  <si>
    <t>190: Type de remboursement</t>
  </si>
  <si>
    <t>Evènement de crédit depuis l'acquisition : oui</t>
  </si>
  <si>
    <t>Evènement de crédit depuis l'acquisition : non</t>
  </si>
  <si>
    <t>200: Evènement de crédit</t>
  </si>
  <si>
    <t>OPCVM de droit français</t>
  </si>
  <si>
    <t>OPCVM coordonné européen</t>
  </si>
  <si>
    <t>Autre OPCVM</t>
  </si>
  <si>
    <t>210: Type d'OPCVM</t>
  </si>
  <si>
    <t>Actions françaises</t>
  </si>
  <si>
    <t>Actions zone euro</t>
  </si>
  <si>
    <t>Actions communauté européenne</t>
  </si>
  <si>
    <t>Actions internationales</t>
  </si>
  <si>
    <t>Titres de créance en euros</t>
  </si>
  <si>
    <t>Titres de créance en devises</t>
  </si>
  <si>
    <t>Monétaire en euros</t>
  </si>
  <si>
    <t>Monétaire en devises</t>
  </si>
  <si>
    <t>Fonds alternatifs</t>
  </si>
  <si>
    <t>Fonds à formule</t>
  </si>
  <si>
    <t>220: Classification AMF</t>
  </si>
  <si>
    <t>NT</t>
  </si>
  <si>
    <t>Nature</t>
  </si>
  <si>
    <t>Investissement</t>
  </si>
  <si>
    <t>Désinvestissement</t>
  </si>
  <si>
    <t>Rendement</t>
  </si>
  <si>
    <t>Autre type de stratégie</t>
  </si>
  <si>
    <t>230: Type de stratégie (IFT)</t>
  </si>
  <si>
    <t>Contrat d'échange</t>
  </si>
  <si>
    <t>Achat d'option d'achat</t>
  </si>
  <si>
    <t>Achat d'option de vente</t>
  </si>
  <si>
    <t>Vente d'option d'achat</t>
  </si>
  <si>
    <t>Vente d'option de vente</t>
  </si>
  <si>
    <t>Contrat ferme à terme</t>
  </si>
  <si>
    <t>Autre type d'IFT</t>
  </si>
  <si>
    <t>Risque action</t>
  </si>
  <si>
    <t>Risque de taux</t>
  </si>
  <si>
    <t>Risque de crédit</t>
  </si>
  <si>
    <t>Risque de change</t>
  </si>
  <si>
    <t>Autre risque</t>
  </si>
  <si>
    <t>240: Nature de l'IFT</t>
  </si>
  <si>
    <t>250: Risque principal couvert</t>
  </si>
  <si>
    <t>Metric: Valeur de réalisation du titre prêté</t>
  </si>
  <si>
    <t>Metric: Valeur d'entrée dans la devise de l'operation</t>
  </si>
  <si>
    <t>AC</t>
  </si>
  <si>
    <t>FE</t>
  </si>
  <si>
    <t>Réassureurs</t>
  </si>
  <si>
    <t>Organismes emprunteurs</t>
  </si>
  <si>
    <t>LE</t>
  </si>
  <si>
    <t>VL</t>
  </si>
  <si>
    <t>RB</t>
  </si>
  <si>
    <t>PV</t>
  </si>
  <si>
    <t>PP</t>
  </si>
  <si>
    <t>IF</t>
  </si>
  <si>
    <t>RI</t>
  </si>
  <si>
    <t>XD</t>
  </si>
  <si>
    <t>XE</t>
  </si>
  <si>
    <t>XF</t>
  </si>
  <si>
    <t>XG</t>
  </si>
  <si>
    <t>Acceptation</t>
  </si>
  <si>
    <t>Cession</t>
  </si>
  <si>
    <t>RN</t>
  </si>
  <si>
    <t>RM</t>
  </si>
  <si>
    <t>fr:RD/Solde technique (e289)</t>
  </si>
  <si>
    <t>Contrats autres que pluriannuels à prime unique ou non révisables et assimilés</t>
  </si>
  <si>
    <t>Contrats pluriannuels à prime unique ou non révisables et assimilés</t>
  </si>
  <si>
    <t>Metric: Durée résiduelle moyenne</t>
  </si>
  <si>
    <t>FG</t>
  </si>
  <si>
    <t>Metric: Durée de la période</t>
  </si>
  <si>
    <t>Metric: Moyenne annuelle</t>
  </si>
  <si>
    <t>Tiers de l'exigence minimale de marge</t>
  </si>
  <si>
    <t>Minimum absolu du fonds de garantie</t>
  </si>
  <si>
    <t>Exigence minimale de marge de solvabilité</t>
  </si>
  <si>
    <t>Marge de solvabilité, fonds de garantie</t>
  </si>
  <si>
    <t>Marge de solvabilité</t>
  </si>
  <si>
    <t>EM</t>
  </si>
  <si>
    <t>Marge de solvabilité, calcul selon les règles non-vie / vie-capi</t>
  </si>
  <si>
    <t>PX</t>
  </si>
  <si>
    <t>Plan de réassurance</t>
  </si>
  <si>
    <t>130: Plan de réassurance</t>
  </si>
  <si>
    <t>Couverture proportionnelle</t>
  </si>
  <si>
    <t>Couverture en excédent de perte annuelle</t>
  </si>
  <si>
    <t>Synthèse des couvertures par risque</t>
  </si>
  <si>
    <t>Synthèse des couvertures par évènement</t>
  </si>
  <si>
    <t>Couverture non proportionnelle par risque, tranche n°1</t>
  </si>
  <si>
    <t>Couverture non proportionnelle par risque, tranche n°2</t>
  </si>
  <si>
    <t>Couverture non proportionnelle par risque, tranche n°3</t>
  </si>
  <si>
    <t>Couverture non proportionnelle par risque, tranche n°4</t>
  </si>
  <si>
    <t>Couverture non proportionnelle par risque, tranche n°5</t>
  </si>
  <si>
    <t>Couverture non proportionnelle par risque, tranche n°6</t>
  </si>
  <si>
    <t>Couverture non proportionnelle par risque, tranche n°7</t>
  </si>
  <si>
    <t>Couverture non proportionnelle par risque, tranche n°8</t>
  </si>
  <si>
    <t>Couverture non proportionnelle par risque, tranche n°9</t>
  </si>
  <si>
    <t>Couverture non proportionnelle par risque, au delà de la tranche n°9</t>
  </si>
  <si>
    <t>Couverture non proportionnelle par évènement, tranche n°1</t>
  </si>
  <si>
    <t>Couverture non proportionnelle par évènement, tranche n°2</t>
  </si>
  <si>
    <t>Couverture non proportionnelle par évènement, tranche n°3</t>
  </si>
  <si>
    <t>Couverture non proportionnelle par évènement, tranche n°4</t>
  </si>
  <si>
    <t>Couverture non proportionnelle par évènement, tranche n°5</t>
  </si>
  <si>
    <t>Couverture non proportionnelle par évènement, tranche n°6</t>
  </si>
  <si>
    <t>Couverture non proportionnelle par évènement, tranche n°7</t>
  </si>
  <si>
    <t>Couverture non proportionnelle par évènement, tranche n°8</t>
  </si>
  <si>
    <t>Couverture non proportionnelle par évènement, tranche n°9</t>
  </si>
  <si>
    <t>Couverture non proportionnelle par évènement, au delà de la tranche n°9</t>
  </si>
  <si>
    <t>Couverture proportionnelle avant non proportionnelle</t>
  </si>
  <si>
    <t>Couverture proportionnelle après non proportionnelle</t>
  </si>
  <si>
    <t>PZ</t>
  </si>
  <si>
    <t>Couverture proportionnelle avant ou après non proportionnelle</t>
  </si>
  <si>
    <t>131: Couverture proportionnelle avant ou après non proportionnelle</t>
  </si>
  <si>
    <t>Metric: Rang de la couverture</t>
  </si>
  <si>
    <t>Autres réassureurs EEE</t>
  </si>
  <si>
    <t>Autres réassureurs hors EEE</t>
  </si>
  <si>
    <t>Réassureur EEE1</t>
  </si>
  <si>
    <t>Réassureur EEE2</t>
  </si>
  <si>
    <t>Réassureur EEE3</t>
  </si>
  <si>
    <t>Réassureur EEE4</t>
  </si>
  <si>
    <t>Réassureur EEE5</t>
  </si>
  <si>
    <t>Réassureur EEE6</t>
  </si>
  <si>
    <t>Réassureur EEE7</t>
  </si>
  <si>
    <t>Réassureur EEE8</t>
  </si>
  <si>
    <t>Réassureur EEE9</t>
  </si>
  <si>
    <t>Réassureur EEE10</t>
  </si>
  <si>
    <t>Réassureur hors EEE1</t>
  </si>
  <si>
    <t>Réassureur hors EEE2</t>
  </si>
  <si>
    <t>Réassureur hors EEE3</t>
  </si>
  <si>
    <t>Réassureur hors EEE4</t>
  </si>
  <si>
    <t>Réassureur hors EEE5</t>
  </si>
  <si>
    <t>Réassureur hors EEE6</t>
  </si>
  <si>
    <t>Réassureur hors EEE7</t>
  </si>
  <si>
    <t>Réassureur hors EEE8</t>
  </si>
  <si>
    <t>Réassureur hors EEE9</t>
  </si>
  <si>
    <t>Réassureur hors EEE10</t>
  </si>
  <si>
    <t>Réassureurs EEE</t>
  </si>
  <si>
    <t>Réassureurs hors EEE</t>
  </si>
  <si>
    <t>RF</t>
  </si>
  <si>
    <t>RG</t>
  </si>
  <si>
    <t>Année de survenance/manifestation</t>
  </si>
  <si>
    <t>Flux trimestriels</t>
  </si>
  <si>
    <t>N-5 et antérieurs</t>
  </si>
  <si>
    <t>N-12 et antérieurs</t>
  </si>
  <si>
    <t>Exercice inventorié</t>
  </si>
  <si>
    <t>120: Sinistres payés ou à payer</t>
  </si>
  <si>
    <t>SF</t>
  </si>
  <si>
    <t>Sinistres payés ou à payer</t>
  </si>
  <si>
    <t>Sinistres, paiements et provisions</t>
  </si>
  <si>
    <t>Recours et sauvetages</t>
  </si>
  <si>
    <t>Provisions techniques en France sauf opérations en UC et opérations légalement cantonnées dans des comptabilités auxiliaires d’affectation</t>
  </si>
  <si>
    <t>Institution de prévoyance ou fonds de placement géré par l’entreprise</t>
  </si>
  <si>
    <t>Cautionnement en France</t>
  </si>
  <si>
    <t>Cautionnement EEE (hors France)</t>
  </si>
  <si>
    <t>Cautionnement hors EEE</t>
  </si>
  <si>
    <t>Valeur sans affectation</t>
  </si>
  <si>
    <t>Provisions techniques des contrats en unités de compte des PERP</t>
  </si>
  <si>
    <t>Provisions techniques des contrats RPS légalement cantonnés dans des cantons IRP, hors contrats RPS diversifiés, en unités de rente, ou en unités de compte</t>
  </si>
  <si>
    <t>Provisions techniques des unités de comptes des contrats RPS, hors RPS diversifiés et RPS en unités de rente</t>
  </si>
  <si>
    <t>Provisions techniques des contrats RPS en unités de rente</t>
  </si>
  <si>
    <t>Provisions techniques des contrats RPS diversifiés</t>
  </si>
  <si>
    <t>Provisions techniques des unités de comptes des contrats RPS diversifiés</t>
  </si>
  <si>
    <t>Provisions techniques des contrats diversifiés, hors ceux souscrits dans le cadre de contrats RPS ou PERP</t>
  </si>
  <si>
    <t>Provisions techniques des unités de compte des contrats diversifiés, hors contrats diversifiés souscrits dans le cadre de contrats RPS ou PERP</t>
  </si>
  <si>
    <t>Provisions techniques dans l’EEE hors opérations en UC</t>
  </si>
  <si>
    <t>Provisions techniques des opérations de branche 26</t>
  </si>
  <si>
    <t>Provisions techniques des PERP, sauf PERP en unités de rente et PERP diversifiés</t>
  </si>
  <si>
    <t>Provisions techniques des PERP en unité de rente</t>
  </si>
  <si>
    <t>Provisions techniques des PERP diversifiés</t>
  </si>
  <si>
    <t>Provisions techniques des UC en France (hors UC des comptabilités auxiliaires d’affectation)</t>
  </si>
  <si>
    <t>Provisions techniques des UC dans l’EEE hors France</t>
  </si>
  <si>
    <t>Provisions techniques hors EEE</t>
  </si>
  <si>
    <t>Metric: Identifiant de l'IFT</t>
  </si>
  <si>
    <t>Catégorie réglementaire du titre (R.332-2 du CdA, R.931-10-21 du CSS, R.212-31 du CdM)</t>
  </si>
  <si>
    <t>R.931-10-21-8</t>
  </si>
  <si>
    <t>R.931-10-21-9</t>
  </si>
  <si>
    <t>R.931-10-21-9bis</t>
  </si>
  <si>
    <t>R.931-10-21-9ter</t>
  </si>
  <si>
    <t>R.931-10-21-9quater</t>
  </si>
  <si>
    <t>R.931-10-21-10</t>
  </si>
  <si>
    <t>R.931-10-21-11</t>
  </si>
  <si>
    <t>R.931-10-21-12</t>
  </si>
  <si>
    <t>R.931-10-21-12bis</t>
  </si>
  <si>
    <t>R.931-10-21-12quater</t>
  </si>
  <si>
    <t>R.931-10-21-12quinquies</t>
  </si>
  <si>
    <t>R.931-10-21-13</t>
  </si>
  <si>
    <t>R.931-10-21-14</t>
  </si>
  <si>
    <t>R.931-10-21-15</t>
  </si>
  <si>
    <t>R.931-10-21-16</t>
  </si>
  <si>
    <t>R.212-31-1</t>
  </si>
  <si>
    <t>R.212-31-2</t>
  </si>
  <si>
    <t>R.212-31-3</t>
  </si>
  <si>
    <t>R.212-31-4</t>
  </si>
  <si>
    <t>R.212-31-4bis</t>
  </si>
  <si>
    <t>R.212-31-5</t>
  </si>
  <si>
    <t>R.212-31-6</t>
  </si>
  <si>
    <t>R.212-31-7</t>
  </si>
  <si>
    <t>R.212-31-8</t>
  </si>
  <si>
    <t>R.212-31-9</t>
  </si>
  <si>
    <t>R.212-31-10</t>
  </si>
  <si>
    <t>R.212-31-10bis</t>
  </si>
  <si>
    <t>R.212-31-10ter</t>
  </si>
  <si>
    <t>R.212-31-11</t>
  </si>
  <si>
    <t>R.212-31-12</t>
  </si>
  <si>
    <t>R.212-31-13</t>
  </si>
  <si>
    <t>R.212-31-14</t>
  </si>
  <si>
    <t>R.212-31-14bis</t>
  </si>
  <si>
    <t>R.212-31-14quater</t>
  </si>
  <si>
    <t>R.212-31-14quinquies</t>
  </si>
  <si>
    <t>R.212-31-15</t>
  </si>
  <si>
    <t>R.212-31-16</t>
  </si>
  <si>
    <t>R.212-31-17</t>
  </si>
  <si>
    <t>R.212-31-18</t>
  </si>
  <si>
    <t>310: Affectation</t>
  </si>
  <si>
    <t>Accepté</t>
  </si>
  <si>
    <t>Cédé</t>
  </si>
  <si>
    <t>Metric: Montant du fonds de garantie</t>
  </si>
  <si>
    <t>Metric: Montant du cautionnement initial</t>
  </si>
  <si>
    <t>Fonds de garantie</t>
  </si>
  <si>
    <t>Exigence minimale de marge</t>
  </si>
  <si>
    <t>Exigence minimale de marge, Éléments constitutifs</t>
  </si>
  <si>
    <t>Exigence minimale de marge, Éléments constitutifs, Total 1</t>
  </si>
  <si>
    <t>Exigence minimale de marge, Éléments constitutifs, Total 2</t>
  </si>
  <si>
    <t>Bénéfices ou excédents futurs, bénéfice ou excédent annuel estimé</t>
  </si>
  <si>
    <t>Bénéfices ou excédents futurs, durée résiduelle moyenne</t>
  </si>
  <si>
    <t>Bénéfices ou excédents futurs</t>
  </si>
  <si>
    <t>Exigence minimale de marge, Éléments constitutifs, Total 3</t>
  </si>
  <si>
    <t>Réserves pour fonds de garantie, cotisation non utilisée</t>
  </si>
  <si>
    <t>si1382</t>
  </si>
  <si>
    <t>Provisions techniques sur acceptations, C3</t>
  </si>
  <si>
    <t>Type d'évènement</t>
  </si>
  <si>
    <t>RH</t>
  </si>
  <si>
    <t>Véhicules de titrisation</t>
  </si>
  <si>
    <t>Véhicule de titrisation 1</t>
  </si>
  <si>
    <t>Véhicule de titrisation 2</t>
  </si>
  <si>
    <t>Véhicule de titrisation 3</t>
  </si>
  <si>
    <t>Véhicule de titrisation 4</t>
  </si>
  <si>
    <t>Véhicule de titrisation 5</t>
  </si>
  <si>
    <t>Véhicule de titrisation 6</t>
  </si>
  <si>
    <t>Véhicule de titrisation 7</t>
  </si>
  <si>
    <t>Véhicule de titrisation 8</t>
  </si>
  <si>
    <t>Véhicule de titrisation 9</t>
  </si>
  <si>
    <t>Véhicule de titrisation 10</t>
  </si>
  <si>
    <t>Autres véhicules de titrisation</t>
  </si>
  <si>
    <t>Pire évènement survenu</t>
  </si>
  <si>
    <t>Tempêtes Lothar et Martin</t>
  </si>
  <si>
    <t>Évènement centenaire tempête/ouragan/cyclone</t>
  </si>
  <si>
    <t>Évènement centenaire inondations</t>
  </si>
  <si>
    <t>Évènement centenaire cataclysme</t>
  </si>
  <si>
    <t>Évènement majeur responsabilité civile</t>
  </si>
  <si>
    <t>Évènement majeur accident technologique</t>
  </si>
  <si>
    <t>Évènement majeur épidemie</t>
  </si>
  <si>
    <t>Évènement majeur garantie plancher</t>
  </si>
  <si>
    <t>Frais de gestion</t>
  </si>
  <si>
    <t>Sinistres terminés</t>
  </si>
  <si>
    <t>Sinistres réouverts</t>
  </si>
  <si>
    <t>Sinistres restant à payer</t>
  </si>
  <si>
    <t>AN</t>
  </si>
  <si>
    <t>Année de souscription</t>
  </si>
  <si>
    <t>160: Année de survenance</t>
  </si>
  <si>
    <t>170: Année de souscription</t>
  </si>
  <si>
    <t>Capitaux de rente constitués</t>
  </si>
  <si>
    <t>Metric: Part des réassureurs</t>
  </si>
  <si>
    <t>Sinistres au titre de contrats non pluriannuels</t>
  </si>
  <si>
    <t>Sinistres au titre de contrats pluriannuels</t>
  </si>
  <si>
    <t>130: Sinistres, paiements et provisions, par type de contrats</t>
  </si>
  <si>
    <t>T-1</t>
  </si>
  <si>
    <t>T-2</t>
  </si>
  <si>
    <t>T-3</t>
  </si>
  <si>
    <t>T-4</t>
  </si>
  <si>
    <t>T-5</t>
  </si>
  <si>
    <t>T-6</t>
  </si>
  <si>
    <t>T-7</t>
  </si>
  <si>
    <t>Trimestre courant</t>
  </si>
  <si>
    <t>Cumul T-4 à T-7</t>
  </si>
  <si>
    <t>Cumul T courant à T-3</t>
  </si>
  <si>
    <t>Collectifs décès Art. 2 loi 89-1009 en unités de comptes à prime unique ou versements libres</t>
  </si>
  <si>
    <t>Collectifs décès Art. 2 loi 89-1009 en unités de comptes à primes périodiques</t>
  </si>
  <si>
    <t>Contrats diversifiés</t>
  </si>
  <si>
    <t>Contrats régis par l'art. L.441-1</t>
  </si>
  <si>
    <t>Frais de soins art. 2 loi 89-1009 (contrats collectifs)</t>
  </si>
  <si>
    <t>Autres garanties art. 2 loi 89-1009 (contrats collectifs)</t>
  </si>
  <si>
    <t>Autres frais de soins (contrats collectifs)</t>
  </si>
  <si>
    <t>Autres garanties (contrats collectifs)</t>
  </si>
  <si>
    <t>Mouvements des capitaux</t>
  </si>
  <si>
    <t>Encours</t>
  </si>
  <si>
    <t>Entrées, souscriptions</t>
  </si>
  <si>
    <t>Entrées, Remplacement ou transformation</t>
  </si>
  <si>
    <t>Entrées, Revalorisations</t>
  </si>
  <si>
    <t>Entrées, Total</t>
  </si>
  <si>
    <t>Sorties, Sans effet</t>
  </si>
  <si>
    <t>Sorties, Remplacement ou transformation</t>
  </si>
  <si>
    <t>Sorties, Échéances</t>
  </si>
  <si>
    <t>Sorties, Sinistres</t>
  </si>
  <si>
    <t>Sorties, Extinctions</t>
  </si>
  <si>
    <t>Sorties, Rachats</t>
  </si>
  <si>
    <t>Sorties, Réductions</t>
  </si>
  <si>
    <t>Sorties, Résiliations</t>
  </si>
  <si>
    <t>Sorties, Total</t>
  </si>
  <si>
    <t>PERP et L. 441</t>
  </si>
  <si>
    <t>Autres engagements réglementés</t>
  </si>
  <si>
    <t>Metric: Base de dispersion</t>
  </si>
  <si>
    <t>Total des sinistres payés ou à payer</t>
  </si>
  <si>
    <t>s1</t>
  </si>
  <si>
    <t>Metric: Désignation des comptabilités auxiliaires d'affectation</t>
  </si>
  <si>
    <t>Dommages corporels, incapacité, invalidité</t>
  </si>
  <si>
    <t>Incendie, professionnels</t>
  </si>
  <si>
    <t>Transports, maritime</t>
  </si>
  <si>
    <t>Automobile - Véhicules à 4 roues</t>
  </si>
  <si>
    <t>Divers - ensemble [29 à 33]</t>
  </si>
  <si>
    <t>310: Classification des contrats</t>
  </si>
  <si>
    <t>320: Type de risque</t>
  </si>
  <si>
    <t>330: Type de risque</t>
  </si>
  <si>
    <t>340: Catégorie de contrat</t>
  </si>
  <si>
    <t>Total affaires directes et acceptations - Libre prestation de service</t>
  </si>
  <si>
    <t>Autres risques (hors automobile) - Libre prestation de service</t>
  </si>
  <si>
    <t>350: Catégorie de contrat</t>
  </si>
  <si>
    <t>360: Catégorie de contrat</t>
  </si>
  <si>
    <t>LPS depuis la France (catégories 20-31)</t>
  </si>
  <si>
    <t>Affaires directes en France (catégories 20-31)</t>
  </si>
  <si>
    <t>Total affaires directes en France (catégories 20-33, 35, 36)</t>
  </si>
  <si>
    <t>Total LPS depuis la France (catégories 20-33, 35, 36)</t>
  </si>
  <si>
    <t>370: Catégorie de contrat</t>
  </si>
  <si>
    <t>380: Catégorie de contrat</t>
  </si>
  <si>
    <t>http://acpr.banque-france.fr/xbrl/s1</t>
  </si>
  <si>
    <t>http://acpr.banque-france.fr/xbrl/s1/dict/met</t>
  </si>
  <si>
    <t>http://acpr.banque-france.fr/xbrl/s1/dict/dim</t>
  </si>
  <si>
    <t>http://acpr.banque-france.fr/xbrl/s1/dict/dom</t>
  </si>
  <si>
    <t>Solvency I</t>
  </si>
  <si>
    <t>Monnaies</t>
  </si>
  <si>
    <t>mi5000</t>
  </si>
  <si>
    <t>mi5004</t>
  </si>
  <si>
    <t>mi5006</t>
  </si>
  <si>
    <t>mi5011</t>
  </si>
  <si>
    <t>mi5017</t>
  </si>
  <si>
    <t>mi5018</t>
  </si>
  <si>
    <t>mi5019</t>
  </si>
  <si>
    <t>mi5021</t>
  </si>
  <si>
    <t>mi5022</t>
  </si>
  <si>
    <t>mi5023</t>
  </si>
  <si>
    <t>mi5024</t>
  </si>
  <si>
    <t>mi5025</t>
  </si>
  <si>
    <t>mi5026</t>
  </si>
  <si>
    <t>mi5027</t>
  </si>
  <si>
    <t>mi5031</t>
  </si>
  <si>
    <t>mi5034</t>
  </si>
  <si>
    <t>mi5035</t>
  </si>
  <si>
    <t>mi5038</t>
  </si>
  <si>
    <t>mi5040</t>
  </si>
  <si>
    <t>mi5041</t>
  </si>
  <si>
    <t>mi5042</t>
  </si>
  <si>
    <t>mi5043</t>
  </si>
  <si>
    <t>ei5039</t>
  </si>
  <si>
    <t>pi5014</t>
  </si>
  <si>
    <t>pi5030</t>
  </si>
  <si>
    <t>di5028</t>
  </si>
  <si>
    <t>di5029</t>
  </si>
  <si>
    <t>di5032</t>
  </si>
  <si>
    <t>ri5020</t>
  </si>
  <si>
    <t>ri5036</t>
  </si>
  <si>
    <t>ri5037</t>
  </si>
  <si>
    <t>ii5010</t>
  </si>
  <si>
    <t>si5001</t>
  </si>
  <si>
    <t>si5002</t>
  </si>
  <si>
    <t>si5003</t>
  </si>
  <si>
    <t>si5005</t>
  </si>
  <si>
    <t>si5007</t>
  </si>
  <si>
    <t>si5008</t>
  </si>
  <si>
    <t>si5009</t>
  </si>
  <si>
    <t>si5012</t>
  </si>
  <si>
    <t>si5013</t>
  </si>
  <si>
    <t>si5015</t>
  </si>
  <si>
    <t>si5016</t>
  </si>
  <si>
    <t>si5033</t>
  </si>
  <si>
    <t>FCP gérés, TCEP</t>
  </si>
  <si>
    <t>FCPR-FCPI-FIP-FCIMT</t>
  </si>
  <si>
    <t>100: Exigence minimale de marge - Éléments constitutifs</t>
  </si>
  <si>
    <t>101: Exigence minimale de marge - Fonds de garantie</t>
  </si>
  <si>
    <t xml:space="preserve">111: Organismes tiers en branche 25 </t>
  </si>
  <si>
    <t>112: Organismes emprunteurs</t>
  </si>
  <si>
    <t>113: Macro secteurs</t>
  </si>
  <si>
    <t>120: Acceptation</t>
  </si>
  <si>
    <t>121: Cédant</t>
  </si>
  <si>
    <t>122: Cessionnaire</t>
  </si>
  <si>
    <t>123: Cession</t>
  </si>
  <si>
    <t>130: Dispersion des réassureurs EEE</t>
  </si>
  <si>
    <t>131: Dispersion des réassureurs hors EEE</t>
  </si>
  <si>
    <t>132: Véhicules de titrisation</t>
  </si>
  <si>
    <t>121: Sinistres, paiements et provisions</t>
  </si>
  <si>
    <t>131: Simulation d'évènements</t>
  </si>
  <si>
    <t>Intérêts sur dépôts espèces, C3</t>
  </si>
  <si>
    <t>Charge de réassurance, C3</t>
  </si>
  <si>
    <t>Intérêts sur dépôts espèces reçus des réassureurs, C3</t>
  </si>
  <si>
    <t>T1.01.02</t>
  </si>
  <si>
    <t>T1.01.01</t>
  </si>
  <si>
    <t>110: Mouvements des capitaux</t>
  </si>
  <si>
    <t>180: Flux trimestriels</t>
  </si>
  <si>
    <t>181: Flux trimestriels</t>
  </si>
  <si>
    <t>Provisions d'assurance vie des autres contrats</t>
  </si>
  <si>
    <t>Provisions pour risques en cours</t>
  </si>
  <si>
    <t>Provisions mathématiques (non-vie)</t>
  </si>
  <si>
    <t>Provisions pour risque d'exigibilité</t>
  </si>
  <si>
    <t>Dettes privilegiées</t>
  </si>
  <si>
    <t>Dépôts de garantie</t>
  </si>
  <si>
    <t>Réserves d'amortissement des emprunts et réserves pour cautionnement</t>
  </si>
  <si>
    <t>Total des passifs réglementés</t>
  </si>
  <si>
    <t>Créances sur CCR et fonds (r332-3-4)</t>
  </si>
  <si>
    <t>Avances sur contrats (r332-4)</t>
  </si>
  <si>
    <t>Primes ou cotisations (r332-4)</t>
  </si>
  <si>
    <t>Valeurs contrats à capital variable (r332-5)</t>
  </si>
  <si>
    <t>Frais d'acquisition vie (r332-35)</t>
  </si>
  <si>
    <t>Primes non-vie (r332-6 et r332-7)</t>
  </si>
  <si>
    <t>Frais d'acquisition non-vie (r332-33)</t>
  </si>
  <si>
    <t>Créances sur réassureurs hors EEE (r332-7)</t>
  </si>
  <si>
    <t>Avances sur transporteurs (r332-7-1)</t>
  </si>
  <si>
    <t>Créances sur cédants (r332-8)</t>
  </si>
  <si>
    <t>Actifs mentionnés a l'art. r332-9</t>
  </si>
  <si>
    <t>Recours admis</t>
  </si>
  <si>
    <t>Autres actifs admissibles</t>
  </si>
  <si>
    <t>Créances sur déposants (r332-10)</t>
  </si>
  <si>
    <t>Valeurs deposées en cautionnement</t>
  </si>
  <si>
    <t>Total actifs admissibles divers</t>
  </si>
  <si>
    <t>Valeurs couvrant les engagements envers les institutions de prévoyance</t>
  </si>
  <si>
    <t>Placements (1° à 12° de r332-2)</t>
  </si>
  <si>
    <t>Dépôts (13° de r332-2)</t>
  </si>
  <si>
    <t>Intérêts courus des placements r332-2</t>
  </si>
  <si>
    <t>Créances adm. sur reass. et véhicules de titrisation</t>
  </si>
  <si>
    <t>Autres actifs repres. eng. des reass</t>
  </si>
  <si>
    <t>Placements et assimiles</t>
  </si>
  <si>
    <t>Capital versé ou fonds d'établissement constitué</t>
  </si>
  <si>
    <t>Réserves non engagées ou primes liées au capital</t>
  </si>
  <si>
    <t>Report à nouveau après affectation</t>
  </si>
  <si>
    <t>Emprunts pour fonds social complémentaire ou pour fonds de développement</t>
  </si>
  <si>
    <t>Titres ou emprunts subordonnés</t>
  </si>
  <si>
    <t>Titres ou emprunts subordonnés à durée indéterminée</t>
  </si>
  <si>
    <t>Titres ou emprunts subordonnés à durée déterminée</t>
  </si>
  <si>
    <t>Cotisation R423-16 non utilisée</t>
  </si>
  <si>
    <t>Plus-values latentes passif non exceptionnel</t>
  </si>
  <si>
    <t>Frais d'acquisition non admis</t>
  </si>
  <si>
    <t>Éléments incorporels au bilan</t>
  </si>
  <si>
    <t>1/2 capital non versé ou emprunts fonds d'établissement à rembourser</t>
  </si>
  <si>
    <t>Plus-values latentes actif</t>
  </si>
  <si>
    <t>Plus-values nettes sur IFT</t>
  </si>
  <si>
    <t>Branches 11, 12, 13</t>
  </si>
  <si>
    <t>Seuil changement de tranche par rapport aux primes/cotisations</t>
  </si>
  <si>
    <t>Seuil changement de tranche par rapport aux primes/cotisations, partie inférieure au seuil x 18%</t>
  </si>
  <si>
    <t>Seuil changement de tranche par rapport aux primes/cotisations, partie inférieure au seuil x 16%</t>
  </si>
  <si>
    <t>Total assiette 1</t>
  </si>
  <si>
    <t>Moyenne annuelle assiette brute</t>
  </si>
  <si>
    <t>Seuil changement de tranche par rapport aux sinistres</t>
  </si>
  <si>
    <t>Total assiette 2</t>
  </si>
  <si>
    <t>Charge de sinistres sur 3 ans</t>
  </si>
  <si>
    <t>PSAP nettes de cessions</t>
  </si>
  <si>
    <t>Exigence de marge, résultat 1</t>
  </si>
  <si>
    <t>Exigence de marge, résultat 2</t>
  </si>
  <si>
    <t>Metric: Assiette brute</t>
  </si>
  <si>
    <t>Metric: Assiette x taux</t>
  </si>
  <si>
    <t>Metric: Charge brute</t>
  </si>
  <si>
    <t>Metric: Charge nette</t>
  </si>
  <si>
    <t>Metric: Rapport de rétention</t>
  </si>
  <si>
    <t>Metric: Taux minimal</t>
  </si>
  <si>
    <t>Metric: Coefficient de charge</t>
  </si>
  <si>
    <t>Metric: Taux de cession</t>
  </si>
  <si>
    <t>Metric: Montant de l'assiette de primes</t>
  </si>
  <si>
    <t>Metric: Montant de la limite par évènement</t>
  </si>
  <si>
    <t>Metric: Montant des commissions de réassurance</t>
  </si>
  <si>
    <t>Metric: Taux de placement</t>
  </si>
  <si>
    <t>Metric: Montant de la franchise annuelle</t>
  </si>
  <si>
    <t>Metric: Priorité de la couverture</t>
  </si>
  <si>
    <t>Metric: Portée de la couverture</t>
  </si>
  <si>
    <t>Metric: Montant de la prime de réassurance</t>
  </si>
  <si>
    <t>Metric: Nombre de reconstitutions</t>
  </si>
  <si>
    <t>Metric: Montant de la prime de reconstitution</t>
  </si>
  <si>
    <t>Metric: Montant du seuil de dépassement</t>
  </si>
  <si>
    <t>Metric: Montant de la prestation maximale possible</t>
  </si>
  <si>
    <t>Metric: Montant notifié au réassureur</t>
  </si>
  <si>
    <t>Metric: Montant non notifié au réassureur</t>
  </si>
  <si>
    <t>Metric: Solde des comptes courants</t>
  </si>
  <si>
    <t>Metric: Montant des autres garanties</t>
  </si>
  <si>
    <t>Metric: Ratio d'exposition au risque des réassureurs</t>
  </si>
  <si>
    <t>Metric: Montant des créances de plus d'un an</t>
  </si>
  <si>
    <t>Metric: Charge de sinistre brute de réassurance</t>
  </si>
  <si>
    <t>Metric: Charge de sinistre nette de réassurance</t>
  </si>
  <si>
    <t>Excédents reportés nets de pertes</t>
  </si>
  <si>
    <t>Créances subordonnées</t>
  </si>
  <si>
    <t>Participations L933-2-2</t>
  </si>
  <si>
    <t>Début exercice</t>
  </si>
  <si>
    <t>Fin exercice</t>
  </si>
  <si>
    <t>Metric: Montant de la fraction non courue</t>
  </si>
  <si>
    <t>Metric: Montant des sinistres</t>
  </si>
  <si>
    <t>Metric: Montant des recours/sauvetages</t>
  </si>
  <si>
    <t>Metric: Montant des frais de gestion des sinistres et des recours</t>
  </si>
  <si>
    <t>Metric: Montant de participations aux bénéfices</t>
  </si>
  <si>
    <t>Frais de gestion payés</t>
  </si>
  <si>
    <t>Provisions pour frais de gestion à payer</t>
  </si>
  <si>
    <t>mi5044</t>
  </si>
  <si>
    <t>mi5045</t>
  </si>
  <si>
    <t>mi5046</t>
  </si>
  <si>
    <t>mi5047</t>
  </si>
  <si>
    <t>mi5052</t>
  </si>
  <si>
    <t>mi5053</t>
  </si>
  <si>
    <t>mi5054</t>
  </si>
  <si>
    <t>mi5056</t>
  </si>
  <si>
    <t>mi5057</t>
  </si>
  <si>
    <t>mi5058</t>
  </si>
  <si>
    <t>mi5059</t>
  </si>
  <si>
    <t>mi5061</t>
  </si>
  <si>
    <t>mi5062</t>
  </si>
  <si>
    <t>mi5063</t>
  </si>
  <si>
    <t>mi5064</t>
  </si>
  <si>
    <t>mi5065</t>
  </si>
  <si>
    <t>mi5066</t>
  </si>
  <si>
    <t>mi5067</t>
  </si>
  <si>
    <t>mi5068</t>
  </si>
  <si>
    <t>mi5070</t>
  </si>
  <si>
    <t>mi5071</t>
  </si>
  <si>
    <t>mi5072</t>
  </si>
  <si>
    <t>mi5073</t>
  </si>
  <si>
    <t>mi5074</t>
  </si>
  <si>
    <t>mi5075</t>
  </si>
  <si>
    <t>mi5076</t>
  </si>
  <si>
    <t>mi5077</t>
  </si>
  <si>
    <t>pi5048</t>
  </si>
  <si>
    <t>pi5049</t>
  </si>
  <si>
    <t>pi5050</t>
  </si>
  <si>
    <t>pi5051</t>
  </si>
  <si>
    <t>pi5055</t>
  </si>
  <si>
    <t>pi5069</t>
  </si>
  <si>
    <t>ii5060</t>
  </si>
  <si>
    <t>Exigence minimale de marge x coef alpha</t>
  </si>
  <si>
    <t>Exigence de marge M</t>
  </si>
  <si>
    <t>Nuptialité</t>
  </si>
  <si>
    <t>Natalité</t>
  </si>
  <si>
    <t>Opérations collectives relevant de l’art. L.222-1</t>
  </si>
  <si>
    <t>Automobile RC - Véhicules à 4 roues</t>
  </si>
  <si>
    <t>Automobile RC - Véhicules moins de 4 roues</t>
  </si>
  <si>
    <t>Automobile RC - Autres véhicules (hors 4 roues et moins)</t>
  </si>
  <si>
    <t>Automobile, dommages - Véhicules à 4 roues</t>
  </si>
  <si>
    <t>Automobile, dommages - Véhicules moins de 4 roues</t>
  </si>
  <si>
    <t>Automobile, dommages - Autres véhicules (hors 4 roues et moins)</t>
  </si>
  <si>
    <t>Dommages aux biens des particuliers, vol</t>
  </si>
  <si>
    <t>Dommages aux biens des particuliers, autres contrats (hors vol)</t>
  </si>
  <si>
    <t>Dommages aux biens professionnels, vol</t>
  </si>
  <si>
    <t>Dommages aux biens professionnels, pertes d'exploitation</t>
  </si>
  <si>
    <t>Dommages aux biens professionnels, autres contrats (hors vol et pertes d'exploitation)</t>
  </si>
  <si>
    <t>Dommages aux biens agricoles, grêle</t>
  </si>
  <si>
    <t>Dommages aux biens agricoles, autres contrats (hors grêle)</t>
  </si>
  <si>
    <t>Responsabilité civile générale, particuliers</t>
  </si>
  <si>
    <t>Responsabilité civile générale, autres contrats (hors particuliers)</t>
  </si>
  <si>
    <t>Responsabilité civile générale, rc médicale</t>
  </si>
  <si>
    <t>Transports, aviation</t>
  </si>
  <si>
    <t>Transports, spatial</t>
  </si>
  <si>
    <t>Transports, marchandises</t>
  </si>
  <si>
    <t>Assurance construction (dommages), garantie obligatoire</t>
  </si>
  <si>
    <t>Assurance construction (dommages), autres garanties (hors garantie obligatoire)</t>
  </si>
  <si>
    <t>Assurance construction (responsabilité civile), garantie obligatoire</t>
  </si>
  <si>
    <t>Assurance construction (responsabilité civile), autres garanties (hors garantie obligatoire)</t>
  </si>
  <si>
    <t>Autres affaires directes</t>
  </si>
  <si>
    <t>Total affaires directes en France (catégories 32-38)</t>
  </si>
  <si>
    <t>Total LPS depuis la France (catégories 32-38)</t>
  </si>
  <si>
    <t>Total acceptations en France (catégories 32-38)</t>
  </si>
  <si>
    <t>Transports - Libre prestation de services</t>
  </si>
  <si>
    <t>390: Catégorie de contrat</t>
  </si>
  <si>
    <t>Autres contrats collectifs d’assurance ou de rente en cas de décès en unités de compte à prime unique ou versements libres ou primes périodiques [085, 086, 095, 096]</t>
  </si>
  <si>
    <t>Temporaires décès en unités de compte à prime unique ou versements libres ou primes périodiques [082, 092]</t>
  </si>
  <si>
    <t>Contrats/opérations collectifs en cas de vie [088, 098]</t>
  </si>
  <si>
    <t>Rentes individuelles différées en cours de constitution (partie de 041 et 051)</t>
  </si>
  <si>
    <t>Rentes individuelles différées en service (partie de 041 et 051)</t>
  </si>
  <si>
    <t>Rentes différées en cours de constitution (partie de 083, 087, 093 et 097)</t>
  </si>
  <si>
    <t>Rentes en service (partie de 083, 087, 093 et 097)</t>
  </si>
  <si>
    <t>Rentes collectives différées en cours de constitution (partie de 071)</t>
  </si>
  <si>
    <t>Rentes collectives en service (partie de 071)</t>
  </si>
  <si>
    <t>Provisions techniques des opérations collectives</t>
  </si>
  <si>
    <t>Valeurs mentionnées à l'article R. 131-7</t>
  </si>
  <si>
    <t>1/2 rappel de cotisations</t>
  </si>
  <si>
    <t>Metric: Taux maximal</t>
  </si>
  <si>
    <t>Metric: Assiette nette</t>
  </si>
  <si>
    <t>Metric: Coefficient d'évolution</t>
  </si>
  <si>
    <t>Capitaux sous risque</t>
  </si>
  <si>
    <t>Avoirs des associations</t>
  </si>
  <si>
    <t>Fonds gérés</t>
  </si>
  <si>
    <t>Fonds gérés avec risque de placement</t>
  </si>
  <si>
    <t>Fonds gérés sans risque de placement</t>
  </si>
  <si>
    <t>Provision mathématique théorique nette</t>
  </si>
  <si>
    <t>Provision mathématique théorique nette avant cessions</t>
  </si>
  <si>
    <t>85 % provision mathématique théorique nette avant cessions</t>
  </si>
  <si>
    <t>Vie, décès, nuptialité, natalité</t>
  </si>
  <si>
    <t>Vie, décès, nuptialité, natalité, hors temporaire décès inférieur ou égal à 5 ans</t>
  </si>
  <si>
    <t>Vie, décès, nuptialité, natalité, temporaire décès 3 à 5 ans</t>
  </si>
  <si>
    <t>Vie, décès, nuptialité, natalité, temporaire décès inférieur ou égal à 3 ans</t>
  </si>
  <si>
    <t>Capitalisation hors UC, société d'épargne</t>
  </si>
  <si>
    <t>Vie et capitalisation en UC</t>
  </si>
  <si>
    <t>Vie et capitalisation en UC, avec risque de placement</t>
  </si>
  <si>
    <t>Vie et capitalisation en UC, sans risque de placement</t>
  </si>
  <si>
    <t>Opérations collectives L 441-1</t>
  </si>
  <si>
    <t>Metric: Nom du véhicule de titrisation</t>
  </si>
  <si>
    <t>Frais d'acquisition (r332-6)</t>
  </si>
  <si>
    <t>Dépenses de gestion</t>
  </si>
  <si>
    <t>Provisions mathématiques et dépenses de gestion</t>
  </si>
  <si>
    <t>Sinistres au titre de contrats pluriannuels (B1)</t>
  </si>
  <si>
    <t>Sinistres au titre de contrats pluriannuels (B2)</t>
  </si>
  <si>
    <t>ri5078</t>
  </si>
  <si>
    <t>pi5079</t>
  </si>
  <si>
    <t>mi5080</t>
  </si>
  <si>
    <t>si5081</t>
  </si>
  <si>
    <t>ei5082</t>
  </si>
  <si>
    <t>ei5083</t>
  </si>
  <si>
    <t>ei5084</t>
  </si>
  <si>
    <t>ei5085</t>
  </si>
  <si>
    <t>ei5086</t>
  </si>
  <si>
    <t>ei5087</t>
  </si>
  <si>
    <t>ei5088</t>
  </si>
  <si>
    <t>ei5089</t>
  </si>
  <si>
    <t>ei5090</t>
  </si>
  <si>
    <t>ei5091</t>
  </si>
  <si>
    <t>ei5092</t>
  </si>
  <si>
    <t>ei5093</t>
  </si>
  <si>
    <t>ei5094</t>
  </si>
  <si>
    <t>ei5095</t>
  </si>
  <si>
    <t>ei5096</t>
  </si>
  <si>
    <t>ei5097</t>
  </si>
  <si>
    <t>ei5098</t>
  </si>
  <si>
    <t>ei5099</t>
  </si>
  <si>
    <t>ei5100</t>
  </si>
  <si>
    <t>ei5101</t>
  </si>
  <si>
    <t>ei5102</t>
  </si>
  <si>
    <t>ei5103</t>
  </si>
  <si>
    <t>ei5104</t>
  </si>
  <si>
    <t>ei5105</t>
  </si>
  <si>
    <t>ei5106</t>
  </si>
  <si>
    <t>ei5107</t>
  </si>
  <si>
    <t>SI.02.02 line identification</t>
  </si>
  <si>
    <t>SI.02.03 line identification</t>
  </si>
  <si>
    <t>SI.02.04 line identification</t>
  </si>
  <si>
    <t>SI.02.05 line identification</t>
  </si>
  <si>
    <t>Premier organisme emprunteur</t>
  </si>
  <si>
    <t>Metric: Tableau complémentaire à l'état des placements - Totaux et raccordements</t>
  </si>
  <si>
    <t>Metric: Tableau complémentaire à l'état des placements - Valeurs au bilan</t>
  </si>
  <si>
    <t>Metric: Tableau complémentaire à l'état des placements - Valeurs reçues en nantissement</t>
  </si>
  <si>
    <t>Metric: Tableau complémentaire à l'état des placements - Valeurs branche 25 en hors bilan</t>
  </si>
  <si>
    <t>Metric: Tableau complémentaire à l'état des placements - Prêts de titres</t>
  </si>
  <si>
    <t>Metric: Acceptations et cessions en réassurance</t>
  </si>
  <si>
    <t>Metric: Primes par catégories de contrats et garanties - Vie</t>
  </si>
  <si>
    <t>Metric: Primes par catégories de contrats et garanties - Non-vie</t>
  </si>
  <si>
    <t>Metric: Représentations des engagements privilégiés</t>
  </si>
  <si>
    <t>Metric: Marge de solvabilité - Exigence minimale de marge - Éléments constitutifs</t>
  </si>
  <si>
    <t>Metric: Exigence de marge - Fraction calculée selon les règles non-vie</t>
  </si>
  <si>
    <t>Metric: Exigence de marge - Fraction calculée selon les règles vie-capi</t>
  </si>
  <si>
    <t>Metric: Exigence de marge - Calcul selon les règles vie</t>
  </si>
  <si>
    <t>Metric: Description du plan de réassurance</t>
  </si>
  <si>
    <t>Metric: Dispersion des réassureurs et simulations d’événements</t>
  </si>
  <si>
    <t>Metric: Primes et résultats par année de survenance des sinistres</t>
  </si>
  <si>
    <t>Metric: Sinistres par année de survenance</t>
  </si>
  <si>
    <t>Metric: Sinistres, paiements et provisions par année de souscription</t>
  </si>
  <si>
    <t>Metric: Prestations et résultats par année de souscription</t>
  </si>
  <si>
    <t>Metric: Part des réassureurs dans les sinistres</t>
  </si>
  <si>
    <t>Metric: Part des réassureurs dans les prestations</t>
  </si>
  <si>
    <t>Metric: Mouvements des capitaux</t>
  </si>
  <si>
    <t>Metric: Mouvements des capitaux - Unités de compte</t>
  </si>
  <si>
    <t>Metric: Mouvement des rentes</t>
  </si>
  <si>
    <t>Metric: Mouvement des bulletins d'adhésion aux règlements ou des contrats des capitaux et rentes</t>
  </si>
  <si>
    <t>Metric: Flux trimestriels relatifs aux opérations en France</t>
  </si>
  <si>
    <t>Organismes tiers en branche 25</t>
  </si>
  <si>
    <t>Automobile - Libre prestation de service</t>
  </si>
  <si>
    <t>Seuil changement de tranche par rapport aux sinistres, partie inférieure au seuil x 26%</t>
  </si>
  <si>
    <t>Seuil changement de tranche par rapport aux sinistres, partie inférieure au seuil x 23%</t>
  </si>
  <si>
    <t>Maximum de provision mathématique théorique nette</t>
  </si>
  <si>
    <t>SI.02.01</t>
  </si>
  <si>
    <t>SI.02.02</t>
  </si>
  <si>
    <t>SI.04.04</t>
  </si>
  <si>
    <t>SI.08.01</t>
  </si>
  <si>
    <t>SI.08.03</t>
  </si>
  <si>
    <t>SI.10.01</t>
  </si>
  <si>
    <t>SI.10.04</t>
  </si>
  <si>
    <t>SI.11.01</t>
  </si>
  <si>
    <t>SI.11.04</t>
  </si>
  <si>
    <t>SI.12.01</t>
  </si>
  <si>
    <t>SI.06</t>
  </si>
  <si>
    <t>SI.02</t>
  </si>
  <si>
    <t>SI.01.02</t>
  </si>
  <si>
    <t>SI.09.01</t>
  </si>
  <si>
    <t>SI.03.01</t>
  </si>
  <si>
    <t>SI.03.01, SI.06.04</t>
  </si>
  <si>
    <t>SI.02.01, SI.09.02</t>
  </si>
  <si>
    <t>Dommages aux biens consécutifs aux atteintes aux systèmes d'information et de communication [32]</t>
  </si>
  <si>
    <t>e1292</t>
  </si>
  <si>
    <t>Pertes pécuniaires consécutives aux atteintes aux systèmes d'information et de communication [33]</t>
  </si>
  <si>
    <t>e1293</t>
  </si>
  <si>
    <t>Non Vie [20-33]</t>
  </si>
  <si>
    <t>e1294</t>
  </si>
  <si>
    <t>122: Type d'opérations par catégories comptables [170]</t>
  </si>
  <si>
    <t>133: Classification des activités Vie [170]</t>
  </si>
  <si>
    <t>144: Classification des activités Vie [170]</t>
  </si>
  <si>
    <t>s5018</t>
  </si>
  <si>
    <t>s5044</t>
  </si>
  <si>
    <t>s5047</t>
  </si>
  <si>
    <t>s5057</t>
  </si>
  <si>
    <t>s5059</t>
  </si>
  <si>
    <t>s5000</t>
  </si>
  <si>
    <t>s5001</t>
  </si>
  <si>
    <t>s5002</t>
  </si>
  <si>
    <t>s5003</t>
  </si>
  <si>
    <t>s5004</t>
  </si>
  <si>
    <t>s5005</t>
  </si>
  <si>
    <t>s5006</t>
  </si>
  <si>
    <t>s5007</t>
  </si>
  <si>
    <t>s5008</t>
  </si>
  <si>
    <t>s5009</t>
  </si>
  <si>
    <t>s5010</t>
  </si>
  <si>
    <t>s5011</t>
  </si>
  <si>
    <t>s5012</t>
  </si>
  <si>
    <t>s5013</t>
  </si>
  <si>
    <t>s5014</t>
  </si>
  <si>
    <t>s5015</t>
  </si>
  <si>
    <t>s5016</t>
  </si>
  <si>
    <t>s5017</t>
  </si>
  <si>
    <t>s5019</t>
  </si>
  <si>
    <t>s5020</t>
  </si>
  <si>
    <t>s5021</t>
  </si>
  <si>
    <t>s5022</t>
  </si>
  <si>
    <t>s5023</t>
  </si>
  <si>
    <t>s5024</t>
  </si>
  <si>
    <t>s5025</t>
  </si>
  <si>
    <t>s5026</t>
  </si>
  <si>
    <t>s5027</t>
  </si>
  <si>
    <t>s5028</t>
  </si>
  <si>
    <t>s5029</t>
  </si>
  <si>
    <t>s5030</t>
  </si>
  <si>
    <t>s5031</t>
  </si>
  <si>
    <t>s5032</t>
  </si>
  <si>
    <t>s5033</t>
  </si>
  <si>
    <t>s5034</t>
  </si>
  <si>
    <t>s5035</t>
  </si>
  <si>
    <t>s5036</t>
  </si>
  <si>
    <t>s5037</t>
  </si>
  <si>
    <t>s5038</t>
  </si>
  <si>
    <t>s5039</t>
  </si>
  <si>
    <t>s5040</t>
  </si>
  <si>
    <t>s5041</t>
  </si>
  <si>
    <t>s5042</t>
  </si>
  <si>
    <t>s5043</t>
  </si>
  <si>
    <t>s5045</t>
  </si>
  <si>
    <t>s5046</t>
  </si>
  <si>
    <t>s5048</t>
  </si>
  <si>
    <t>s5049</t>
  </si>
  <si>
    <t>s5050</t>
  </si>
  <si>
    <t>s5051</t>
  </si>
  <si>
    <t>s5052</t>
  </si>
  <si>
    <t>s5053</t>
  </si>
  <si>
    <t>s5054</t>
  </si>
  <si>
    <t>s5055</t>
  </si>
  <si>
    <t>s5056</t>
  </si>
  <si>
    <t>s5058</t>
  </si>
  <si>
    <t>s5060</t>
  </si>
  <si>
    <t>s5061</t>
  </si>
  <si>
    <t>s5062</t>
  </si>
  <si>
    <t>s5063</t>
  </si>
  <si>
    <t>s5064</t>
  </si>
  <si>
    <t>s5065</t>
  </si>
  <si>
    <t>s5066</t>
  </si>
  <si>
    <t>s5067</t>
  </si>
  <si>
    <t>s5068</t>
  </si>
  <si>
    <t>s5069</t>
  </si>
  <si>
    <t>s5070</t>
  </si>
  <si>
    <t>s5071</t>
  </si>
  <si>
    <t>s5072</t>
  </si>
  <si>
    <t>s5073</t>
  </si>
  <si>
    <t>s5074</t>
  </si>
  <si>
    <t>s5075</t>
  </si>
  <si>
    <t>s5076</t>
  </si>
  <si>
    <t>s5077</t>
  </si>
  <si>
    <t>s5078</t>
  </si>
  <si>
    <t>s5079</t>
  </si>
  <si>
    <t>s5080</t>
  </si>
  <si>
    <t>s5081</t>
  </si>
  <si>
    <t>s5082</t>
  </si>
  <si>
    <t>s5083</t>
  </si>
  <si>
    <t>s5084</t>
  </si>
  <si>
    <t>s5085</t>
  </si>
  <si>
    <t>s5086</t>
  </si>
  <si>
    <t>s5087</t>
  </si>
  <si>
    <t>s5088</t>
  </si>
  <si>
    <t>s5089</t>
  </si>
  <si>
    <t>s5090</t>
  </si>
  <si>
    <t>s5091</t>
  </si>
  <si>
    <t>s5092</t>
  </si>
  <si>
    <t>s5093</t>
  </si>
  <si>
    <t>s5094</t>
  </si>
  <si>
    <t>s5095</t>
  </si>
  <si>
    <t>s5096</t>
  </si>
  <si>
    <t>s5097</t>
  </si>
  <si>
    <t>s5098</t>
  </si>
  <si>
    <t>s5099</t>
  </si>
  <si>
    <t>s5100</t>
  </si>
  <si>
    <t>s5101</t>
  </si>
  <si>
    <t>s5102</t>
  </si>
  <si>
    <t>s5103</t>
  </si>
  <si>
    <t>s5104</t>
  </si>
  <si>
    <t>s5105</t>
  </si>
  <si>
    <t>s5106</t>
  </si>
  <si>
    <t>s5107</t>
  </si>
  <si>
    <t>s5108</t>
  </si>
  <si>
    <t>s5109</t>
  </si>
  <si>
    <t>s5110</t>
  </si>
  <si>
    <t>s5111</t>
  </si>
  <si>
    <t>s5112</t>
  </si>
  <si>
    <t>s5113</t>
  </si>
  <si>
    <t>s5114</t>
  </si>
  <si>
    <t>s5115</t>
  </si>
  <si>
    <t>s5116</t>
  </si>
  <si>
    <t>s5117</t>
  </si>
  <si>
    <t>s5118</t>
  </si>
  <si>
    <t>s5119</t>
  </si>
  <si>
    <t>s5120</t>
  </si>
  <si>
    <t>s5121</t>
  </si>
  <si>
    <t>s5122</t>
  </si>
  <si>
    <t>s5123</t>
  </si>
  <si>
    <t>s5124</t>
  </si>
  <si>
    <t>s5125</t>
  </si>
  <si>
    <t>s5126</t>
  </si>
  <si>
    <t>s5127</t>
  </si>
  <si>
    <t>s5128</t>
  </si>
  <si>
    <t>s5129</t>
  </si>
  <si>
    <t>s5130</t>
  </si>
  <si>
    <t>s5131</t>
  </si>
  <si>
    <t>s5132</t>
  </si>
  <si>
    <t>s5133</t>
  </si>
  <si>
    <t>s5134</t>
  </si>
  <si>
    <t>s5135</t>
  </si>
  <si>
    <t>s5136</t>
  </si>
  <si>
    <t>s5137</t>
  </si>
  <si>
    <t>s5138</t>
  </si>
  <si>
    <t>s5139</t>
  </si>
  <si>
    <t>s5140</t>
  </si>
  <si>
    <t>s5141</t>
  </si>
  <si>
    <t>s5142</t>
  </si>
  <si>
    <t>s5143</t>
  </si>
  <si>
    <t>s5144</t>
  </si>
  <si>
    <t>s5145</t>
  </si>
  <si>
    <t>s5146</t>
  </si>
  <si>
    <t>s5147</t>
  </si>
  <si>
    <t>s5148</t>
  </si>
  <si>
    <t>s5149</t>
  </si>
  <si>
    <t>s5150</t>
  </si>
  <si>
    <t>s5151</t>
  </si>
  <si>
    <t>SI.11</t>
  </si>
  <si>
    <t>SI.09</t>
  </si>
  <si>
    <t>SI.08</t>
  </si>
  <si>
    <t>s0</t>
  </si>
  <si>
    <t>Provisions techniques spéciales</t>
  </si>
  <si>
    <t>SI.20</t>
  </si>
  <si>
    <t>SI.10, SI.11, SI.13</t>
  </si>
  <si>
    <t>FR.02.01,SI.02.01,FG.02.01,FR.05.01,FR.12.01</t>
  </si>
  <si>
    <t>FR.02.01, SI.02.01, FG.02.01, FR.03.01, FR.03.02, FR.03.03, SI.03.01, SI.03.03,FR.07.01</t>
  </si>
  <si>
    <t>FR.05.01, SI.02.01, FG.02.01</t>
  </si>
  <si>
    <t>SI.02.01, FG.02.01</t>
  </si>
  <si>
    <t>SI.12</t>
  </si>
  <si>
    <t>Fraction non-vie</t>
  </si>
  <si>
    <t>Fraction vie</t>
  </si>
  <si>
    <t>102: Marge de solvabilité, calcul selon les règles non-vie / vie-capi</t>
  </si>
  <si>
    <t>Frais de soin PUMA</t>
  </si>
  <si>
    <t>Autres garanties frais de soins hors PUMA</t>
  </si>
  <si>
    <t>Frais de soin CSS</t>
  </si>
  <si>
    <t>Autres frais de soins (hors CSS)</t>
  </si>
  <si>
    <t>Dommages corporels (contrats individuels et groupes ouverts)</t>
  </si>
  <si>
    <t>Dommages corporels (contrats collectifs CSS)</t>
  </si>
  <si>
    <t>Dommages corporels (contrats collectifs hors CSS)</t>
  </si>
  <si>
    <t>Engagements branche 25</t>
  </si>
  <si>
    <t>Rentes collectives différées en cours de constitution (partie de 072)</t>
  </si>
  <si>
    <t>Rentes collectives en service (partie de 072)</t>
  </si>
  <si>
    <t>Exigences minimales de marge calculées selon les règles non-vie</t>
  </si>
  <si>
    <t>Exigences minimales de marge calculées selon les règles vie</t>
  </si>
  <si>
    <t>Metric: Montant de la conservation maximale</t>
  </si>
  <si>
    <t>Contribution au financement du forfait patientèle médecins traitants (FPMT)</t>
  </si>
  <si>
    <t>e2387</t>
  </si>
  <si>
    <t>102: Type de prestations en frais de soins [170]</t>
  </si>
  <si>
    <t>CT</t>
  </si>
  <si>
    <t>Catégories de contrats et garanties</t>
  </si>
  <si>
    <t>400: Catégories de contrats et garanties</t>
  </si>
  <si>
    <t>SI.04</t>
  </si>
  <si>
    <t>Metric: Augmentation du montant</t>
  </si>
  <si>
    <t>mi5108</t>
  </si>
  <si>
    <t>s5152</t>
  </si>
  <si>
    <t>Total réassureurs/véhicules</t>
  </si>
  <si>
    <t>s5153</t>
  </si>
  <si>
    <t>Frais de gestion &gt; 5ans</t>
  </si>
  <si>
    <t>Frais de gestion &lt; 5ans</t>
  </si>
  <si>
    <t>s5154</t>
  </si>
  <si>
    <t>s5155</t>
  </si>
  <si>
    <t>111: Comptabilité d'affectation</t>
  </si>
  <si>
    <t>European Union institutions</t>
  </si>
  <si>
    <t>EU</t>
  </si>
  <si>
    <t>Supranational Issuers</t>
  </si>
  <si>
    <t>Autre catégorie réglementaire</t>
  </si>
  <si>
    <t>R.343-9</t>
  </si>
  <si>
    <t>R.343-10</t>
  </si>
  <si>
    <t>Autre mode de comptabilisation</t>
  </si>
  <si>
    <t>xbrli:gYearItemType</t>
  </si>
  <si>
    <t>Bien détenu directement</t>
  </si>
  <si>
    <t>e2507</t>
  </si>
  <si>
    <t>Bien détenu indirectement</t>
  </si>
  <si>
    <t>e2508</t>
  </si>
  <si>
    <t>101: Type de détention</t>
  </si>
  <si>
    <t>1-Bien détenu directement</t>
  </si>
  <si>
    <t>2-Bien détenu indirectement</t>
  </si>
  <si>
    <t>Garanties collectives - PER d'entreprise</t>
  </si>
  <si>
    <t>e1295</t>
  </si>
  <si>
    <t>Garanties collectives - PER obligatoire</t>
  </si>
  <si>
    <t>e1296</t>
  </si>
  <si>
    <t>273: Classification des garanties [180]</t>
  </si>
  <si>
    <t>Metric: Type de détention du bien immobilier</t>
  </si>
  <si>
    <t>ei331</t>
  </si>
  <si>
    <t>fr:101</t>
  </si>
  <si>
    <t>fr:210</t>
  </si>
  <si>
    <t>fr:220</t>
  </si>
  <si>
    <t>fr:100</t>
  </si>
  <si>
    <t>fr:240</t>
  </si>
  <si>
    <t>fr:250</t>
  </si>
  <si>
    <t>fr:211</t>
  </si>
  <si>
    <t>fr:212</t>
  </si>
  <si>
    <t>s1:101</t>
  </si>
  <si>
    <t>A0210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</si>
</sst>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_-* #,##0.00\ _z_ł_-;\-* #,##0.00\ _z_ł_-;_-* &quot;-&quot;??\ _z_ł_-;_-@_-"/>
  </numFmts>
  <fonts count="38">
    <font>
      <sz val="11"/>
      <color theme="1"/>
      <name val="Calibri"/>
      <family val="2"/>
      <scheme val="minor"/>
    </font>
    <font>
      <sz val="8"/>
      <name val="Courier New"/>
      <family val="3"/>
    </font>
    <font>
      <sz val="9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Times New Roman"/>
      <family val="1"/>
    </font>
    <font>
      <sz val="8"/>
      <name val="Arial"/>
      <family val="2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2016">
    <xf numFmtId="0" fontId="0" fillId="0" borderId="0"/>
    <xf numFmtId="3" fontId="1" fillId="0" borderId="1" applyBorder="0">
      <alignment vertical="center"/>
      <protection locked="0"/>
    </xf>
    <xf numFmtId="0" fontId="2" fillId="0" borderId="0"/>
    <xf numFmtId="0" fontId="2" fillId="0" borderId="0"/>
    <xf numFmtId="164" fontId="1" fillId="0" borderId="3" applyBorder="0">
      <alignment horizontal="center" vertical="center" wrapText="1"/>
    </xf>
    <xf numFmtId="0" fontId="9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0" borderId="0"/>
    <xf numFmtId="165" fontId="10" fillId="0" borderId="0" applyFont="0" applyFill="0" applyBorder="0" applyAlignment="0" applyProtection="0"/>
    <xf numFmtId="0" fontId="14" fillId="0" borderId="6" applyNumberFormat="0" applyFill="0" applyAlignment="0" applyProtection="0"/>
    <xf numFmtId="0" fontId="10" fillId="10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5" fillId="3" borderId="0" applyNumberFormat="0" applyBorder="0" applyAlignment="0" applyProtection="0"/>
    <xf numFmtId="0" fontId="20" fillId="11" borderId="0" applyNumberFormat="0" applyBorder="0" applyAlignment="0" applyProtection="0"/>
    <xf numFmtId="0" fontId="10" fillId="9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29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18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27" borderId="0" applyNumberFormat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10" fillId="26" borderId="0" applyNumberFormat="0" applyBorder="0" applyAlignment="0" applyProtection="0"/>
    <xf numFmtId="0" fontId="10" fillId="14" borderId="0" applyNumberFormat="0" applyBorder="0" applyAlignment="0" applyProtection="0"/>
    <xf numFmtId="0" fontId="22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25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 applyProtection="0"/>
    <xf numFmtId="0" fontId="9" fillId="0" borderId="0"/>
    <xf numFmtId="0" fontId="9" fillId="0" borderId="0"/>
    <xf numFmtId="0" fontId="36" fillId="0" borderId="0"/>
    <xf numFmtId="9" fontId="7" fillId="0" borderId="0" applyFont="0" applyFill="0" applyBorder="0" applyAlignment="0" applyProtection="0"/>
    <xf numFmtId="0" fontId="9" fillId="0" borderId="0"/>
  </cellStyleXfs>
  <cellXfs count="40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5" fillId="0" borderId="2" xfId="0" applyFont="1" applyFill="1" applyBorder="1" applyAlignment="1">
      <alignment horizontal="left"/>
    </xf>
    <xf numFmtId="0" fontId="6" fillId="0" borderId="0" xfId="0" applyFont="1" applyFill="1" applyBorder="1"/>
    <xf numFmtId="0" fontId="8" fillId="0" borderId="0" xfId="0" applyFont="1"/>
    <xf numFmtId="0" fontId="0" fillId="0" borderId="0" xfId="0" applyFont="1"/>
    <xf numFmtId="0" fontId="0" fillId="0" borderId="2" xfId="0" applyFont="1" applyBorder="1" applyAlignment="1">
      <alignment horizontal="left" inden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2" xfId="0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2"/>
    </xf>
    <xf numFmtId="0" fontId="0" fillId="0" borderId="2" xfId="0" applyFont="1" applyFill="1" applyBorder="1"/>
    <xf numFmtId="0" fontId="0" fillId="0" borderId="0" xfId="0" applyFont="1" applyFill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left" indent="3"/>
    </xf>
    <xf numFmtId="0" fontId="0" fillId="0" borderId="2" xfId="0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0" fillId="0" borderId="0" xfId="6" applyFill="1"/>
    <xf numFmtId="0" fontId="0" fillId="0" borderId="2" xfId="0" applyFill="1" applyBorder="1" applyAlignment="1">
      <alignment horizontal="left" indent="3"/>
    </xf>
    <xf numFmtId="0" fontId="10" fillId="2" borderId="0" xfId="2480" applyFill="1"/>
    <xf numFmtId="0" fontId="10" fillId="2" borderId="0" xfId="2480" applyFill="1"/>
    <xf numFmtId="0" fontId="10" fillId="0" borderId="0" xfId="2480"/>
    <xf numFmtId="0" fontId="10" fillId="0" borderId="0" xfId="2480"/>
    <xf numFmtId="0" fontId="10" fillId="0" borderId="0" xfId="2480" applyFill="1"/>
    <xf numFmtId="0" fontId="10" fillId="0" borderId="0" xfId="2480"/>
    <xf numFmtId="0" fontId="10" fillId="0" borderId="0" xfId="2480" applyFill="1"/>
    <xf numFmtId="0" fontId="10" fillId="2" borderId="0" xfId="2480" applyFill="1"/>
    <xf numFmtId="0" fontId="10" fillId="2" borderId="0" xfId="2480" applyFill="1"/>
    <xf numFmtId="0" fontId="10" fillId="2" borderId="0" xfId="2480" applyFill="1"/>
    <xf numFmtId="0" fontId="10" fillId="0" borderId="0" xfId="2480"/>
    <xf numFmtId="0" fontId="10" fillId="0" borderId="0" xfId="2480" applyFill="1"/>
    <xf numFmtId="0" fontId="0" fillId="2" borderId="10" xfId="0" applyFill="1" applyBorder="1"/>
    <xf numFmtId="0" fontId="0" fillId="2" borderId="12" xfId="0" applyFill="1" applyBorder="1"/>
    <xf numFmtId="0" fontId="0" fillId="0" borderId="11" xfId="0" applyBorder="1"/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2" xfId="0" applyFill="1" applyBorder="1" applyAlignment="1">
      <alignment horizontal="left"/>
    </xf>
    <xf numFmtId="3" fontId="4" fillId="0" borderId="2" xfId="3" applyNumberFormat="1" applyFont="1" applyFill="1" applyBorder="1" applyAlignment="1" applyProtection="1">
      <alignment horizontal="left" vertical="center" wrapText="1"/>
    </xf>
    <xf numFmtId="3" fontId="4" fillId="0" borderId="2" xfId="3" applyNumberFormat="1" applyFont="1" applyFill="1" applyBorder="1" applyAlignment="1" applyProtection="1">
      <alignment horizontal="left" vertical="center" wrapText="1" indent="1"/>
    </xf>
    <xf numFmtId="0" fontId="3" fillId="0" borderId="2" xfId="0" applyFont="1" applyFill="1" applyBorder="1" applyAlignment="1">
      <alignment horizontal="left" vertical="center" indent="2"/>
    </xf>
    <xf numFmtId="0" fontId="0" fillId="0" borderId="2" xfId="0" applyFill="1" applyBorder="1" applyAlignment="1">
      <alignment horizontal="left" indent="2"/>
    </xf>
    <xf numFmtId="0" fontId="3" fillId="0" borderId="2" xfId="0" applyFont="1" applyFill="1" applyBorder="1" applyAlignment="1">
      <alignment horizontal="left" vertical="center" indent="3"/>
    </xf>
    <xf numFmtId="0" fontId="3" fillId="0" borderId="2" xfId="0" applyFont="1" applyFill="1" applyBorder="1" applyAlignment="1">
      <alignment horizontal="left" vertical="center" indent="4"/>
    </xf>
    <xf numFmtId="0" fontId="3" fillId="0" borderId="2" xfId="0" applyFont="1" applyFill="1" applyBorder="1" applyAlignment="1">
      <alignment horizontal="left" vertical="center" indent="5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left" indent="1"/>
    </xf>
    <xf numFmtId="0" fontId="0" fillId="0" borderId="2" xfId="0" applyFont="1" applyBorder="1" applyAlignment="1">
      <alignment horizontal="left" indent="2"/>
    </xf>
    <xf numFmtId="0" fontId="0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 indent="4"/>
    </xf>
    <xf numFmtId="0" fontId="0" fillId="0" borderId="2" xfId="2" applyFont="1" applyFill="1" applyBorder="1" applyAlignment="1" applyProtection="1">
      <alignment horizontal="left" vertical="center" wrapText="1" indent="4"/>
    </xf>
    <xf numFmtId="3" fontId="3" fillId="0" borderId="2" xfId="2" applyNumberFormat="1" applyFont="1" applyFill="1" applyBorder="1" applyAlignment="1" applyProtection="1">
      <alignment horizontal="left" vertical="center" wrapText="1" indent="2"/>
    </xf>
    <xf numFmtId="3" fontId="3" fillId="0" borderId="2" xfId="2" applyNumberFormat="1" applyFont="1" applyFill="1" applyBorder="1" applyAlignment="1" applyProtection="1">
      <alignment horizontal="left" vertical="center" wrapText="1" indent="3"/>
    </xf>
    <xf numFmtId="3" fontId="3" fillId="0" borderId="2" xfId="2" applyNumberFormat="1" applyFont="1" applyFill="1" applyBorder="1" applyAlignment="1" applyProtection="1">
      <alignment horizontal="left" vertical="center" wrapText="1" indent="4"/>
    </xf>
    <xf numFmtId="3" fontId="3" fillId="0" borderId="2" xfId="2" applyNumberFormat="1" applyFont="1" applyFill="1" applyBorder="1" applyAlignment="1" applyProtection="1">
      <alignment horizontal="left" vertical="center" wrapText="1" indent="5"/>
    </xf>
    <xf numFmtId="3" fontId="4" fillId="0" borderId="2" xfId="2" applyNumberFormat="1" applyFont="1" applyFill="1" applyBorder="1" applyAlignment="1" applyProtection="1">
      <alignment horizontal="left" vertical="center" wrapText="1" indent="2"/>
    </xf>
    <xf numFmtId="3" fontId="4" fillId="0" borderId="2" xfId="2" applyNumberFormat="1" applyFont="1" applyFill="1" applyBorder="1" applyAlignment="1" applyProtection="1">
      <alignment horizontal="left" vertical="center" wrapText="1" indent="3"/>
    </xf>
    <xf numFmtId="0" fontId="4" fillId="0" borderId="2" xfId="2" applyFont="1" applyFill="1" applyBorder="1" applyAlignment="1" applyProtection="1">
      <alignment horizontal="left" vertical="center" wrapText="1" indent="4"/>
    </xf>
    <xf numFmtId="3" fontId="4" fillId="0" borderId="2" xfId="2" applyNumberFormat="1" applyFont="1" applyFill="1" applyBorder="1" applyAlignment="1" applyProtection="1">
      <alignment horizontal="left" vertical="center" wrapText="1" indent="4"/>
    </xf>
    <xf numFmtId="0" fontId="4" fillId="0" borderId="2" xfId="2" applyFont="1" applyFill="1" applyBorder="1" applyAlignment="1" applyProtection="1">
      <alignment horizontal="left" vertical="center" wrapText="1" indent="2"/>
    </xf>
    <xf numFmtId="0" fontId="4" fillId="0" borderId="2" xfId="2" applyFont="1" applyFill="1" applyBorder="1" applyAlignment="1" applyProtection="1">
      <alignment horizontal="left" vertical="center" wrapText="1" indent="3"/>
    </xf>
    <xf numFmtId="0" fontId="4" fillId="0" borderId="2" xfId="0" applyFont="1" applyFill="1" applyBorder="1" applyAlignment="1">
      <alignment horizontal="left" indent="4"/>
    </xf>
    <xf numFmtId="0" fontId="4" fillId="0" borderId="2" xfId="2" applyFont="1" applyFill="1" applyBorder="1" applyAlignment="1" applyProtection="1">
      <alignment horizontal="left" vertical="center" wrapText="1" indent="5"/>
    </xf>
    <xf numFmtId="0" fontId="0" fillId="0" borderId="2" xfId="0" applyFill="1" applyBorder="1" applyAlignment="1">
      <alignment horizontal="left" indent="5"/>
    </xf>
    <xf numFmtId="0" fontId="0" fillId="0" borderId="2" xfId="0" applyFill="1" applyBorder="1" applyAlignment="1">
      <alignment horizontal="left" indent="6"/>
    </xf>
    <xf numFmtId="0" fontId="0" fillId="0" borderId="2" xfId="0" applyFont="1" applyFill="1" applyBorder="1" applyAlignment="1">
      <alignment horizontal="left" indent="3"/>
    </xf>
    <xf numFmtId="3" fontId="4" fillId="0" borderId="2" xfId="3" applyNumberFormat="1" applyFont="1" applyFill="1" applyBorder="1" applyAlignment="1" applyProtection="1">
      <alignment horizontal="left" vertical="center" wrapText="1" indent="2"/>
    </xf>
    <xf numFmtId="3" fontId="4" fillId="0" borderId="2" xfId="3" applyNumberFormat="1" applyFont="1" applyFill="1" applyBorder="1" applyAlignment="1" applyProtection="1">
      <alignment horizontal="left" vertical="center" wrapText="1" indent="3"/>
    </xf>
    <xf numFmtId="3" fontId="4" fillId="0" borderId="2" xfId="3" applyNumberFormat="1" applyFont="1" applyFill="1" applyBorder="1" applyAlignment="1" applyProtection="1">
      <alignment horizontal="left" vertical="center" wrapText="1" indent="4"/>
    </xf>
    <xf numFmtId="3" fontId="4" fillId="0" borderId="2" xfId="3" applyNumberFormat="1" applyFont="1" applyFill="1" applyBorder="1" applyAlignment="1" applyProtection="1">
      <alignment horizontal="left" vertical="center" wrapText="1" indent="5"/>
    </xf>
    <xf numFmtId="3" fontId="4" fillId="0" borderId="2" xfId="3" applyNumberFormat="1" applyFont="1" applyFill="1" applyBorder="1" applyAlignment="1" applyProtection="1">
      <alignment horizontal="left" vertical="center" wrapText="1" indent="6"/>
    </xf>
    <xf numFmtId="0" fontId="3" fillId="0" borderId="2" xfId="0" applyFont="1" applyFill="1" applyBorder="1" applyAlignment="1">
      <alignment horizontal="left" vertical="center"/>
    </xf>
    <xf numFmtId="0" fontId="23" fillId="0" borderId="0" xfId="5" applyFont="1" applyFill="1" applyAlignment="1" applyProtection="1">
      <alignment vertical="center"/>
    </xf>
    <xf numFmtId="0" fontId="4" fillId="0" borderId="2" xfId="0" applyFont="1" applyFill="1" applyBorder="1" applyAlignment="1">
      <alignment horizontal="left" indent="3"/>
    </xf>
    <xf numFmtId="0" fontId="0" fillId="0" borderId="2" xfId="0" applyFill="1" applyBorder="1" applyAlignment="1">
      <alignment horizontal="left" indent="7"/>
    </xf>
    <xf numFmtId="0" fontId="0" fillId="0" borderId="0" xfId="0" applyFill="1" applyBorder="1"/>
    <xf numFmtId="0" fontId="0" fillId="0" borderId="2" xfId="0" applyFill="1" applyBorder="1" applyAlignment="1">
      <alignment horizontal="left" wrapText="1" indent="6"/>
    </xf>
    <xf numFmtId="0" fontId="0" fillId="0" borderId="2" xfId="0" applyFill="1" applyBorder="1" applyAlignment="1">
      <alignment horizontal="left" wrapText="1" indent="3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ont="1" applyFill="1" applyBorder="1"/>
    <xf numFmtId="0" fontId="0" fillId="0" borderId="2" xfId="0" applyFill="1" applyBorder="1" applyAlignment="1">
      <alignment horizontal="left" wrapText="1" indent="2"/>
    </xf>
    <xf numFmtId="0" fontId="0" fillId="0" borderId="0" xfId="0" applyFill="1" applyAlignment="1">
      <alignment horizontal="left"/>
    </xf>
    <xf numFmtId="0" fontId="0" fillId="32" borderId="0" xfId="0" applyFill="1"/>
    <xf numFmtId="0" fontId="0" fillId="0" borderId="0" xfId="0" applyFont="1" applyFill="1" applyAlignment="1">
      <alignment horizontal="left" vertical="center"/>
    </xf>
    <xf numFmtId="0" fontId="24" fillId="0" borderId="0" xfId="2480" applyFont="1" applyFill="1"/>
    <xf numFmtId="0" fontId="25" fillId="0" borderId="0" xfId="0" applyFont="1" applyFill="1" applyAlignment="1">
      <alignment horizontal="left" vertical="center"/>
    </xf>
    <xf numFmtId="0" fontId="25" fillId="0" borderId="0" xfId="0" applyFont="1" applyFill="1"/>
    <xf numFmtId="0" fontId="0" fillId="0" borderId="2" xfId="2" applyFont="1" applyFill="1" applyBorder="1" applyAlignment="1" applyProtection="1">
      <alignment horizontal="left" vertical="center" wrapText="1" indent="3"/>
    </xf>
    <xf numFmtId="0" fontId="0" fillId="0" borderId="2" xfId="0" applyFont="1" applyFill="1" applyBorder="1" applyAlignment="1">
      <alignment horizontal="left" indent="4"/>
    </xf>
    <xf numFmtId="0" fontId="4" fillId="0" borderId="0" xfId="0" applyFont="1" applyFill="1"/>
    <xf numFmtId="3" fontId="3" fillId="0" borderId="2" xfId="2" applyNumberFormat="1" applyFont="1" applyFill="1" applyBorder="1" applyAlignment="1" applyProtection="1">
      <alignment horizontal="left" vertical="center" wrapText="1" indent="6"/>
    </xf>
    <xf numFmtId="0" fontId="4" fillId="0" borderId="2" xfId="2" applyFont="1" applyFill="1" applyBorder="1" applyAlignment="1" applyProtection="1">
      <alignment horizontal="left" vertical="center"/>
    </xf>
    <xf numFmtId="0" fontId="4" fillId="0" borderId="2" xfId="2" applyFont="1" applyFill="1" applyBorder="1" applyAlignment="1" applyProtection="1">
      <alignment horizontal="left" vertical="center" wrapText="1" indent="6"/>
    </xf>
    <xf numFmtId="0" fontId="0" fillId="0" borderId="2" xfId="2" applyFont="1" applyFill="1" applyBorder="1" applyAlignment="1" applyProtection="1">
      <alignment horizontal="left" vertical="center" wrapText="1" indent="5"/>
    </xf>
    <xf numFmtId="0" fontId="4" fillId="0" borderId="2" xfId="0" applyFont="1" applyFill="1" applyBorder="1" applyAlignment="1">
      <alignment horizontal="left" indent="5"/>
    </xf>
    <xf numFmtId="46" fontId="0" fillId="0" borderId="2" xfId="0" applyNumberFormat="1" applyBorder="1"/>
    <xf numFmtId="0" fontId="0" fillId="0" borderId="0" xfId="0" applyFont="1" applyAlignment="1">
      <alignment horizontal="left"/>
    </xf>
    <xf numFmtId="3" fontId="4" fillId="0" borderId="0" xfId="1" applyFont="1" applyFill="1" applyBorder="1" applyAlignment="1">
      <alignment horizontal="left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3" fontId="4" fillId="0" borderId="2" xfId="1" applyFont="1" applyFill="1" applyBorder="1" applyAlignment="1">
      <alignment horizontal="left" vertical="center" indent="2"/>
      <protection locked="0"/>
    </xf>
    <xf numFmtId="3" fontId="4" fillId="0" borderId="2" xfId="1" applyFont="1" applyFill="1" applyBorder="1" applyAlignment="1">
      <alignment horizontal="left" vertical="center" indent="3"/>
      <protection locked="0"/>
    </xf>
    <xf numFmtId="46" fontId="0" fillId="0" borderId="2" xfId="0" applyNumberFormat="1" applyFill="1" applyBorder="1"/>
    <xf numFmtId="0" fontId="0" fillId="2" borderId="10" xfId="0" applyFont="1" applyFill="1" applyBorder="1" applyAlignment="1">
      <alignment horizontal="left"/>
    </xf>
    <xf numFmtId="0" fontId="0" fillId="2" borderId="10" xfId="0" applyFont="1" applyFill="1" applyBorder="1" applyAlignment="1"/>
    <xf numFmtId="0" fontId="0" fillId="2" borderId="13" xfId="0" applyFont="1" applyFill="1" applyBorder="1"/>
    <xf numFmtId="0" fontId="0" fillId="2" borderId="10" xfId="0" applyFont="1" applyFill="1" applyBorder="1"/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3" xfId="0" applyFill="1" applyBorder="1"/>
    <xf numFmtId="0" fontId="26" fillId="2" borderId="10" xfId="0" applyFont="1" applyFill="1" applyBorder="1"/>
    <xf numFmtId="0" fontId="26" fillId="2" borderId="2" xfId="0" applyFont="1" applyFill="1" applyBorder="1"/>
    <xf numFmtId="0" fontId="26" fillId="2" borderId="0" xfId="0" applyFont="1" applyFill="1"/>
    <xf numFmtId="0" fontId="26" fillId="2" borderId="0" xfId="2480" applyFont="1" applyFill="1"/>
    <xf numFmtId="3" fontId="4" fillId="0" borderId="2" xfId="1" applyFont="1" applyFill="1" applyBorder="1" applyAlignment="1">
      <alignment horizontal="left" vertical="center"/>
      <protection locked="0"/>
    </xf>
    <xf numFmtId="0" fontId="4" fillId="0" borderId="2" xfId="0" applyFont="1" applyFill="1" applyBorder="1" applyAlignment="1">
      <alignment horizontal="left" indent="2"/>
    </xf>
    <xf numFmtId="0" fontId="4" fillId="0" borderId="2" xfId="0" applyFont="1" applyFill="1" applyBorder="1" applyAlignment="1">
      <alignment horizontal="left" wrapText="1" indent="3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right" vertical="center"/>
    </xf>
    <xf numFmtId="0" fontId="0" fillId="0" borderId="0" xfId="0"/>
    <xf numFmtId="0" fontId="0" fillId="0" borderId="0" xfId="0" applyFont="1" applyFill="1"/>
    <xf numFmtId="0" fontId="10" fillId="0" borderId="0" xfId="2480"/>
    <xf numFmtId="0" fontId="10" fillId="0" borderId="0" xfId="2480" applyFill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10" fillId="0" borderId="0" xfId="2480"/>
    <xf numFmtId="0" fontId="0" fillId="0" borderId="0" xfId="0" applyAlignment="1">
      <alignment horizontal="left" vertical="center"/>
    </xf>
    <xf numFmtId="0" fontId="0" fillId="0" borderId="0" xfId="0" applyFill="1" applyAlignment="1">
      <alignment wrapText="1"/>
    </xf>
    <xf numFmtId="0" fontId="26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wrapText="1" indent="2"/>
    </xf>
    <xf numFmtId="0" fontId="4" fillId="2" borderId="10" xfId="0" applyFont="1" applyFill="1" applyBorder="1"/>
    <xf numFmtId="0" fontId="4" fillId="2" borderId="13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4" fillId="0" borderId="2" xfId="1" applyFont="1" applyFill="1" applyBorder="1" applyAlignment="1">
      <alignment horizontal="left" vertical="center" indent="4"/>
      <protection locked="0"/>
    </xf>
    <xf numFmtId="3" fontId="4" fillId="0" borderId="2" xfId="1" applyFont="1" applyFill="1" applyBorder="1" applyAlignment="1">
      <alignment horizontal="left" vertical="center" indent="5"/>
      <protection locked="0"/>
    </xf>
    <xf numFmtId="3" fontId="4" fillId="0" borderId="2" xfId="1" applyFont="1" applyFill="1" applyBorder="1" applyAlignment="1">
      <alignment horizontal="left" vertical="center" indent="6"/>
      <protection locked="0"/>
    </xf>
    <xf numFmtId="0" fontId="0" fillId="0" borderId="0" xfId="0" applyAlignment="1"/>
    <xf numFmtId="0" fontId="0" fillId="0" borderId="2" xfId="0" applyFont="1" applyBorder="1" applyAlignment="1">
      <alignment horizontal="left"/>
    </xf>
    <xf numFmtId="0" fontId="0" fillId="0" borderId="0" xfId="0" quotePrefix="1" applyFill="1"/>
    <xf numFmtId="0" fontId="4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 vertical="center" indent="3"/>
    </xf>
    <xf numFmtId="0" fontId="4" fillId="0" borderId="2" xfId="0" applyFont="1" applyFill="1" applyBorder="1" applyAlignment="1">
      <alignment horizontal="left" vertical="center" indent="2"/>
    </xf>
    <xf numFmtId="0" fontId="4" fillId="0" borderId="0" xfId="0" applyFont="1" applyFill="1" applyBorder="1"/>
    <xf numFmtId="0" fontId="0" fillId="0" borderId="0" xfId="0" applyFill="1" applyBorder="1" applyAlignment="1">
      <alignment horizontal="left"/>
    </xf>
    <xf numFmtId="3" fontId="4" fillId="0" borderId="0" xfId="1" applyFont="1" applyFill="1" applyBorder="1" applyAlignment="1">
      <alignment horizontal="left" vertical="center"/>
      <protection locked="0"/>
    </xf>
    <xf numFmtId="46" fontId="0" fillId="0" borderId="2" xfId="0" applyNumberFormat="1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2" borderId="10" xfId="0" applyFill="1" applyBorder="1" applyAlignment="1"/>
    <xf numFmtId="0" fontId="0" fillId="0" borderId="0" xfId="0" applyFill="1" applyBorder="1" applyAlignment="1"/>
    <xf numFmtId="3" fontId="4" fillId="0" borderId="0" xfId="3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6" fillId="2" borderId="10" xfId="0" applyFont="1" applyFill="1" applyBorder="1" applyAlignment="1">
      <alignment horizontal="left"/>
    </xf>
    <xf numFmtId="0" fontId="0" fillId="0" borderId="2" xfId="0" applyFill="1" applyBorder="1" applyAlignment="1"/>
    <xf numFmtId="0" fontId="0" fillId="0" borderId="2" xfId="0" applyFont="1" applyFill="1" applyBorder="1" applyAlignment="1"/>
    <xf numFmtId="0" fontId="0" fillId="0" borderId="0" xfId="0" applyFill="1" applyAlignment="1"/>
    <xf numFmtId="0" fontId="0" fillId="0" borderId="0" xfId="0" applyFont="1" applyFill="1" applyBorder="1" applyAlignment="1"/>
    <xf numFmtId="0" fontId="0" fillId="0" borderId="0" xfId="2" applyFont="1" applyFill="1" applyBorder="1" applyAlignment="1" applyProtection="1">
      <alignment horizontal="left" vertical="center" wrapText="1"/>
    </xf>
    <xf numFmtId="3" fontId="3" fillId="0" borderId="0" xfId="2" applyNumberFormat="1" applyFont="1" applyFill="1" applyBorder="1" applyAlignment="1" applyProtection="1">
      <alignment horizontal="left" vertical="center" wrapText="1"/>
    </xf>
    <xf numFmtId="3" fontId="4" fillId="0" borderId="0" xfId="2" applyNumberFormat="1" applyFont="1" applyFill="1" applyBorder="1" applyAlignment="1" applyProtection="1">
      <alignment horizontal="left" vertical="center" wrapText="1"/>
    </xf>
    <xf numFmtId="0" fontId="4" fillId="0" borderId="0" xfId="2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left" wrapText="1"/>
    </xf>
    <xf numFmtId="3" fontId="4" fillId="0" borderId="0" xfId="3" applyNumberFormat="1" applyFont="1" applyFill="1" applyBorder="1" applyAlignment="1" applyProtection="1">
      <alignment horizontal="left" vertical="center" wrapText="1"/>
    </xf>
    <xf numFmtId="46" fontId="0" fillId="0" borderId="0" xfId="0" applyNumberFormat="1" applyFill="1" applyBorder="1" applyAlignment="1">
      <alignment horizontal="left"/>
    </xf>
    <xf numFmtId="0" fontId="0" fillId="2" borderId="13" xfId="0" applyFont="1" applyFill="1" applyBorder="1" applyAlignment="1">
      <alignment horizontal="left"/>
    </xf>
    <xf numFmtId="0" fontId="0" fillId="2" borderId="13" xfId="0" applyFont="1" applyFill="1" applyBorder="1" applyAlignment="1"/>
    <xf numFmtId="3" fontId="4" fillId="0" borderId="2" xfId="3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vertical="center"/>
    </xf>
    <xf numFmtId="0" fontId="0" fillId="2" borderId="13" xfId="0" applyFill="1" applyBorder="1" applyAlignment="1"/>
    <xf numFmtId="0" fontId="0" fillId="0" borderId="2" xfId="0" applyFill="1" applyBorder="1" applyAlignment="1">
      <alignment wrapText="1"/>
    </xf>
    <xf numFmtId="0" fontId="0" fillId="0" borderId="2" xfId="0" applyFont="1" applyBorder="1" applyAlignment="1"/>
    <xf numFmtId="0" fontId="5" fillId="0" borderId="0" xfId="0" applyFont="1" applyFill="1" applyBorder="1" applyAlignment="1"/>
    <xf numFmtId="0" fontId="4" fillId="0" borderId="2" xfId="0" applyFont="1" applyFill="1" applyBorder="1" applyAlignment="1">
      <alignment horizontal="left" indent="6"/>
    </xf>
    <xf numFmtId="0" fontId="0" fillId="0" borderId="0" xfId="0" applyAlignment="1">
      <alignment horizontal="left" indent="2"/>
    </xf>
    <xf numFmtId="0" fontId="0" fillId="2" borderId="13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 indent="1"/>
    </xf>
    <xf numFmtId="3" fontId="4" fillId="0" borderId="2" xfId="1" applyFont="1" applyFill="1" applyBorder="1" applyAlignment="1">
      <alignment horizontal="left" vertical="center" indent="1"/>
      <protection locked="0"/>
    </xf>
    <xf numFmtId="3" fontId="4" fillId="0" borderId="2" xfId="1" applyFont="1" applyFill="1" applyBorder="1" applyAlignment="1">
      <alignment horizontal="left" vertical="center" indent="7"/>
      <protection locked="0"/>
    </xf>
    <xf numFmtId="3" fontId="4" fillId="0" borderId="2" xfId="1" applyFont="1" applyFill="1" applyBorder="1" applyAlignment="1">
      <alignment horizontal="left" vertical="center" indent="8"/>
      <protection locked="0"/>
    </xf>
    <xf numFmtId="3" fontId="10" fillId="0" borderId="0" xfId="2480" applyNumberFormat="1"/>
    <xf numFmtId="0" fontId="0" fillId="0" borderId="0" xfId="0" applyFill="1" applyAlignment="1">
      <alignment horizontal="left" indent="1"/>
    </xf>
    <xf numFmtId="49" fontId="0" fillId="2" borderId="10" xfId="0" applyNumberFormat="1" applyFont="1" applyFill="1" applyBorder="1" applyAlignment="1"/>
    <xf numFmtId="49" fontId="0" fillId="2" borderId="10" xfId="0" applyNumberFormat="1" applyFont="1" applyFill="1" applyBorder="1"/>
    <xf numFmtId="49" fontId="26" fillId="2" borderId="10" xfId="0" applyNumberFormat="1" applyFont="1" applyFill="1" applyBorder="1"/>
    <xf numFmtId="49" fontId="0" fillId="2" borderId="13" xfId="0" applyNumberFormat="1" applyFont="1" applyFill="1" applyBorder="1"/>
    <xf numFmtId="49" fontId="0" fillId="2" borderId="13" xfId="0" applyNumberFormat="1" applyFont="1" applyFill="1" applyBorder="1" applyAlignment="1"/>
    <xf numFmtId="49" fontId="0" fillId="0" borderId="0" xfId="0" applyNumberFormat="1"/>
    <xf numFmtId="49" fontId="0" fillId="0" borderId="0" xfId="0" applyNumberFormat="1" applyFill="1"/>
    <xf numFmtId="49" fontId="0" fillId="0" borderId="2" xfId="0" applyNumberFormat="1" applyFill="1" applyBorder="1" applyAlignment="1"/>
    <xf numFmtId="49" fontId="0" fillId="0" borderId="2" xfId="0" applyNumberFormat="1" applyBorder="1" applyAlignment="1">
      <alignment horizontal="left"/>
    </xf>
    <xf numFmtId="49" fontId="0" fillId="0" borderId="2" xfId="0" applyNumberFormat="1" applyFill="1" applyBorder="1" applyAlignment="1">
      <alignment horizontal="left" indent="2"/>
    </xf>
    <xf numFmtId="49" fontId="0" fillId="0" borderId="0" xfId="0" applyNumberFormat="1" applyAlignment="1"/>
    <xf numFmtId="0" fontId="28" fillId="0" borderId="0" xfId="0" applyFont="1"/>
    <xf numFmtId="0" fontId="29" fillId="0" borderId="2" xfId="2" applyFont="1" applyFill="1" applyBorder="1" applyAlignment="1" applyProtection="1">
      <alignment horizontal="left" vertical="center" wrapText="1" indent="4"/>
    </xf>
    <xf numFmtId="0" fontId="28" fillId="0" borderId="0" xfId="0" applyFont="1" applyAlignment="1">
      <alignment horizontal="left"/>
    </xf>
    <xf numFmtId="0" fontId="29" fillId="0" borderId="0" xfId="2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0" fillId="0" borderId="14" xfId="0" applyFill="1" applyBorder="1" applyAlignment="1">
      <alignment vertical="center"/>
    </xf>
    <xf numFmtId="49" fontId="0" fillId="0" borderId="0" xfId="0" applyNumberFormat="1" applyFill="1" applyAlignment="1">
      <alignment wrapText="1"/>
    </xf>
    <xf numFmtId="49" fontId="0" fillId="0" borderId="11" xfId="0" applyNumberFormat="1" applyFill="1" applyBorder="1"/>
    <xf numFmtId="49" fontId="0" fillId="0" borderId="2" xfId="0" applyNumberFormat="1" applyFill="1" applyBorder="1"/>
    <xf numFmtId="49" fontId="0" fillId="0" borderId="2" xfId="0" applyNumberFormat="1" applyFill="1" applyBorder="1" applyAlignment="1">
      <alignment horizontal="left"/>
    </xf>
    <xf numFmtId="49" fontId="0" fillId="0" borderId="2" xfId="0" applyNumberFormat="1" applyFill="1" applyBorder="1" applyAlignment="1">
      <alignment horizontal="left" wrapText="1" indent="1"/>
    </xf>
    <xf numFmtId="49" fontId="0" fillId="0" borderId="0" xfId="0" applyNumberFormat="1" applyFill="1" applyAlignment="1"/>
    <xf numFmtId="0" fontId="26" fillId="0" borderId="0" xfId="0" applyFont="1"/>
    <xf numFmtId="0" fontId="26" fillId="2" borderId="2" xfId="2480" applyFont="1" applyFill="1" applyBorder="1"/>
    <xf numFmtId="0" fontId="26" fillId="0" borderId="0" xfId="2480" applyFont="1"/>
    <xf numFmtId="14" fontId="26" fillId="0" borderId="0" xfId="2480" applyNumberFormat="1" applyFont="1"/>
    <xf numFmtId="0" fontId="26" fillId="0" borderId="2" xfId="2480" applyFont="1" applyBorder="1"/>
    <xf numFmtId="0" fontId="26" fillId="0" borderId="2" xfId="2480" applyFont="1" applyBorder="1" applyAlignment="1">
      <alignment horizontal="left" indent="1"/>
    </xf>
    <xf numFmtId="14" fontId="26" fillId="0" borderId="0" xfId="2480" applyNumberFormat="1" applyFont="1" applyFill="1"/>
    <xf numFmtId="0" fontId="26" fillId="0" borderId="2" xfId="2480" applyFont="1" applyBorder="1" applyAlignment="1">
      <alignment horizontal="left" indent="2"/>
    </xf>
    <xf numFmtId="0" fontId="26" fillId="0" borderId="0" xfId="2480" applyFont="1" applyAlignment="1">
      <alignment horizontal="left" indent="1"/>
    </xf>
    <xf numFmtId="0" fontId="10" fillId="0" borderId="0" xfId="2480" applyAlignment="1">
      <alignment horizontal="left" indent="1"/>
    </xf>
    <xf numFmtId="0" fontId="10" fillId="0" borderId="0" xfId="2480" applyAlignment="1">
      <alignment horizontal="left" indent="2"/>
    </xf>
    <xf numFmtId="0" fontId="26" fillId="0" borderId="0" xfId="2480" applyFont="1" applyFill="1"/>
    <xf numFmtId="14" fontId="26" fillId="0" borderId="0" xfId="2480" applyNumberFormat="1" applyFont="1" applyFill="1" applyAlignment="1">
      <alignment horizontal="right" indent="1"/>
    </xf>
    <xf numFmtId="0" fontId="26" fillId="0" borderId="2" xfId="2480" applyFont="1" applyBorder="1" applyAlignment="1">
      <alignment horizontal="left" indent="3"/>
    </xf>
    <xf numFmtId="0" fontId="26" fillId="0" borderId="0" xfId="2480" applyFont="1" applyAlignment="1">
      <alignment horizontal="left"/>
    </xf>
    <xf numFmtId="0" fontId="30" fillId="0" borderId="0" xfId="2480" applyFont="1"/>
    <xf numFmtId="0" fontId="26" fillId="0" borderId="2" xfId="2480" applyFont="1" applyBorder="1" applyAlignment="1">
      <alignment horizontal="left"/>
    </xf>
    <xf numFmtId="0" fontId="26" fillId="0" borderId="2" xfId="2480" applyFont="1" applyBorder="1" applyAlignment="1">
      <alignment horizontal="left" indent="7"/>
    </xf>
    <xf numFmtId="0" fontId="26" fillId="0" borderId="2" xfId="2480" applyFont="1" applyBorder="1" applyAlignment="1">
      <alignment horizontal="left" indent="8"/>
    </xf>
    <xf numFmtId="0" fontId="26" fillId="0" borderId="2" xfId="2480" applyFont="1" applyBorder="1" applyAlignment="1">
      <alignment horizontal="left" indent="9"/>
    </xf>
    <xf numFmtId="0" fontId="26" fillId="0" borderId="2" xfId="2480" applyFont="1" applyBorder="1" applyAlignment="1">
      <alignment horizontal="left" indent="10"/>
    </xf>
    <xf numFmtId="0" fontId="26" fillId="0" borderId="0" xfId="2480" applyFont="1" applyBorder="1" applyAlignment="1">
      <alignment horizontal="left"/>
    </xf>
    <xf numFmtId="0" fontId="26" fillId="0" borderId="2" xfId="0" applyFont="1" applyBorder="1" applyAlignment="1">
      <alignment horizontal="left" indent="1"/>
    </xf>
    <xf numFmtId="0" fontId="26" fillId="0" borderId="2" xfId="0" applyFont="1" applyBorder="1" applyAlignment="1">
      <alignment horizontal="left" indent="2"/>
    </xf>
    <xf numFmtId="0" fontId="26" fillId="0" borderId="2" xfId="0" applyFont="1" applyBorder="1" applyAlignment="1">
      <alignment horizontal="left" indent="3"/>
    </xf>
    <xf numFmtId="0" fontId="26" fillId="0" borderId="2" xfId="0" applyFont="1" applyBorder="1" applyAlignment="1">
      <alignment horizontal="left" indent="4"/>
    </xf>
    <xf numFmtId="0" fontId="26" fillId="0" borderId="2" xfId="0" applyFont="1" applyBorder="1" applyAlignment="1">
      <alignment horizontal="left" indent="5"/>
    </xf>
    <xf numFmtId="0" fontId="26" fillId="0" borderId="2" xfId="0" applyFont="1" applyBorder="1" applyAlignment="1">
      <alignment horizontal="left" indent="6"/>
    </xf>
    <xf numFmtId="0" fontId="26" fillId="0" borderId="2" xfId="0" applyFont="1" applyBorder="1" applyAlignment="1">
      <alignment horizontal="left" indent="7"/>
    </xf>
    <xf numFmtId="0" fontId="26" fillId="0" borderId="2" xfId="0" applyFont="1" applyBorder="1" applyAlignment="1">
      <alignment horizontal="left" indent="8"/>
    </xf>
    <xf numFmtId="0" fontId="26" fillId="0" borderId="2" xfId="0" applyFont="1" applyBorder="1" applyAlignment="1">
      <alignment horizontal="left" indent="9"/>
    </xf>
    <xf numFmtId="0" fontId="26" fillId="0" borderId="2" xfId="0" applyFont="1" applyBorder="1" applyAlignment="1">
      <alignment horizontal="left" indent="10"/>
    </xf>
    <xf numFmtId="0" fontId="26" fillId="0" borderId="0" xfId="2480" applyFont="1" applyFill="1" applyAlignment="1">
      <alignment horizontal="left"/>
    </xf>
    <xf numFmtId="0" fontId="26" fillId="0" borderId="0" xfId="2480" applyFont="1" applyAlignment="1"/>
    <xf numFmtId="0" fontId="26" fillId="0" borderId="0" xfId="2480" applyFont="1" applyFill="1" applyAlignment="1"/>
    <xf numFmtId="0" fontId="0" fillId="0" borderId="0" xfId="0" applyFill="1" applyBorder="1" applyAlignment="1">
      <alignment horizontal="left" indent="3"/>
    </xf>
    <xf numFmtId="0" fontId="0" fillId="0" borderId="15" xfId="0" applyBorder="1"/>
    <xf numFmtId="0" fontId="26" fillId="0" borderId="2" xfId="2480" applyFont="1" applyFill="1" applyBorder="1"/>
    <xf numFmtId="0" fontId="26" fillId="0" borderId="2" xfId="2480" applyFont="1" applyFill="1" applyBorder="1" applyAlignment="1">
      <alignment horizontal="left" indent="1"/>
    </xf>
    <xf numFmtId="0" fontId="26" fillId="0" borderId="2" xfId="0" applyFont="1" applyFill="1" applyBorder="1"/>
    <xf numFmtId="0" fontId="26" fillId="0" borderId="2" xfId="0" applyFont="1" applyFill="1" applyBorder="1" applyAlignment="1">
      <alignment horizontal="left" indent="1"/>
    </xf>
    <xf numFmtId="0" fontId="26" fillId="0" borderId="2" xfId="0" applyFont="1" applyFill="1" applyBorder="1" applyAlignment="1">
      <alignment horizontal="left" indent="2"/>
    </xf>
    <xf numFmtId="14" fontId="26" fillId="0" borderId="0" xfId="0" applyNumberFormat="1" applyFont="1" applyFill="1"/>
    <xf numFmtId="0" fontId="26" fillId="0" borderId="2" xfId="2480" applyFont="1" applyFill="1" applyBorder="1" applyAlignment="1"/>
    <xf numFmtId="0" fontId="26" fillId="0" borderId="2" xfId="2480" applyFont="1" applyFill="1" applyBorder="1" applyAlignment="1">
      <alignment horizontal="left" indent="2"/>
    </xf>
    <xf numFmtId="0" fontId="26" fillId="0" borderId="0" xfId="2480" applyFont="1" applyFill="1" applyAlignment="1">
      <alignment horizontal="left" indent="3"/>
    </xf>
    <xf numFmtId="0" fontId="26" fillId="0" borderId="2" xfId="2480" applyFont="1" applyFill="1" applyBorder="1" applyAlignment="1">
      <alignment horizontal="left" indent="3"/>
    </xf>
    <xf numFmtId="0" fontId="26" fillId="0" borderId="2" xfId="2480" applyFont="1" applyFill="1" applyBorder="1" applyAlignment="1">
      <alignment horizontal="left" indent="4"/>
    </xf>
    <xf numFmtId="0" fontId="26" fillId="0" borderId="14" xfId="0" applyFont="1" applyFill="1" applyBorder="1"/>
    <xf numFmtId="0" fontId="31" fillId="0" borderId="0" xfId="2480" applyFont="1" applyFill="1"/>
    <xf numFmtId="0" fontId="31" fillId="0" borderId="0" xfId="0" applyFont="1"/>
    <xf numFmtId="0" fontId="32" fillId="0" borderId="0" xfId="0" applyFont="1"/>
    <xf numFmtId="0" fontId="32" fillId="0" borderId="2" xfId="0" applyFont="1" applyFill="1" applyBorder="1" applyAlignment="1">
      <alignment horizontal="left"/>
    </xf>
    <xf numFmtId="0" fontId="32" fillId="0" borderId="2" xfId="0" applyFont="1" applyFill="1" applyBorder="1" applyAlignment="1">
      <alignment horizontal="left" indent="1"/>
    </xf>
    <xf numFmtId="0" fontId="26" fillId="34" borderId="0" xfId="2480" applyFont="1" applyFill="1"/>
    <xf numFmtId="14" fontId="26" fillId="0" borderId="0" xfId="2480" applyNumberFormat="1" applyFont="1" applyFill="1" applyAlignment="1">
      <alignment horizontal="right"/>
    </xf>
    <xf numFmtId="0" fontId="26" fillId="0" borderId="0" xfId="2480" applyFont="1" applyFill="1" applyBorder="1"/>
    <xf numFmtId="0" fontId="10" fillId="0" borderId="0" xfId="2480" applyFill="1" applyBorder="1"/>
    <xf numFmtId="14" fontId="26" fillId="0" borderId="0" xfId="2480" applyNumberFormat="1" applyFont="1" applyFill="1" applyBorder="1" applyAlignment="1">
      <alignment horizontal="right"/>
    </xf>
    <xf numFmtId="14" fontId="26" fillId="0" borderId="0" xfId="2480" applyNumberFormat="1" applyFont="1" applyFill="1" applyBorder="1"/>
    <xf numFmtId="0" fontId="26" fillId="34" borderId="2" xfId="2480" applyFont="1" applyFill="1" applyBorder="1"/>
    <xf numFmtId="0" fontId="26" fillId="35" borderId="0" xfId="2480" applyFont="1" applyFill="1"/>
    <xf numFmtId="0" fontId="10" fillId="34" borderId="0" xfId="2480" applyFill="1"/>
    <xf numFmtId="0" fontId="26" fillId="34" borderId="2" xfId="2480" applyFont="1" applyFill="1" applyBorder="1" applyAlignment="1">
      <alignment horizontal="left" indent="1"/>
    </xf>
    <xf numFmtId="0" fontId="26" fillId="34" borderId="2" xfId="2480" applyFont="1" applyFill="1" applyBorder="1" applyAlignment="1">
      <alignment horizontal="left" indent="2"/>
    </xf>
    <xf numFmtId="0" fontId="32" fillId="0" borderId="0" xfId="0" applyFont="1" applyFill="1" applyBorder="1" applyAlignment="1">
      <alignment horizontal="left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left" indent="2"/>
    </xf>
    <xf numFmtId="0" fontId="32" fillId="0" borderId="0" xfId="0" applyFont="1" applyAlignment="1">
      <alignment horizontal="left" indent="2"/>
    </xf>
    <xf numFmtId="0" fontId="33" fillId="0" borderId="0" xfId="0" applyFont="1" applyFill="1"/>
    <xf numFmtId="0" fontId="4" fillId="0" borderId="2" xfId="0" applyFont="1" applyFill="1" applyBorder="1"/>
    <xf numFmtId="0" fontId="4" fillId="0" borderId="2" xfId="0" applyFont="1" applyBorder="1"/>
    <xf numFmtId="0" fontId="35" fillId="0" borderId="2" xfId="0" applyFont="1" applyBorder="1" applyAlignment="1">
      <alignment horizontal="left" vertical="center" indent="2"/>
    </xf>
    <xf numFmtId="46" fontId="4" fillId="0" borderId="2" xfId="0" applyNumberFormat="1" applyFont="1" applyFill="1" applyBorder="1"/>
    <xf numFmtId="0" fontId="32" fillId="0" borderId="0" xfId="0" applyFont="1" applyFill="1" applyAlignment="1"/>
    <xf numFmtId="0" fontId="0" fillId="36" borderId="0" xfId="0" applyFill="1"/>
    <xf numFmtId="0" fontId="7" fillId="0" borderId="0" xfId="2480" applyFont="1" applyFill="1"/>
    <xf numFmtId="0" fontId="0" fillId="36" borderId="0" xfId="0" applyFont="1" applyFill="1"/>
    <xf numFmtId="0" fontId="0" fillId="36" borderId="0" xfId="2480" applyFont="1" applyFill="1"/>
    <xf numFmtId="0" fontId="4" fillId="36" borderId="0" xfId="0" applyFont="1" applyFill="1"/>
    <xf numFmtId="0" fontId="32" fillId="36" borderId="0" xfId="0" applyFont="1" applyFill="1"/>
    <xf numFmtId="0" fontId="4" fillId="36" borderId="2" xfId="0" applyFont="1" applyFill="1" applyBorder="1" applyAlignment="1">
      <alignment horizontal="left"/>
    </xf>
    <xf numFmtId="0" fontId="4" fillId="36" borderId="2" xfId="0" applyFont="1" applyFill="1" applyBorder="1" applyAlignment="1">
      <alignment horizontal="left" indent="1"/>
    </xf>
    <xf numFmtId="0" fontId="4" fillId="36" borderId="2" xfId="0" applyFont="1" applyFill="1" applyBorder="1" applyAlignment="1">
      <alignment horizontal="left" indent="2"/>
    </xf>
    <xf numFmtId="0" fontId="0" fillId="36" borderId="2" xfId="0" applyFill="1" applyBorder="1" applyAlignment="1"/>
    <xf numFmtId="0" fontId="0" fillId="36" borderId="0" xfId="0" applyFill="1" applyAlignment="1">
      <alignment vertical="center"/>
    </xf>
    <xf numFmtId="0" fontId="0" fillId="0" borderId="11" xfId="0" applyFill="1" applyBorder="1"/>
    <xf numFmtId="0" fontId="0" fillId="0" borderId="0" xfId="0" applyFill="1" applyBorder="1" applyAlignment="1">
      <alignment horizontal="left" indent="1"/>
    </xf>
    <xf numFmtId="0" fontId="0" fillId="0" borderId="0" xfId="0" applyFill="1" applyBorder="1" applyAlignment="1">
      <alignment horizontal="left" indent="2"/>
    </xf>
    <xf numFmtId="0" fontId="26" fillId="0" borderId="0" xfId="0" applyFont="1" applyFill="1" applyAlignment="1">
      <alignment horizontal="left" indent="2"/>
    </xf>
    <xf numFmtId="0" fontId="0" fillId="36" borderId="0" xfId="0" applyFill="1" applyAlignment="1">
      <alignment horizontal="left"/>
    </xf>
    <xf numFmtId="0" fontId="0" fillId="36" borderId="2" xfId="0" applyFill="1" applyBorder="1"/>
    <xf numFmtId="0" fontId="4" fillId="36" borderId="2" xfId="0" applyFont="1" applyFill="1" applyBorder="1" applyAlignment="1">
      <alignment horizontal="left" indent="3"/>
    </xf>
    <xf numFmtId="0" fontId="4" fillId="36" borderId="2" xfId="0" applyFont="1" applyFill="1" applyBorder="1" applyAlignment="1">
      <alignment horizontal="left" wrapText="1" indent="2"/>
    </xf>
    <xf numFmtId="0" fontId="0" fillId="0" borderId="10" xfId="0" applyFill="1" applyBorder="1" applyAlignment="1">
      <alignment horizontal="left"/>
    </xf>
    <xf numFmtId="0" fontId="0" fillId="0" borderId="0" xfId="0" applyFill="1" applyBorder="1" applyAlignment="1">
      <alignment horizontal="left" indent="6"/>
    </xf>
    <xf numFmtId="0" fontId="28" fillId="0" borderId="0" xfId="0" applyFont="1" applyFill="1" applyAlignment="1">
      <alignment horizontal="left" indent="7"/>
    </xf>
    <xf numFmtId="0" fontId="0" fillId="0" borderId="0" xfId="0" applyFill="1" applyAlignment="1">
      <alignment horizontal="left" indent="7"/>
    </xf>
    <xf numFmtId="0" fontId="0" fillId="0" borderId="10" xfId="0" applyFill="1" applyBorder="1"/>
    <xf numFmtId="0" fontId="34" fillId="0" borderId="0" xfId="0" applyFont="1" applyFill="1" applyAlignment="1">
      <alignment wrapText="1"/>
    </xf>
    <xf numFmtId="0" fontId="28" fillId="0" borderId="0" xfId="0" applyFont="1" applyFill="1"/>
    <xf numFmtId="0" fontId="0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26" fillId="0" borderId="10" xfId="0" applyFont="1" applyFill="1" applyBorder="1"/>
    <xf numFmtId="0" fontId="4" fillId="36" borderId="0" xfId="0" applyFont="1" applyFill="1" applyBorder="1" applyAlignment="1">
      <alignment horizontal="left"/>
    </xf>
    <xf numFmtId="0" fontId="4" fillId="36" borderId="0" xfId="0" applyFont="1" applyFill="1" applyBorder="1"/>
    <xf numFmtId="0" fontId="0" fillId="36" borderId="0" xfId="0" applyFill="1" applyBorder="1" applyAlignment="1">
      <alignment horizontal="left"/>
    </xf>
    <xf numFmtId="0" fontId="4" fillId="36" borderId="2" xfId="0" applyFont="1" applyFill="1" applyBorder="1"/>
    <xf numFmtId="0" fontId="4" fillId="36" borderId="0" xfId="0" applyFont="1" applyFill="1" applyAlignment="1">
      <alignment horizontal="left"/>
    </xf>
    <xf numFmtId="0" fontId="4" fillId="36" borderId="0" xfId="0" applyFont="1" applyFill="1" applyAlignment="1">
      <alignment horizontal="center" vertical="center"/>
    </xf>
    <xf numFmtId="0" fontId="4" fillId="36" borderId="0" xfId="0" applyFont="1" applyFill="1" applyAlignment="1">
      <alignment horizontal="left" vertical="center"/>
    </xf>
    <xf numFmtId="0" fontId="0" fillId="2" borderId="13" xfId="0" applyNumberFormat="1" applyFont="1" applyFill="1" applyBorder="1"/>
    <xf numFmtId="0" fontId="0" fillId="0" borderId="0" xfId="0" applyNumberFormat="1"/>
    <xf numFmtId="3" fontId="4" fillId="36" borderId="2" xfId="3" applyNumberFormat="1" applyFont="1" applyFill="1" applyBorder="1" applyAlignment="1" applyProtection="1">
      <alignment horizontal="left" vertical="center" wrapText="1"/>
    </xf>
    <xf numFmtId="0" fontId="0" fillId="36" borderId="14" xfId="0" applyNumberFormat="1" applyFill="1" applyBorder="1"/>
    <xf numFmtId="0" fontId="0" fillId="36" borderId="0" xfId="0" applyFill="1" applyBorder="1" applyAlignment="1"/>
    <xf numFmtId="0" fontId="0" fillId="36" borderId="2" xfId="0" applyFill="1" applyBorder="1" applyAlignment="1">
      <alignment horizontal="left"/>
    </xf>
    <xf numFmtId="0" fontId="4" fillId="36" borderId="2" xfId="3" applyNumberFormat="1" applyFont="1" applyFill="1" applyBorder="1" applyAlignment="1" applyProtection="1">
      <alignment horizontal="left" vertical="center" wrapText="1" indent="1"/>
    </xf>
    <xf numFmtId="3" fontId="4" fillId="36" borderId="0" xfId="3" applyNumberFormat="1" applyFont="1" applyFill="1" applyBorder="1" applyAlignment="1" applyProtection="1">
      <alignment vertical="center" wrapText="1"/>
    </xf>
    <xf numFmtId="0" fontId="0" fillId="36" borderId="2" xfId="0" applyNumberFormat="1" applyFill="1" applyBorder="1" applyAlignment="1">
      <alignment horizontal="left" indent="2"/>
    </xf>
    <xf numFmtId="0" fontId="3" fillId="36" borderId="0" xfId="0" applyFont="1" applyFill="1" applyBorder="1" applyAlignment="1">
      <alignment vertical="center"/>
    </xf>
    <xf numFmtId="0" fontId="3" fillId="36" borderId="2" xfId="0" applyFont="1" applyFill="1" applyBorder="1" applyAlignment="1">
      <alignment horizontal="left" vertical="center"/>
    </xf>
    <xf numFmtId="0" fontId="3" fillId="36" borderId="2" xfId="0" applyNumberFormat="1" applyFont="1" applyFill="1" applyBorder="1" applyAlignment="1">
      <alignment horizontal="left" vertical="center" indent="3"/>
    </xf>
    <xf numFmtId="0" fontId="0" fillId="36" borderId="2" xfId="0" applyNumberFormat="1" applyFill="1" applyBorder="1" applyAlignment="1">
      <alignment horizontal="left" indent="3"/>
    </xf>
    <xf numFmtId="0" fontId="3" fillId="36" borderId="2" xfId="0" applyNumberFormat="1" applyFont="1" applyFill="1" applyBorder="1" applyAlignment="1">
      <alignment horizontal="left" vertical="center" indent="4"/>
    </xf>
    <xf numFmtId="0" fontId="0" fillId="36" borderId="2" xfId="0" applyNumberFormat="1" applyFill="1" applyBorder="1" applyAlignment="1">
      <alignment horizontal="left" indent="4"/>
    </xf>
    <xf numFmtId="0" fontId="0" fillId="36" borderId="2" xfId="0" applyNumberFormat="1" applyFill="1" applyBorder="1"/>
    <xf numFmtId="0" fontId="0" fillId="0" borderId="14" xfId="0" applyFill="1" applyBorder="1"/>
    <xf numFmtId="0" fontId="0" fillId="0" borderId="14" xfId="0" applyFill="1" applyBorder="1" applyAlignment="1"/>
    <xf numFmtId="0" fontId="26" fillId="0" borderId="2" xfId="0" applyFont="1" applyFill="1" applyBorder="1" applyAlignment="1">
      <alignment horizontal="left" indent="3"/>
    </xf>
    <xf numFmtId="0" fontId="26" fillId="0" borderId="2" xfId="0" applyFont="1" applyFill="1" applyBorder="1" applyAlignment="1">
      <alignment horizontal="left" indent="4"/>
    </xf>
    <xf numFmtId="0" fontId="26" fillId="0" borderId="2" xfId="0" applyFont="1" applyFill="1" applyBorder="1" applyAlignment="1">
      <alignment horizontal="left" indent="5"/>
    </xf>
    <xf numFmtId="0" fontId="0" fillId="36" borderId="2" xfId="0" applyFont="1" applyFill="1" applyBorder="1" applyAlignment="1"/>
    <xf numFmtId="0" fontId="26" fillId="36" borderId="0" xfId="0" applyFont="1" applyFill="1"/>
    <xf numFmtId="0" fontId="4" fillId="36" borderId="2" xfId="0" applyNumberFormat="1" applyFont="1" applyFill="1" applyBorder="1"/>
    <xf numFmtId="46" fontId="4" fillId="36" borderId="2" xfId="0" applyNumberFormat="1" applyFont="1" applyFill="1" applyBorder="1"/>
    <xf numFmtId="0" fontId="32" fillId="0" borderId="0" xfId="0" applyFont="1" applyBorder="1" applyAlignment="1">
      <alignment horizontal="left" indent="2"/>
    </xf>
    <xf numFmtId="0" fontId="32" fillId="0" borderId="0" xfId="0" applyFont="1" applyBorder="1"/>
    <xf numFmtId="0" fontId="0" fillId="0" borderId="0" xfId="0" applyBorder="1" applyAlignment="1">
      <alignment horizontal="left" indent="1"/>
    </xf>
    <xf numFmtId="0" fontId="4" fillId="36" borderId="16" xfId="0" applyFont="1" applyFill="1" applyBorder="1"/>
    <xf numFmtId="0" fontId="4" fillId="36" borderId="16" xfId="0" applyFont="1" applyFill="1" applyBorder="1" applyAlignment="1">
      <alignment horizontal="left" indent="1"/>
    </xf>
    <xf numFmtId="0" fontId="4" fillId="36" borderId="16" xfId="0" applyFont="1" applyFill="1" applyBorder="1" applyAlignment="1">
      <alignment horizontal="left" indent="2"/>
    </xf>
    <xf numFmtId="0" fontId="4" fillId="36" borderId="0" xfId="0" quotePrefix="1" applyFont="1" applyFill="1"/>
    <xf numFmtId="46" fontId="4" fillId="36" borderId="16" xfId="0" applyNumberFormat="1" applyFont="1" applyFill="1" applyBorder="1" applyAlignment="1">
      <alignment horizontal="left"/>
    </xf>
    <xf numFmtId="0" fontId="0" fillId="36" borderId="2" xfId="0" applyFont="1" applyFill="1" applyBorder="1" applyAlignment="1">
      <alignment horizontal="left" indent="1"/>
    </xf>
    <xf numFmtId="0" fontId="0" fillId="36" borderId="2" xfId="0" applyFont="1" applyFill="1" applyBorder="1" applyAlignment="1">
      <alignment horizontal="left" indent="2"/>
    </xf>
    <xf numFmtId="0" fontId="0" fillId="36" borderId="2" xfId="0" applyFont="1" applyFill="1" applyBorder="1" applyAlignment="1">
      <alignment horizontal="left" indent="3"/>
    </xf>
    <xf numFmtId="0" fontId="4" fillId="36" borderId="0" xfId="0" applyFont="1" applyFill="1" applyBorder="1" applyAlignment="1"/>
    <xf numFmtId="0" fontId="0" fillId="36" borderId="0" xfId="0" applyFill="1" applyAlignment="1">
      <alignment horizontal="center"/>
    </xf>
    <xf numFmtId="0" fontId="34" fillId="36" borderId="0" xfId="0" applyFont="1" applyFill="1"/>
    <xf numFmtId="0" fontId="34" fillId="0" borderId="0" xfId="0" applyFont="1" applyFill="1"/>
    <xf numFmtId="0" fontId="0" fillId="36" borderId="11" xfId="0" applyFill="1" applyBorder="1"/>
    <xf numFmtId="0" fontId="0" fillId="0" borderId="0" xfId="0" quotePrefix="1" applyAlignment="1">
      <alignment horizontal="center" vertical="center"/>
    </xf>
    <xf numFmtId="0" fontId="4" fillId="36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2"/>
    </xf>
    <xf numFmtId="0" fontId="0" fillId="36" borderId="2" xfId="0" applyFill="1" applyBorder="1" applyAlignment="1">
      <alignment wrapText="1"/>
    </xf>
    <xf numFmtId="0" fontId="4" fillId="36" borderId="2" xfId="0" applyFont="1" applyFill="1" applyBorder="1" applyAlignment="1">
      <alignment horizontal="left" wrapText="1" indent="3"/>
    </xf>
    <xf numFmtId="0" fontId="4" fillId="36" borderId="0" xfId="0" applyFont="1" applyFill="1" applyAlignment="1">
      <alignment horizontal="left" indent="2"/>
    </xf>
    <xf numFmtId="0" fontId="10" fillId="36" borderId="0" xfId="2480" applyFill="1"/>
    <xf numFmtId="0" fontId="4" fillId="36" borderId="2" xfId="0" applyFont="1" applyFill="1" applyBorder="1" applyAlignment="1"/>
    <xf numFmtId="0" fontId="7" fillId="0" borderId="0" xfId="2480" applyFont="1" applyFill="1" applyBorder="1"/>
    <xf numFmtId="0" fontId="24" fillId="0" borderId="0" xfId="2480" applyFont="1" applyFill="1" applyBorder="1"/>
    <xf numFmtId="0" fontId="10" fillId="36" borderId="0" xfId="2480" applyFont="1" applyFill="1" applyBorder="1"/>
    <xf numFmtId="0" fontId="10" fillId="36" borderId="0" xfId="0" applyFont="1" applyFill="1" applyBorder="1"/>
    <xf numFmtId="0" fontId="0" fillId="36" borderId="0" xfId="0" applyFont="1" applyFill="1" applyBorder="1"/>
    <xf numFmtId="0" fontId="0" fillId="36" borderId="0" xfId="0" applyFill="1" applyBorder="1"/>
    <xf numFmtId="0" fontId="10" fillId="0" borderId="0" xfId="0" applyFont="1" applyFill="1" applyBorder="1"/>
    <xf numFmtId="0" fontId="0" fillId="36" borderId="0" xfId="0" applyFill="1" applyAlignment="1">
      <alignment horizontal="center" vertical="center"/>
    </xf>
    <xf numFmtId="3" fontId="4" fillId="33" borderId="2" xfId="1" applyFont="1" applyFill="1" applyBorder="1" applyAlignment="1">
      <alignment horizontal="left" vertical="center"/>
      <protection locked="0"/>
    </xf>
    <xf numFmtId="0" fontId="26" fillId="36" borderId="0" xfId="2480" applyFont="1" applyFill="1"/>
    <xf numFmtId="14" fontId="26" fillId="36" borderId="0" xfId="2480" applyNumberFormat="1" applyFont="1" applyFill="1"/>
    <xf numFmtId="49" fontId="0" fillId="36" borderId="0" xfId="0" applyNumberFormat="1" applyFill="1"/>
    <xf numFmtId="0" fontId="37" fillId="36" borderId="0" xfId="0" applyFont="1" applyFill="1"/>
    <xf numFmtId="0" fontId="4" fillId="36" borderId="2" xfId="0" applyFont="1" applyFill="1" applyBorder="1" applyAlignment="1">
      <alignment horizontal="left" vertical="center"/>
    </xf>
    <xf numFmtId="0" fontId="4" fillId="36" borderId="11" xfId="0" applyFont="1" applyFill="1" applyBorder="1"/>
    <xf numFmtId="0" fontId="4" fillId="36" borderId="0" xfId="0" applyFont="1" applyFill="1" applyAlignment="1">
      <alignment vertical="center"/>
    </xf>
    <xf numFmtId="3" fontId="4" fillId="36" borderId="0" xfId="0" applyNumberFormat="1" applyFont="1" applyFill="1" applyBorder="1" applyAlignment="1" applyProtection="1">
      <alignment vertical="center" wrapText="1"/>
    </xf>
    <xf numFmtId="0" fontId="4" fillId="36" borderId="0" xfId="0" applyNumberFormat="1" applyFont="1" applyFill="1" applyAlignment="1" applyProtection="1">
      <alignment vertical="center" wrapText="1"/>
    </xf>
    <xf numFmtId="0" fontId="0" fillId="33" borderId="0" xfId="0" applyFill="1"/>
    <xf numFmtId="0" fontId="0" fillId="33" borderId="2" xfId="0" applyFill="1" applyBorder="1" applyAlignment="1">
      <alignment horizontal="left" indent="4"/>
    </xf>
    <xf numFmtId="0" fontId="0" fillId="33" borderId="2" xfId="0" applyFill="1" applyBorder="1"/>
    <xf numFmtId="0" fontId="0" fillId="33" borderId="0" xfId="0" applyFill="1" applyAlignment="1">
      <alignment horizontal="right" vertical="center"/>
    </xf>
  </cellXfs>
  <cellStyles count="52016">
    <cellStyle name="20% - Accent1" xfId="19" hidden="1"/>
    <cellStyle name="20% - Accent1" xfId="2466" hidden="1"/>
    <cellStyle name="20% - Accent1" xfId="3486" hidden="1"/>
    <cellStyle name="20% - Accent1" xfId="4473" hidden="1"/>
    <cellStyle name="20% - Accent1" xfId="5458" hidden="1"/>
    <cellStyle name="20% - Accent1" xfId="6442" hidden="1"/>
    <cellStyle name="20% - Accent1" xfId="7426" hidden="1"/>
    <cellStyle name="20% - Accent1" xfId="8410" hidden="1"/>
    <cellStyle name="20% - Accent1" xfId="9394" hidden="1"/>
    <cellStyle name="20% - Accent1" xfId="10377" hidden="1"/>
    <cellStyle name="20% - Accent1" xfId="11358" hidden="1"/>
    <cellStyle name="20% - Accent1" xfId="12339" hidden="1"/>
    <cellStyle name="20% - Accent1" xfId="13320" hidden="1"/>
    <cellStyle name="20% - Accent1" xfId="14301" hidden="1"/>
    <cellStyle name="20% - Accent1" xfId="16226" hidden="1"/>
    <cellStyle name="20% - Accent1" xfId="17389" hidden="1"/>
    <cellStyle name="20% - Accent1" xfId="19836" hidden="1"/>
    <cellStyle name="20% - Accent1" xfId="20846" hidden="1"/>
    <cellStyle name="20% - Accent1" xfId="21833" hidden="1"/>
    <cellStyle name="20% - Accent1" xfId="22818" hidden="1"/>
    <cellStyle name="20% - Accent1" xfId="23802" hidden="1"/>
    <cellStyle name="20% - Accent1" xfId="24786" hidden="1"/>
    <cellStyle name="20% - Accent1" xfId="25770" hidden="1"/>
    <cellStyle name="20% - Accent1" xfId="26754" hidden="1"/>
    <cellStyle name="20% - Accent1" xfId="27737" hidden="1"/>
    <cellStyle name="20% - Accent1" xfId="28718" hidden="1"/>
    <cellStyle name="20% - Accent1" xfId="29699" hidden="1"/>
    <cellStyle name="20% - Accent1" xfId="30680" hidden="1"/>
    <cellStyle name="20% - Accent1" xfId="31661" hidden="1"/>
    <cellStyle name="20% - Accent1" xfId="33586" hidden="1"/>
    <cellStyle name="20% - Accent1" xfId="19856" hidden="1"/>
    <cellStyle name="20% - Accent1" xfId="37144" hidden="1"/>
    <cellStyle name="20% - Accent1" xfId="38126" hidden="1"/>
    <cellStyle name="20% - Accent1" xfId="39113" hidden="1"/>
    <cellStyle name="20% - Accent1" xfId="40098" hidden="1"/>
    <cellStyle name="20% - Accent1" xfId="41082" hidden="1"/>
    <cellStyle name="20% - Accent1" xfId="42066" hidden="1"/>
    <cellStyle name="20% - Accent1" xfId="43050" hidden="1"/>
    <cellStyle name="20% - Accent1" xfId="44034" hidden="1"/>
    <cellStyle name="20% - Accent1" xfId="45017" hidden="1"/>
    <cellStyle name="20% - Accent1" xfId="45998" hidden="1"/>
    <cellStyle name="20% - Accent1" xfId="46979" hidden="1"/>
    <cellStyle name="20% - Accent1" xfId="47960" hidden="1"/>
    <cellStyle name="20% - Accent1" xfId="48941" hidden="1"/>
    <cellStyle name="20% - Accent1" xfId="50866" hidden="1"/>
    <cellStyle name="20% - Accent1 2" xfId="2493" hidden="1"/>
    <cellStyle name="20% - Accent1 2" xfId="3411" hidden="1"/>
    <cellStyle name="20% - Accent1 2" xfId="3448" hidden="1"/>
    <cellStyle name="20% - Accent1 2" xfId="4400" hidden="1"/>
    <cellStyle name="20% - Accent1 2" xfId="4437" hidden="1"/>
    <cellStyle name="20% - Accent1 2" xfId="5387" hidden="1"/>
    <cellStyle name="20% - Accent1 2" xfId="5424" hidden="1"/>
    <cellStyle name="20% - Accent1 2" xfId="6372" hidden="1"/>
    <cellStyle name="20% - Accent1 2" xfId="6409" hidden="1"/>
    <cellStyle name="20% - Accent1 2" xfId="7356" hidden="1"/>
    <cellStyle name="20% - Accent1 2" xfId="7393" hidden="1"/>
    <cellStyle name="20% - Accent1 2" xfId="8340" hidden="1"/>
    <cellStyle name="20% - Accent1 2" xfId="8377" hidden="1"/>
    <cellStyle name="20% - Accent1 2" xfId="9324" hidden="1"/>
    <cellStyle name="20% - Accent1 2" xfId="9361" hidden="1"/>
    <cellStyle name="20% - Accent1 2" xfId="10308" hidden="1"/>
    <cellStyle name="20% - Accent1 2" xfId="10345" hidden="1"/>
    <cellStyle name="20% - Accent1 2" xfId="11290" hidden="1"/>
    <cellStyle name="20% - Accent1 2" xfId="11327" hidden="1"/>
    <cellStyle name="20% - Accent1 2" xfId="12271" hidden="1"/>
    <cellStyle name="20% - Accent1 2" xfId="12308" hidden="1"/>
    <cellStyle name="20% - Accent1 2" xfId="13252" hidden="1"/>
    <cellStyle name="20% - Accent1 2" xfId="13289" hidden="1"/>
    <cellStyle name="20% - Accent1 2" xfId="14233" hidden="1"/>
    <cellStyle name="20% - Accent1 2" xfId="14270" hidden="1"/>
    <cellStyle name="20% - Accent1 2" xfId="15214" hidden="1"/>
    <cellStyle name="20% - Accent1 2" xfId="15251" hidden="1"/>
    <cellStyle name="20% - Accent1 2" xfId="16165" hidden="1"/>
    <cellStyle name="20% - Accent1 2" xfId="16202" hidden="1"/>
    <cellStyle name="20% - Accent1 2" xfId="17320" hidden="1"/>
    <cellStyle name="20% - Accent1 2" xfId="17357" hidden="1"/>
    <cellStyle name="20% - Accent1 2" xfId="20772" hidden="1"/>
    <cellStyle name="20% - Accent1 2" xfId="20809" hidden="1"/>
    <cellStyle name="20% - Accent1 2" xfId="21760" hidden="1"/>
    <cellStyle name="20% - Accent1 2" xfId="21797" hidden="1"/>
    <cellStyle name="20% - Accent1 2" xfId="22747" hidden="1"/>
    <cellStyle name="20% - Accent1 2" xfId="22784" hidden="1"/>
    <cellStyle name="20% - Accent1 2" xfId="23732" hidden="1"/>
    <cellStyle name="20% - Accent1 2" xfId="23769" hidden="1"/>
    <cellStyle name="20% - Accent1 2" xfId="24716" hidden="1"/>
    <cellStyle name="20% - Accent1 2" xfId="24753" hidden="1"/>
    <cellStyle name="20% - Accent1 2" xfId="25700" hidden="1"/>
    <cellStyle name="20% - Accent1 2" xfId="25737" hidden="1"/>
    <cellStyle name="20% - Accent1 2" xfId="26684" hidden="1"/>
    <cellStyle name="20% - Accent1 2" xfId="26721" hidden="1"/>
    <cellStyle name="20% - Accent1 2" xfId="27668" hidden="1"/>
    <cellStyle name="20% - Accent1 2" xfId="27705" hidden="1"/>
    <cellStyle name="20% - Accent1 2" xfId="28650" hidden="1"/>
    <cellStyle name="20% - Accent1 2" xfId="28687" hidden="1"/>
    <cellStyle name="20% - Accent1 2" xfId="29631" hidden="1"/>
    <cellStyle name="20% - Accent1 2" xfId="29668" hidden="1"/>
    <cellStyle name="20% - Accent1 2" xfId="30612" hidden="1"/>
    <cellStyle name="20% - Accent1 2" xfId="30649" hidden="1"/>
    <cellStyle name="20% - Accent1 2" xfId="31593" hidden="1"/>
    <cellStyle name="20% - Accent1 2" xfId="31630" hidden="1"/>
    <cellStyle name="20% - Accent1 2" xfId="32574" hidden="1"/>
    <cellStyle name="20% - Accent1 2" xfId="32611" hidden="1"/>
    <cellStyle name="20% - Accent1 2" xfId="33525" hidden="1"/>
    <cellStyle name="20% - Accent1 2" xfId="33562" hidden="1"/>
    <cellStyle name="20% - Accent1 2" xfId="34680" hidden="1"/>
    <cellStyle name="20% - Accent1 2" xfId="34717" hidden="1"/>
    <cellStyle name="20% - Accent1 2" xfId="38052" hidden="1"/>
    <cellStyle name="20% - Accent1 2" xfId="38089" hidden="1"/>
    <cellStyle name="20% - Accent1 2" xfId="39040" hidden="1"/>
    <cellStyle name="20% - Accent1 2" xfId="39077" hidden="1"/>
    <cellStyle name="20% - Accent1 2" xfId="40027" hidden="1"/>
    <cellStyle name="20% - Accent1 2" xfId="40064" hidden="1"/>
    <cellStyle name="20% - Accent1 2" xfId="41012" hidden="1"/>
    <cellStyle name="20% - Accent1 2" xfId="41049" hidden="1"/>
    <cellStyle name="20% - Accent1 2" xfId="41996" hidden="1"/>
    <cellStyle name="20% - Accent1 2" xfId="42033" hidden="1"/>
    <cellStyle name="20% - Accent1 2" xfId="42980" hidden="1"/>
    <cellStyle name="20% - Accent1 2" xfId="43017" hidden="1"/>
    <cellStyle name="20% - Accent1 2" xfId="43964" hidden="1"/>
    <cellStyle name="20% - Accent1 2" xfId="44001" hidden="1"/>
    <cellStyle name="20% - Accent1 2" xfId="44948" hidden="1"/>
    <cellStyle name="20% - Accent1 2" xfId="44985" hidden="1"/>
    <cellStyle name="20% - Accent1 2" xfId="45930" hidden="1"/>
    <cellStyle name="20% - Accent1 2" xfId="45967" hidden="1"/>
    <cellStyle name="20% - Accent1 2" xfId="46911" hidden="1"/>
    <cellStyle name="20% - Accent1 2" xfId="46948" hidden="1"/>
    <cellStyle name="20% - Accent1 2" xfId="47892" hidden="1"/>
    <cellStyle name="20% - Accent1 2" xfId="47929" hidden="1"/>
    <cellStyle name="20% - Accent1 2" xfId="48873" hidden="1"/>
    <cellStyle name="20% - Accent1 2" xfId="48910" hidden="1"/>
    <cellStyle name="20% - Accent1 2" xfId="49854" hidden="1"/>
    <cellStyle name="20% - Accent1 2" xfId="49891" hidden="1"/>
    <cellStyle name="20% - Accent1 2" xfId="50805" hidden="1"/>
    <cellStyle name="20% - Accent1 2" xfId="50842" hidden="1"/>
    <cellStyle name="20% - Accent1 2" xfId="51960" hidden="1"/>
    <cellStyle name="20% - Accent1 2" xfId="51997"/>
    <cellStyle name="20% - Accent2" xfId="23" hidden="1"/>
    <cellStyle name="20% - Accent2" xfId="2463" hidden="1"/>
    <cellStyle name="20% - Accent2" xfId="3483" hidden="1"/>
    <cellStyle name="20% - Accent2" xfId="4470" hidden="1"/>
    <cellStyle name="20% - Accent2" xfId="5455" hidden="1"/>
    <cellStyle name="20% - Accent2" xfId="6439" hidden="1"/>
    <cellStyle name="20% - Accent2" xfId="7423" hidden="1"/>
    <cellStyle name="20% - Accent2" xfId="8407" hidden="1"/>
    <cellStyle name="20% - Accent2" xfId="9391" hidden="1"/>
    <cellStyle name="20% - Accent2" xfId="10374" hidden="1"/>
    <cellStyle name="20% - Accent2" xfId="11355" hidden="1"/>
    <cellStyle name="20% - Accent2" xfId="12336" hidden="1"/>
    <cellStyle name="20% - Accent2" xfId="13317" hidden="1"/>
    <cellStyle name="20% - Accent2" xfId="14298" hidden="1"/>
    <cellStyle name="20% - Accent2" xfId="16229" hidden="1"/>
    <cellStyle name="20% - Accent2" xfId="17393" hidden="1"/>
    <cellStyle name="20% - Accent2" xfId="19833" hidden="1"/>
    <cellStyle name="20% - Accent2" xfId="20843" hidden="1"/>
    <cellStyle name="20% - Accent2" xfId="21830" hidden="1"/>
    <cellStyle name="20% - Accent2" xfId="22815" hidden="1"/>
    <cellStyle name="20% - Accent2" xfId="23799" hidden="1"/>
    <cellStyle name="20% - Accent2" xfId="24783" hidden="1"/>
    <cellStyle name="20% - Accent2" xfId="25767" hidden="1"/>
    <cellStyle name="20% - Accent2" xfId="26751" hidden="1"/>
    <cellStyle name="20% - Accent2" xfId="27734" hidden="1"/>
    <cellStyle name="20% - Accent2" xfId="28715" hidden="1"/>
    <cellStyle name="20% - Accent2" xfId="29696" hidden="1"/>
    <cellStyle name="20% - Accent2" xfId="30677" hidden="1"/>
    <cellStyle name="20% - Accent2" xfId="31658" hidden="1"/>
    <cellStyle name="20% - Accent2" xfId="33589" hidden="1"/>
    <cellStyle name="20% - Accent2" xfId="17408" hidden="1"/>
    <cellStyle name="20% - Accent2" xfId="37141" hidden="1"/>
    <cellStyle name="20% - Accent2" xfId="38123" hidden="1"/>
    <cellStyle name="20% - Accent2" xfId="39110" hidden="1"/>
    <cellStyle name="20% - Accent2" xfId="40095" hidden="1"/>
    <cellStyle name="20% - Accent2" xfId="41079" hidden="1"/>
    <cellStyle name="20% - Accent2" xfId="42063" hidden="1"/>
    <cellStyle name="20% - Accent2" xfId="43047" hidden="1"/>
    <cellStyle name="20% - Accent2" xfId="44031" hidden="1"/>
    <cellStyle name="20% - Accent2" xfId="45014" hidden="1"/>
    <cellStyle name="20% - Accent2" xfId="45995" hidden="1"/>
    <cellStyle name="20% - Accent2" xfId="46976" hidden="1"/>
    <cellStyle name="20% - Accent2" xfId="47957" hidden="1"/>
    <cellStyle name="20% - Accent2" xfId="48938" hidden="1"/>
    <cellStyle name="20% - Accent2" xfId="50869" hidden="1"/>
    <cellStyle name="20% - Accent2 2" xfId="2497" hidden="1"/>
    <cellStyle name="20% - Accent2 2" xfId="3407" hidden="1"/>
    <cellStyle name="20% - Accent2 2" xfId="3444" hidden="1"/>
    <cellStyle name="20% - Accent2 2" xfId="4396" hidden="1"/>
    <cellStyle name="20% - Accent2 2" xfId="4433" hidden="1"/>
    <cellStyle name="20% - Accent2 2" xfId="5383" hidden="1"/>
    <cellStyle name="20% - Accent2 2" xfId="5420" hidden="1"/>
    <cellStyle name="20% - Accent2 2" xfId="6368" hidden="1"/>
    <cellStyle name="20% - Accent2 2" xfId="6405" hidden="1"/>
    <cellStyle name="20% - Accent2 2" xfId="7352" hidden="1"/>
    <cellStyle name="20% - Accent2 2" xfId="7389" hidden="1"/>
    <cellStyle name="20% - Accent2 2" xfId="8336" hidden="1"/>
    <cellStyle name="20% - Accent2 2" xfId="8373" hidden="1"/>
    <cellStyle name="20% - Accent2 2" xfId="9320" hidden="1"/>
    <cellStyle name="20% - Accent2 2" xfId="9357" hidden="1"/>
    <cellStyle name="20% - Accent2 2" xfId="10304" hidden="1"/>
    <cellStyle name="20% - Accent2 2" xfId="10341" hidden="1"/>
    <cellStyle name="20% - Accent2 2" xfId="11286" hidden="1"/>
    <cellStyle name="20% - Accent2 2" xfId="11323" hidden="1"/>
    <cellStyle name="20% - Accent2 2" xfId="12267" hidden="1"/>
    <cellStyle name="20% - Accent2 2" xfId="12304" hidden="1"/>
    <cellStyle name="20% - Accent2 2" xfId="13248" hidden="1"/>
    <cellStyle name="20% - Accent2 2" xfId="13285" hidden="1"/>
    <cellStyle name="20% - Accent2 2" xfId="14229" hidden="1"/>
    <cellStyle name="20% - Accent2 2" xfId="14266" hidden="1"/>
    <cellStyle name="20% - Accent2 2" xfId="15210" hidden="1"/>
    <cellStyle name="20% - Accent2 2" xfId="15247" hidden="1"/>
    <cellStyle name="20% - Accent2 2" xfId="16161" hidden="1"/>
    <cellStyle name="20% - Accent2 2" xfId="16198" hidden="1"/>
    <cellStyle name="20% - Accent2 2" xfId="17316" hidden="1"/>
    <cellStyle name="20% - Accent2 2" xfId="17353" hidden="1"/>
    <cellStyle name="20% - Accent2 2" xfId="20768" hidden="1"/>
    <cellStyle name="20% - Accent2 2" xfId="20805" hidden="1"/>
    <cellStyle name="20% - Accent2 2" xfId="21756" hidden="1"/>
    <cellStyle name="20% - Accent2 2" xfId="21793" hidden="1"/>
    <cellStyle name="20% - Accent2 2" xfId="22743" hidden="1"/>
    <cellStyle name="20% - Accent2 2" xfId="22780" hidden="1"/>
    <cellStyle name="20% - Accent2 2" xfId="23728" hidden="1"/>
    <cellStyle name="20% - Accent2 2" xfId="23765" hidden="1"/>
    <cellStyle name="20% - Accent2 2" xfId="24712" hidden="1"/>
    <cellStyle name="20% - Accent2 2" xfId="24749" hidden="1"/>
    <cellStyle name="20% - Accent2 2" xfId="25696" hidden="1"/>
    <cellStyle name="20% - Accent2 2" xfId="25733" hidden="1"/>
    <cellStyle name="20% - Accent2 2" xfId="26680" hidden="1"/>
    <cellStyle name="20% - Accent2 2" xfId="26717" hidden="1"/>
    <cellStyle name="20% - Accent2 2" xfId="27664" hidden="1"/>
    <cellStyle name="20% - Accent2 2" xfId="27701" hidden="1"/>
    <cellStyle name="20% - Accent2 2" xfId="28646" hidden="1"/>
    <cellStyle name="20% - Accent2 2" xfId="28683" hidden="1"/>
    <cellStyle name="20% - Accent2 2" xfId="29627" hidden="1"/>
    <cellStyle name="20% - Accent2 2" xfId="29664" hidden="1"/>
    <cellStyle name="20% - Accent2 2" xfId="30608" hidden="1"/>
    <cellStyle name="20% - Accent2 2" xfId="30645" hidden="1"/>
    <cellStyle name="20% - Accent2 2" xfId="31589" hidden="1"/>
    <cellStyle name="20% - Accent2 2" xfId="31626" hidden="1"/>
    <cellStyle name="20% - Accent2 2" xfId="32570" hidden="1"/>
    <cellStyle name="20% - Accent2 2" xfId="32607" hidden="1"/>
    <cellStyle name="20% - Accent2 2" xfId="33521" hidden="1"/>
    <cellStyle name="20% - Accent2 2" xfId="33558" hidden="1"/>
    <cellStyle name="20% - Accent2 2" xfId="34676" hidden="1"/>
    <cellStyle name="20% - Accent2 2" xfId="34713" hidden="1"/>
    <cellStyle name="20% - Accent2 2" xfId="38048" hidden="1"/>
    <cellStyle name="20% - Accent2 2" xfId="38085" hidden="1"/>
    <cellStyle name="20% - Accent2 2" xfId="39036" hidden="1"/>
    <cellStyle name="20% - Accent2 2" xfId="39073" hidden="1"/>
    <cellStyle name="20% - Accent2 2" xfId="40023" hidden="1"/>
    <cellStyle name="20% - Accent2 2" xfId="40060" hidden="1"/>
    <cellStyle name="20% - Accent2 2" xfId="41008" hidden="1"/>
    <cellStyle name="20% - Accent2 2" xfId="41045" hidden="1"/>
    <cellStyle name="20% - Accent2 2" xfId="41992" hidden="1"/>
    <cellStyle name="20% - Accent2 2" xfId="42029" hidden="1"/>
    <cellStyle name="20% - Accent2 2" xfId="42976" hidden="1"/>
    <cellStyle name="20% - Accent2 2" xfId="43013" hidden="1"/>
    <cellStyle name="20% - Accent2 2" xfId="43960" hidden="1"/>
    <cellStyle name="20% - Accent2 2" xfId="43997" hidden="1"/>
    <cellStyle name="20% - Accent2 2" xfId="44944" hidden="1"/>
    <cellStyle name="20% - Accent2 2" xfId="44981" hidden="1"/>
    <cellStyle name="20% - Accent2 2" xfId="45926" hidden="1"/>
    <cellStyle name="20% - Accent2 2" xfId="45963" hidden="1"/>
    <cellStyle name="20% - Accent2 2" xfId="46907" hidden="1"/>
    <cellStyle name="20% - Accent2 2" xfId="46944" hidden="1"/>
    <cellStyle name="20% - Accent2 2" xfId="47888" hidden="1"/>
    <cellStyle name="20% - Accent2 2" xfId="47925" hidden="1"/>
    <cellStyle name="20% - Accent2 2" xfId="48869" hidden="1"/>
    <cellStyle name="20% - Accent2 2" xfId="48906" hidden="1"/>
    <cellStyle name="20% - Accent2 2" xfId="49850" hidden="1"/>
    <cellStyle name="20% - Accent2 2" xfId="49887" hidden="1"/>
    <cellStyle name="20% - Accent2 2" xfId="50801" hidden="1"/>
    <cellStyle name="20% - Accent2 2" xfId="50838" hidden="1"/>
    <cellStyle name="20% - Accent2 2" xfId="51956" hidden="1"/>
    <cellStyle name="20% - Accent2 2" xfId="51993"/>
    <cellStyle name="20% - Accent3" xfId="27" hidden="1"/>
    <cellStyle name="20% - Accent3" xfId="2460" hidden="1"/>
    <cellStyle name="20% - Accent3" xfId="3480" hidden="1"/>
    <cellStyle name="20% - Accent3" xfId="4467" hidden="1"/>
    <cellStyle name="20% - Accent3" xfId="5452" hidden="1"/>
    <cellStyle name="20% - Accent3" xfId="6436" hidden="1"/>
    <cellStyle name="20% - Accent3" xfId="7420" hidden="1"/>
    <cellStyle name="20% - Accent3" xfId="8404" hidden="1"/>
    <cellStyle name="20% - Accent3" xfId="9388" hidden="1"/>
    <cellStyle name="20% - Accent3" xfId="10371" hidden="1"/>
    <cellStyle name="20% - Accent3" xfId="11352" hidden="1"/>
    <cellStyle name="20% - Accent3" xfId="12333" hidden="1"/>
    <cellStyle name="20% - Accent3" xfId="13314" hidden="1"/>
    <cellStyle name="20% - Accent3" xfId="14295" hidden="1"/>
    <cellStyle name="20% - Accent3" xfId="16232" hidden="1"/>
    <cellStyle name="20% - Accent3" xfId="17397" hidden="1"/>
    <cellStyle name="20% - Accent3" xfId="19830" hidden="1"/>
    <cellStyle name="20% - Accent3" xfId="20840" hidden="1"/>
    <cellStyle name="20% - Accent3" xfId="21827" hidden="1"/>
    <cellStyle name="20% - Accent3" xfId="22812" hidden="1"/>
    <cellStyle name="20% - Accent3" xfId="23796" hidden="1"/>
    <cellStyle name="20% - Accent3" xfId="24780" hidden="1"/>
    <cellStyle name="20% - Accent3" xfId="25764" hidden="1"/>
    <cellStyle name="20% - Accent3" xfId="26748" hidden="1"/>
    <cellStyle name="20% - Accent3" xfId="27731" hidden="1"/>
    <cellStyle name="20% - Accent3" xfId="28712" hidden="1"/>
    <cellStyle name="20% - Accent3" xfId="29693" hidden="1"/>
    <cellStyle name="20% - Accent3" xfId="30674" hidden="1"/>
    <cellStyle name="20% - Accent3" xfId="31655" hidden="1"/>
    <cellStyle name="20% - Accent3" xfId="33592" hidden="1"/>
    <cellStyle name="20% - Accent3" xfId="17400" hidden="1"/>
    <cellStyle name="20% - Accent3" xfId="37138" hidden="1"/>
    <cellStyle name="20% - Accent3" xfId="38120" hidden="1"/>
    <cellStyle name="20% - Accent3" xfId="39107" hidden="1"/>
    <cellStyle name="20% - Accent3" xfId="40092" hidden="1"/>
    <cellStyle name="20% - Accent3" xfId="41076" hidden="1"/>
    <cellStyle name="20% - Accent3" xfId="42060" hidden="1"/>
    <cellStyle name="20% - Accent3" xfId="43044" hidden="1"/>
    <cellStyle name="20% - Accent3" xfId="44028" hidden="1"/>
    <cellStyle name="20% - Accent3" xfId="45011" hidden="1"/>
    <cellStyle name="20% - Accent3" xfId="45992" hidden="1"/>
    <cellStyle name="20% - Accent3" xfId="46973" hidden="1"/>
    <cellStyle name="20% - Accent3" xfId="47954" hidden="1"/>
    <cellStyle name="20% - Accent3" xfId="48935" hidden="1"/>
    <cellStyle name="20% - Accent3" xfId="50872" hidden="1"/>
    <cellStyle name="20% - Accent3 2" xfId="2501" hidden="1"/>
    <cellStyle name="20% - Accent3 2" xfId="3403" hidden="1"/>
    <cellStyle name="20% - Accent3 2" xfId="3440" hidden="1"/>
    <cellStyle name="20% - Accent3 2" xfId="4392" hidden="1"/>
    <cellStyle name="20% - Accent3 2" xfId="4429" hidden="1"/>
    <cellStyle name="20% - Accent3 2" xfId="5379" hidden="1"/>
    <cellStyle name="20% - Accent3 2" xfId="5416" hidden="1"/>
    <cellStyle name="20% - Accent3 2" xfId="6364" hidden="1"/>
    <cellStyle name="20% - Accent3 2" xfId="6401" hidden="1"/>
    <cellStyle name="20% - Accent3 2" xfId="7348" hidden="1"/>
    <cellStyle name="20% - Accent3 2" xfId="7385" hidden="1"/>
    <cellStyle name="20% - Accent3 2" xfId="8332" hidden="1"/>
    <cellStyle name="20% - Accent3 2" xfId="8369" hidden="1"/>
    <cellStyle name="20% - Accent3 2" xfId="9316" hidden="1"/>
    <cellStyle name="20% - Accent3 2" xfId="9353" hidden="1"/>
    <cellStyle name="20% - Accent3 2" xfId="10300" hidden="1"/>
    <cellStyle name="20% - Accent3 2" xfId="10337" hidden="1"/>
    <cellStyle name="20% - Accent3 2" xfId="11282" hidden="1"/>
    <cellStyle name="20% - Accent3 2" xfId="11319" hidden="1"/>
    <cellStyle name="20% - Accent3 2" xfId="12263" hidden="1"/>
    <cellStyle name="20% - Accent3 2" xfId="12300" hidden="1"/>
    <cellStyle name="20% - Accent3 2" xfId="13244" hidden="1"/>
    <cellStyle name="20% - Accent3 2" xfId="13281" hidden="1"/>
    <cellStyle name="20% - Accent3 2" xfId="14225" hidden="1"/>
    <cellStyle name="20% - Accent3 2" xfId="14262" hidden="1"/>
    <cellStyle name="20% - Accent3 2" xfId="15206" hidden="1"/>
    <cellStyle name="20% - Accent3 2" xfId="15243" hidden="1"/>
    <cellStyle name="20% - Accent3 2" xfId="16157" hidden="1"/>
    <cellStyle name="20% - Accent3 2" xfId="16194" hidden="1"/>
    <cellStyle name="20% - Accent3 2" xfId="17312" hidden="1"/>
    <cellStyle name="20% - Accent3 2" xfId="17349" hidden="1"/>
    <cellStyle name="20% - Accent3 2" xfId="20764" hidden="1"/>
    <cellStyle name="20% - Accent3 2" xfId="20801" hidden="1"/>
    <cellStyle name="20% - Accent3 2" xfId="21752" hidden="1"/>
    <cellStyle name="20% - Accent3 2" xfId="21789" hidden="1"/>
    <cellStyle name="20% - Accent3 2" xfId="22739" hidden="1"/>
    <cellStyle name="20% - Accent3 2" xfId="22776" hidden="1"/>
    <cellStyle name="20% - Accent3 2" xfId="23724" hidden="1"/>
    <cellStyle name="20% - Accent3 2" xfId="23761" hidden="1"/>
    <cellStyle name="20% - Accent3 2" xfId="24708" hidden="1"/>
    <cellStyle name="20% - Accent3 2" xfId="24745" hidden="1"/>
    <cellStyle name="20% - Accent3 2" xfId="25692" hidden="1"/>
    <cellStyle name="20% - Accent3 2" xfId="25729" hidden="1"/>
    <cellStyle name="20% - Accent3 2" xfId="26676" hidden="1"/>
    <cellStyle name="20% - Accent3 2" xfId="26713" hidden="1"/>
    <cellStyle name="20% - Accent3 2" xfId="27660" hidden="1"/>
    <cellStyle name="20% - Accent3 2" xfId="27697" hidden="1"/>
    <cellStyle name="20% - Accent3 2" xfId="28642" hidden="1"/>
    <cellStyle name="20% - Accent3 2" xfId="28679" hidden="1"/>
    <cellStyle name="20% - Accent3 2" xfId="29623" hidden="1"/>
    <cellStyle name="20% - Accent3 2" xfId="29660" hidden="1"/>
    <cellStyle name="20% - Accent3 2" xfId="30604" hidden="1"/>
    <cellStyle name="20% - Accent3 2" xfId="30641" hidden="1"/>
    <cellStyle name="20% - Accent3 2" xfId="31585" hidden="1"/>
    <cellStyle name="20% - Accent3 2" xfId="31622" hidden="1"/>
    <cellStyle name="20% - Accent3 2" xfId="32566" hidden="1"/>
    <cellStyle name="20% - Accent3 2" xfId="32603" hidden="1"/>
    <cellStyle name="20% - Accent3 2" xfId="33517" hidden="1"/>
    <cellStyle name="20% - Accent3 2" xfId="33554" hidden="1"/>
    <cellStyle name="20% - Accent3 2" xfId="34672" hidden="1"/>
    <cellStyle name="20% - Accent3 2" xfId="34709" hidden="1"/>
    <cellStyle name="20% - Accent3 2" xfId="38044" hidden="1"/>
    <cellStyle name="20% - Accent3 2" xfId="38081" hidden="1"/>
    <cellStyle name="20% - Accent3 2" xfId="39032" hidden="1"/>
    <cellStyle name="20% - Accent3 2" xfId="39069" hidden="1"/>
    <cellStyle name="20% - Accent3 2" xfId="40019" hidden="1"/>
    <cellStyle name="20% - Accent3 2" xfId="40056" hidden="1"/>
    <cellStyle name="20% - Accent3 2" xfId="41004" hidden="1"/>
    <cellStyle name="20% - Accent3 2" xfId="41041" hidden="1"/>
    <cellStyle name="20% - Accent3 2" xfId="41988" hidden="1"/>
    <cellStyle name="20% - Accent3 2" xfId="42025" hidden="1"/>
    <cellStyle name="20% - Accent3 2" xfId="42972" hidden="1"/>
    <cellStyle name="20% - Accent3 2" xfId="43009" hidden="1"/>
    <cellStyle name="20% - Accent3 2" xfId="43956" hidden="1"/>
    <cellStyle name="20% - Accent3 2" xfId="43993" hidden="1"/>
    <cellStyle name="20% - Accent3 2" xfId="44940" hidden="1"/>
    <cellStyle name="20% - Accent3 2" xfId="44977" hidden="1"/>
    <cellStyle name="20% - Accent3 2" xfId="45922" hidden="1"/>
    <cellStyle name="20% - Accent3 2" xfId="45959" hidden="1"/>
    <cellStyle name="20% - Accent3 2" xfId="46903" hidden="1"/>
    <cellStyle name="20% - Accent3 2" xfId="46940" hidden="1"/>
    <cellStyle name="20% - Accent3 2" xfId="47884" hidden="1"/>
    <cellStyle name="20% - Accent3 2" xfId="47921" hidden="1"/>
    <cellStyle name="20% - Accent3 2" xfId="48865" hidden="1"/>
    <cellStyle name="20% - Accent3 2" xfId="48902" hidden="1"/>
    <cellStyle name="20% - Accent3 2" xfId="49846" hidden="1"/>
    <cellStyle name="20% - Accent3 2" xfId="49883" hidden="1"/>
    <cellStyle name="20% - Accent3 2" xfId="50797" hidden="1"/>
    <cellStyle name="20% - Accent3 2" xfId="50834" hidden="1"/>
    <cellStyle name="20% - Accent3 2" xfId="51952" hidden="1"/>
    <cellStyle name="20% - Accent3 2" xfId="51989"/>
    <cellStyle name="20% - Accent4" xfId="31" hidden="1"/>
    <cellStyle name="20% - Accent4" xfId="2457" hidden="1"/>
    <cellStyle name="20% - Accent4" xfId="3477" hidden="1"/>
    <cellStyle name="20% - Accent4" xfId="4464" hidden="1"/>
    <cellStyle name="20% - Accent4" xfId="5449" hidden="1"/>
    <cellStyle name="20% - Accent4" xfId="6433" hidden="1"/>
    <cellStyle name="20% - Accent4" xfId="7417" hidden="1"/>
    <cellStyle name="20% - Accent4" xfId="8401" hidden="1"/>
    <cellStyle name="20% - Accent4" xfId="9385" hidden="1"/>
    <cellStyle name="20% - Accent4" xfId="10368" hidden="1"/>
    <cellStyle name="20% - Accent4" xfId="11349" hidden="1"/>
    <cellStyle name="20% - Accent4" xfId="12330" hidden="1"/>
    <cellStyle name="20% - Accent4" xfId="13311" hidden="1"/>
    <cellStyle name="20% - Accent4" xfId="14292" hidden="1"/>
    <cellStyle name="20% - Accent4" xfId="16235" hidden="1"/>
    <cellStyle name="20% - Accent4" xfId="17401" hidden="1"/>
    <cellStyle name="20% - Accent4" xfId="19827" hidden="1"/>
    <cellStyle name="20% - Accent4" xfId="20837" hidden="1"/>
    <cellStyle name="20% - Accent4" xfId="21824" hidden="1"/>
    <cellStyle name="20% - Accent4" xfId="22809" hidden="1"/>
    <cellStyle name="20% - Accent4" xfId="23793" hidden="1"/>
    <cellStyle name="20% - Accent4" xfId="24777" hidden="1"/>
    <cellStyle name="20% - Accent4" xfId="25761" hidden="1"/>
    <cellStyle name="20% - Accent4" xfId="26745" hidden="1"/>
    <cellStyle name="20% - Accent4" xfId="27728" hidden="1"/>
    <cellStyle name="20% - Accent4" xfId="28709" hidden="1"/>
    <cellStyle name="20% - Accent4" xfId="29690" hidden="1"/>
    <cellStyle name="20% - Accent4" xfId="30671" hidden="1"/>
    <cellStyle name="20% - Accent4" xfId="31652" hidden="1"/>
    <cellStyle name="20% - Accent4" xfId="33595" hidden="1"/>
    <cellStyle name="20% - Accent4" xfId="17392" hidden="1"/>
    <cellStyle name="20% - Accent4" xfId="37135" hidden="1"/>
    <cellStyle name="20% - Accent4" xfId="38117" hidden="1"/>
    <cellStyle name="20% - Accent4" xfId="39104" hidden="1"/>
    <cellStyle name="20% - Accent4" xfId="40089" hidden="1"/>
    <cellStyle name="20% - Accent4" xfId="41073" hidden="1"/>
    <cellStyle name="20% - Accent4" xfId="42057" hidden="1"/>
    <cellStyle name="20% - Accent4" xfId="43041" hidden="1"/>
    <cellStyle name="20% - Accent4" xfId="44025" hidden="1"/>
    <cellStyle name="20% - Accent4" xfId="45008" hidden="1"/>
    <cellStyle name="20% - Accent4" xfId="45989" hidden="1"/>
    <cellStyle name="20% - Accent4" xfId="46970" hidden="1"/>
    <cellStyle name="20% - Accent4" xfId="47951" hidden="1"/>
    <cellStyle name="20% - Accent4" xfId="48932" hidden="1"/>
    <cellStyle name="20% - Accent4" xfId="50875" hidden="1"/>
    <cellStyle name="20% - Accent4 2" xfId="2505" hidden="1"/>
    <cellStyle name="20% - Accent4 2" xfId="3399" hidden="1"/>
    <cellStyle name="20% - Accent4 2" xfId="3436" hidden="1"/>
    <cellStyle name="20% - Accent4 2" xfId="4388" hidden="1"/>
    <cellStyle name="20% - Accent4 2" xfId="4425" hidden="1"/>
    <cellStyle name="20% - Accent4 2" xfId="5375" hidden="1"/>
    <cellStyle name="20% - Accent4 2" xfId="5412" hidden="1"/>
    <cellStyle name="20% - Accent4 2" xfId="6360" hidden="1"/>
    <cellStyle name="20% - Accent4 2" xfId="6397" hidden="1"/>
    <cellStyle name="20% - Accent4 2" xfId="7344" hidden="1"/>
    <cellStyle name="20% - Accent4 2" xfId="7381" hidden="1"/>
    <cellStyle name="20% - Accent4 2" xfId="8328" hidden="1"/>
    <cellStyle name="20% - Accent4 2" xfId="8365" hidden="1"/>
    <cellStyle name="20% - Accent4 2" xfId="9312" hidden="1"/>
    <cellStyle name="20% - Accent4 2" xfId="9349" hidden="1"/>
    <cellStyle name="20% - Accent4 2" xfId="10296" hidden="1"/>
    <cellStyle name="20% - Accent4 2" xfId="10333" hidden="1"/>
    <cellStyle name="20% - Accent4 2" xfId="11278" hidden="1"/>
    <cellStyle name="20% - Accent4 2" xfId="11315" hidden="1"/>
    <cellStyle name="20% - Accent4 2" xfId="12259" hidden="1"/>
    <cellStyle name="20% - Accent4 2" xfId="12296" hidden="1"/>
    <cellStyle name="20% - Accent4 2" xfId="13240" hidden="1"/>
    <cellStyle name="20% - Accent4 2" xfId="13277" hidden="1"/>
    <cellStyle name="20% - Accent4 2" xfId="14221" hidden="1"/>
    <cellStyle name="20% - Accent4 2" xfId="14258" hidden="1"/>
    <cellStyle name="20% - Accent4 2" xfId="15202" hidden="1"/>
    <cellStyle name="20% - Accent4 2" xfId="15239" hidden="1"/>
    <cellStyle name="20% - Accent4 2" xfId="16153" hidden="1"/>
    <cellStyle name="20% - Accent4 2" xfId="16190" hidden="1"/>
    <cellStyle name="20% - Accent4 2" xfId="17308" hidden="1"/>
    <cellStyle name="20% - Accent4 2" xfId="17345" hidden="1"/>
    <cellStyle name="20% - Accent4 2" xfId="20760" hidden="1"/>
    <cellStyle name="20% - Accent4 2" xfId="20797" hidden="1"/>
    <cellStyle name="20% - Accent4 2" xfId="21748" hidden="1"/>
    <cellStyle name="20% - Accent4 2" xfId="21785" hidden="1"/>
    <cellStyle name="20% - Accent4 2" xfId="22735" hidden="1"/>
    <cellStyle name="20% - Accent4 2" xfId="22772" hidden="1"/>
    <cellStyle name="20% - Accent4 2" xfId="23720" hidden="1"/>
    <cellStyle name="20% - Accent4 2" xfId="23757" hidden="1"/>
    <cellStyle name="20% - Accent4 2" xfId="24704" hidden="1"/>
    <cellStyle name="20% - Accent4 2" xfId="24741" hidden="1"/>
    <cellStyle name="20% - Accent4 2" xfId="25688" hidden="1"/>
    <cellStyle name="20% - Accent4 2" xfId="25725" hidden="1"/>
    <cellStyle name="20% - Accent4 2" xfId="26672" hidden="1"/>
    <cellStyle name="20% - Accent4 2" xfId="26709" hidden="1"/>
    <cellStyle name="20% - Accent4 2" xfId="27656" hidden="1"/>
    <cellStyle name="20% - Accent4 2" xfId="27693" hidden="1"/>
    <cellStyle name="20% - Accent4 2" xfId="28638" hidden="1"/>
    <cellStyle name="20% - Accent4 2" xfId="28675" hidden="1"/>
    <cellStyle name="20% - Accent4 2" xfId="29619" hidden="1"/>
    <cellStyle name="20% - Accent4 2" xfId="29656" hidden="1"/>
    <cellStyle name="20% - Accent4 2" xfId="30600" hidden="1"/>
    <cellStyle name="20% - Accent4 2" xfId="30637" hidden="1"/>
    <cellStyle name="20% - Accent4 2" xfId="31581" hidden="1"/>
    <cellStyle name="20% - Accent4 2" xfId="31618" hidden="1"/>
    <cellStyle name="20% - Accent4 2" xfId="32562" hidden="1"/>
    <cellStyle name="20% - Accent4 2" xfId="32599" hidden="1"/>
    <cellStyle name="20% - Accent4 2" xfId="33513" hidden="1"/>
    <cellStyle name="20% - Accent4 2" xfId="33550" hidden="1"/>
    <cellStyle name="20% - Accent4 2" xfId="34668" hidden="1"/>
    <cellStyle name="20% - Accent4 2" xfId="34705" hidden="1"/>
    <cellStyle name="20% - Accent4 2" xfId="38040" hidden="1"/>
    <cellStyle name="20% - Accent4 2" xfId="38077" hidden="1"/>
    <cellStyle name="20% - Accent4 2" xfId="39028" hidden="1"/>
    <cellStyle name="20% - Accent4 2" xfId="39065" hidden="1"/>
    <cellStyle name="20% - Accent4 2" xfId="40015" hidden="1"/>
    <cellStyle name="20% - Accent4 2" xfId="40052" hidden="1"/>
    <cellStyle name="20% - Accent4 2" xfId="41000" hidden="1"/>
    <cellStyle name="20% - Accent4 2" xfId="41037" hidden="1"/>
    <cellStyle name="20% - Accent4 2" xfId="41984" hidden="1"/>
    <cellStyle name="20% - Accent4 2" xfId="42021" hidden="1"/>
    <cellStyle name="20% - Accent4 2" xfId="42968" hidden="1"/>
    <cellStyle name="20% - Accent4 2" xfId="43005" hidden="1"/>
    <cellStyle name="20% - Accent4 2" xfId="43952" hidden="1"/>
    <cellStyle name="20% - Accent4 2" xfId="43989" hidden="1"/>
    <cellStyle name="20% - Accent4 2" xfId="44936" hidden="1"/>
    <cellStyle name="20% - Accent4 2" xfId="44973" hidden="1"/>
    <cellStyle name="20% - Accent4 2" xfId="45918" hidden="1"/>
    <cellStyle name="20% - Accent4 2" xfId="45955" hidden="1"/>
    <cellStyle name="20% - Accent4 2" xfId="46899" hidden="1"/>
    <cellStyle name="20% - Accent4 2" xfId="46936" hidden="1"/>
    <cellStyle name="20% - Accent4 2" xfId="47880" hidden="1"/>
    <cellStyle name="20% - Accent4 2" xfId="47917" hidden="1"/>
    <cellStyle name="20% - Accent4 2" xfId="48861" hidden="1"/>
    <cellStyle name="20% - Accent4 2" xfId="48898" hidden="1"/>
    <cellStyle name="20% - Accent4 2" xfId="49842" hidden="1"/>
    <cellStyle name="20% - Accent4 2" xfId="49879" hidden="1"/>
    <cellStyle name="20% - Accent4 2" xfId="50793" hidden="1"/>
    <cellStyle name="20% - Accent4 2" xfId="50830" hidden="1"/>
    <cellStyle name="20% - Accent4 2" xfId="51948" hidden="1"/>
    <cellStyle name="20% - Accent4 2" xfId="51985"/>
    <cellStyle name="20% - Accent5" xfId="35" hidden="1"/>
    <cellStyle name="20% - Accent5" xfId="2454" hidden="1"/>
    <cellStyle name="20% - Accent5" xfId="3474" hidden="1"/>
    <cellStyle name="20% - Accent5" xfId="4461" hidden="1"/>
    <cellStyle name="20% - Accent5" xfId="5446" hidden="1"/>
    <cellStyle name="20% - Accent5" xfId="6430" hidden="1"/>
    <cellStyle name="20% - Accent5" xfId="7414" hidden="1"/>
    <cellStyle name="20% - Accent5" xfId="8398" hidden="1"/>
    <cellStyle name="20% - Accent5" xfId="9382" hidden="1"/>
    <cellStyle name="20% - Accent5" xfId="10365" hidden="1"/>
    <cellStyle name="20% - Accent5" xfId="11346" hidden="1"/>
    <cellStyle name="20% - Accent5" xfId="12327" hidden="1"/>
    <cellStyle name="20% - Accent5" xfId="13308" hidden="1"/>
    <cellStyle name="20% - Accent5" xfId="14289" hidden="1"/>
    <cellStyle name="20% - Accent5" xfId="16238" hidden="1"/>
    <cellStyle name="20% - Accent5" xfId="17405" hidden="1"/>
    <cellStyle name="20% - Accent5" xfId="19824" hidden="1"/>
    <cellStyle name="20% - Accent5" xfId="20834" hidden="1"/>
    <cellStyle name="20% - Accent5" xfId="21821" hidden="1"/>
    <cellStyle name="20% - Accent5" xfId="22806" hidden="1"/>
    <cellStyle name="20% - Accent5" xfId="23790" hidden="1"/>
    <cellStyle name="20% - Accent5" xfId="24774" hidden="1"/>
    <cellStyle name="20% - Accent5" xfId="25758" hidden="1"/>
    <cellStyle name="20% - Accent5" xfId="26742" hidden="1"/>
    <cellStyle name="20% - Accent5" xfId="27725" hidden="1"/>
    <cellStyle name="20% - Accent5" xfId="28706" hidden="1"/>
    <cellStyle name="20% - Accent5" xfId="29687" hidden="1"/>
    <cellStyle name="20% - Accent5" xfId="30668" hidden="1"/>
    <cellStyle name="20% - Accent5" xfId="31649" hidden="1"/>
    <cellStyle name="20% - Accent5" xfId="33598" hidden="1"/>
    <cellStyle name="20% - Accent5" xfId="19876" hidden="1"/>
    <cellStyle name="20% - Accent5" xfId="37132" hidden="1"/>
    <cellStyle name="20% - Accent5" xfId="38114" hidden="1"/>
    <cellStyle name="20% - Accent5" xfId="39101" hidden="1"/>
    <cellStyle name="20% - Accent5" xfId="40086" hidden="1"/>
    <cellStyle name="20% - Accent5" xfId="41070" hidden="1"/>
    <cellStyle name="20% - Accent5" xfId="42054" hidden="1"/>
    <cellStyle name="20% - Accent5" xfId="43038" hidden="1"/>
    <cellStyle name="20% - Accent5" xfId="44022" hidden="1"/>
    <cellStyle name="20% - Accent5" xfId="45005" hidden="1"/>
    <cellStyle name="20% - Accent5" xfId="45986" hidden="1"/>
    <cellStyle name="20% - Accent5" xfId="46967" hidden="1"/>
    <cellStyle name="20% - Accent5" xfId="47948" hidden="1"/>
    <cellStyle name="20% - Accent5" xfId="48929" hidden="1"/>
    <cellStyle name="20% - Accent5" xfId="50878" hidden="1"/>
    <cellStyle name="20% - Accent5 2" xfId="2509" hidden="1"/>
    <cellStyle name="20% - Accent5 2" xfId="3395" hidden="1"/>
    <cellStyle name="20% - Accent5 2" xfId="3432" hidden="1"/>
    <cellStyle name="20% - Accent5 2" xfId="4384" hidden="1"/>
    <cellStyle name="20% - Accent5 2" xfId="4421" hidden="1"/>
    <cellStyle name="20% - Accent5 2" xfId="5371" hidden="1"/>
    <cellStyle name="20% - Accent5 2" xfId="5408" hidden="1"/>
    <cellStyle name="20% - Accent5 2" xfId="6356" hidden="1"/>
    <cellStyle name="20% - Accent5 2" xfId="6393" hidden="1"/>
    <cellStyle name="20% - Accent5 2" xfId="7340" hidden="1"/>
    <cellStyle name="20% - Accent5 2" xfId="7377" hidden="1"/>
    <cellStyle name="20% - Accent5 2" xfId="8324" hidden="1"/>
    <cellStyle name="20% - Accent5 2" xfId="8361" hidden="1"/>
    <cellStyle name="20% - Accent5 2" xfId="9308" hidden="1"/>
    <cellStyle name="20% - Accent5 2" xfId="9345" hidden="1"/>
    <cellStyle name="20% - Accent5 2" xfId="10292" hidden="1"/>
    <cellStyle name="20% - Accent5 2" xfId="10329" hidden="1"/>
    <cellStyle name="20% - Accent5 2" xfId="11274" hidden="1"/>
    <cellStyle name="20% - Accent5 2" xfId="11311" hidden="1"/>
    <cellStyle name="20% - Accent5 2" xfId="12255" hidden="1"/>
    <cellStyle name="20% - Accent5 2" xfId="12292" hidden="1"/>
    <cellStyle name="20% - Accent5 2" xfId="13236" hidden="1"/>
    <cellStyle name="20% - Accent5 2" xfId="13273" hidden="1"/>
    <cellStyle name="20% - Accent5 2" xfId="14217" hidden="1"/>
    <cellStyle name="20% - Accent5 2" xfId="14254" hidden="1"/>
    <cellStyle name="20% - Accent5 2" xfId="15198" hidden="1"/>
    <cellStyle name="20% - Accent5 2" xfId="15235" hidden="1"/>
    <cellStyle name="20% - Accent5 2" xfId="16149" hidden="1"/>
    <cellStyle name="20% - Accent5 2" xfId="16186" hidden="1"/>
    <cellStyle name="20% - Accent5 2" xfId="17304" hidden="1"/>
    <cellStyle name="20% - Accent5 2" xfId="17341" hidden="1"/>
    <cellStyle name="20% - Accent5 2" xfId="20756" hidden="1"/>
    <cellStyle name="20% - Accent5 2" xfId="20793" hidden="1"/>
    <cellStyle name="20% - Accent5 2" xfId="21744" hidden="1"/>
    <cellStyle name="20% - Accent5 2" xfId="21781" hidden="1"/>
    <cellStyle name="20% - Accent5 2" xfId="22731" hidden="1"/>
    <cellStyle name="20% - Accent5 2" xfId="22768" hidden="1"/>
    <cellStyle name="20% - Accent5 2" xfId="23716" hidden="1"/>
    <cellStyle name="20% - Accent5 2" xfId="23753" hidden="1"/>
    <cellStyle name="20% - Accent5 2" xfId="24700" hidden="1"/>
    <cellStyle name="20% - Accent5 2" xfId="24737" hidden="1"/>
    <cellStyle name="20% - Accent5 2" xfId="25684" hidden="1"/>
    <cellStyle name="20% - Accent5 2" xfId="25721" hidden="1"/>
    <cellStyle name="20% - Accent5 2" xfId="26668" hidden="1"/>
    <cellStyle name="20% - Accent5 2" xfId="26705" hidden="1"/>
    <cellStyle name="20% - Accent5 2" xfId="27652" hidden="1"/>
    <cellStyle name="20% - Accent5 2" xfId="27689" hidden="1"/>
    <cellStyle name="20% - Accent5 2" xfId="28634" hidden="1"/>
    <cellStyle name="20% - Accent5 2" xfId="28671" hidden="1"/>
    <cellStyle name="20% - Accent5 2" xfId="29615" hidden="1"/>
    <cellStyle name="20% - Accent5 2" xfId="29652" hidden="1"/>
    <cellStyle name="20% - Accent5 2" xfId="30596" hidden="1"/>
    <cellStyle name="20% - Accent5 2" xfId="30633" hidden="1"/>
    <cellStyle name="20% - Accent5 2" xfId="31577" hidden="1"/>
    <cellStyle name="20% - Accent5 2" xfId="31614" hidden="1"/>
    <cellStyle name="20% - Accent5 2" xfId="32558" hidden="1"/>
    <cellStyle name="20% - Accent5 2" xfId="32595" hidden="1"/>
    <cellStyle name="20% - Accent5 2" xfId="33509" hidden="1"/>
    <cellStyle name="20% - Accent5 2" xfId="33546" hidden="1"/>
    <cellStyle name="20% - Accent5 2" xfId="34664" hidden="1"/>
    <cellStyle name="20% - Accent5 2" xfId="34701" hidden="1"/>
    <cellStyle name="20% - Accent5 2" xfId="38036" hidden="1"/>
    <cellStyle name="20% - Accent5 2" xfId="38073" hidden="1"/>
    <cellStyle name="20% - Accent5 2" xfId="39024" hidden="1"/>
    <cellStyle name="20% - Accent5 2" xfId="39061" hidden="1"/>
    <cellStyle name="20% - Accent5 2" xfId="40011" hidden="1"/>
    <cellStyle name="20% - Accent5 2" xfId="40048" hidden="1"/>
    <cellStyle name="20% - Accent5 2" xfId="40996" hidden="1"/>
    <cellStyle name="20% - Accent5 2" xfId="41033" hidden="1"/>
    <cellStyle name="20% - Accent5 2" xfId="41980" hidden="1"/>
    <cellStyle name="20% - Accent5 2" xfId="42017" hidden="1"/>
    <cellStyle name="20% - Accent5 2" xfId="42964" hidden="1"/>
    <cellStyle name="20% - Accent5 2" xfId="43001" hidden="1"/>
    <cellStyle name="20% - Accent5 2" xfId="43948" hidden="1"/>
    <cellStyle name="20% - Accent5 2" xfId="43985" hidden="1"/>
    <cellStyle name="20% - Accent5 2" xfId="44932" hidden="1"/>
    <cellStyle name="20% - Accent5 2" xfId="44969" hidden="1"/>
    <cellStyle name="20% - Accent5 2" xfId="45914" hidden="1"/>
    <cellStyle name="20% - Accent5 2" xfId="45951" hidden="1"/>
    <cellStyle name="20% - Accent5 2" xfId="46895" hidden="1"/>
    <cellStyle name="20% - Accent5 2" xfId="46932" hidden="1"/>
    <cellStyle name="20% - Accent5 2" xfId="47876" hidden="1"/>
    <cellStyle name="20% - Accent5 2" xfId="47913" hidden="1"/>
    <cellStyle name="20% - Accent5 2" xfId="48857" hidden="1"/>
    <cellStyle name="20% - Accent5 2" xfId="48894" hidden="1"/>
    <cellStyle name="20% - Accent5 2" xfId="49838" hidden="1"/>
    <cellStyle name="20% - Accent5 2" xfId="49875" hidden="1"/>
    <cellStyle name="20% - Accent5 2" xfId="50789" hidden="1"/>
    <cellStyle name="20% - Accent5 2" xfId="50826" hidden="1"/>
    <cellStyle name="20% - Accent5 2" xfId="51944" hidden="1"/>
    <cellStyle name="20% - Accent5 2" xfId="51981"/>
    <cellStyle name="20% - Accent6" xfId="39" hidden="1"/>
    <cellStyle name="20% - Accent6" xfId="2451" hidden="1"/>
    <cellStyle name="20% - Accent6" xfId="3471" hidden="1"/>
    <cellStyle name="20% - Accent6" xfId="4458" hidden="1"/>
    <cellStyle name="20% - Accent6" xfId="5443" hidden="1"/>
    <cellStyle name="20% - Accent6" xfId="6427" hidden="1"/>
    <cellStyle name="20% - Accent6" xfId="7411" hidden="1"/>
    <cellStyle name="20% - Accent6" xfId="8395" hidden="1"/>
    <cellStyle name="20% - Accent6" xfId="9379" hidden="1"/>
    <cellStyle name="20% - Accent6" xfId="10362" hidden="1"/>
    <cellStyle name="20% - Accent6" xfId="11343" hidden="1"/>
    <cellStyle name="20% - Accent6" xfId="12324" hidden="1"/>
    <cellStyle name="20% - Accent6" xfId="13305" hidden="1"/>
    <cellStyle name="20% - Accent6" xfId="14286" hidden="1"/>
    <cellStyle name="20% - Accent6" xfId="16241" hidden="1"/>
    <cellStyle name="20% - Accent6" xfId="17409" hidden="1"/>
    <cellStyle name="20% - Accent6" xfId="19821" hidden="1"/>
    <cellStyle name="20% - Accent6" xfId="20831" hidden="1"/>
    <cellStyle name="20% - Accent6" xfId="21818" hidden="1"/>
    <cellStyle name="20% - Accent6" xfId="22803" hidden="1"/>
    <cellStyle name="20% - Accent6" xfId="23787" hidden="1"/>
    <cellStyle name="20% - Accent6" xfId="24771" hidden="1"/>
    <cellStyle name="20% - Accent6" xfId="25755" hidden="1"/>
    <cellStyle name="20% - Accent6" xfId="26739" hidden="1"/>
    <cellStyle name="20% - Accent6" xfId="27722" hidden="1"/>
    <cellStyle name="20% - Accent6" xfId="28703" hidden="1"/>
    <cellStyle name="20% - Accent6" xfId="29684" hidden="1"/>
    <cellStyle name="20% - Accent6" xfId="30665" hidden="1"/>
    <cellStyle name="20% - Accent6" xfId="31646" hidden="1"/>
    <cellStyle name="20% - Accent6" xfId="33601" hidden="1"/>
    <cellStyle name="20% - Accent6" xfId="19863" hidden="1"/>
    <cellStyle name="20% - Accent6" xfId="37129" hidden="1"/>
    <cellStyle name="20% - Accent6" xfId="38111" hidden="1"/>
    <cellStyle name="20% - Accent6" xfId="39098" hidden="1"/>
    <cellStyle name="20% - Accent6" xfId="40083" hidden="1"/>
    <cellStyle name="20% - Accent6" xfId="41067" hidden="1"/>
    <cellStyle name="20% - Accent6" xfId="42051" hidden="1"/>
    <cellStyle name="20% - Accent6" xfId="43035" hidden="1"/>
    <cellStyle name="20% - Accent6" xfId="44019" hidden="1"/>
    <cellStyle name="20% - Accent6" xfId="45002" hidden="1"/>
    <cellStyle name="20% - Accent6" xfId="45983" hidden="1"/>
    <cellStyle name="20% - Accent6" xfId="46964" hidden="1"/>
    <cellStyle name="20% - Accent6" xfId="47945" hidden="1"/>
    <cellStyle name="20% - Accent6" xfId="48926" hidden="1"/>
    <cellStyle name="20% - Accent6" xfId="50881" hidden="1"/>
    <cellStyle name="20% - Accent6 2" xfId="2513" hidden="1"/>
    <cellStyle name="20% - Accent6 2" xfId="3391" hidden="1"/>
    <cellStyle name="20% - Accent6 2" xfId="3428" hidden="1"/>
    <cellStyle name="20% - Accent6 2" xfId="4380" hidden="1"/>
    <cellStyle name="20% - Accent6 2" xfId="4417" hidden="1"/>
    <cellStyle name="20% - Accent6 2" xfId="5367" hidden="1"/>
    <cellStyle name="20% - Accent6 2" xfId="5404" hidden="1"/>
    <cellStyle name="20% - Accent6 2" xfId="6352" hidden="1"/>
    <cellStyle name="20% - Accent6 2" xfId="6389" hidden="1"/>
    <cellStyle name="20% - Accent6 2" xfId="7336" hidden="1"/>
    <cellStyle name="20% - Accent6 2" xfId="7373" hidden="1"/>
    <cellStyle name="20% - Accent6 2" xfId="8320" hidden="1"/>
    <cellStyle name="20% - Accent6 2" xfId="8357" hidden="1"/>
    <cellStyle name="20% - Accent6 2" xfId="9304" hidden="1"/>
    <cellStyle name="20% - Accent6 2" xfId="9341" hidden="1"/>
    <cellStyle name="20% - Accent6 2" xfId="10288" hidden="1"/>
    <cellStyle name="20% - Accent6 2" xfId="10325" hidden="1"/>
    <cellStyle name="20% - Accent6 2" xfId="11270" hidden="1"/>
    <cellStyle name="20% - Accent6 2" xfId="11307" hidden="1"/>
    <cellStyle name="20% - Accent6 2" xfId="12251" hidden="1"/>
    <cellStyle name="20% - Accent6 2" xfId="12288" hidden="1"/>
    <cellStyle name="20% - Accent6 2" xfId="13232" hidden="1"/>
    <cellStyle name="20% - Accent6 2" xfId="13269" hidden="1"/>
    <cellStyle name="20% - Accent6 2" xfId="14213" hidden="1"/>
    <cellStyle name="20% - Accent6 2" xfId="14250" hidden="1"/>
    <cellStyle name="20% - Accent6 2" xfId="15194" hidden="1"/>
    <cellStyle name="20% - Accent6 2" xfId="15231" hidden="1"/>
    <cellStyle name="20% - Accent6 2" xfId="16145" hidden="1"/>
    <cellStyle name="20% - Accent6 2" xfId="16182" hidden="1"/>
    <cellStyle name="20% - Accent6 2" xfId="17300" hidden="1"/>
    <cellStyle name="20% - Accent6 2" xfId="17337" hidden="1"/>
    <cellStyle name="20% - Accent6 2" xfId="20752" hidden="1"/>
    <cellStyle name="20% - Accent6 2" xfId="20789" hidden="1"/>
    <cellStyle name="20% - Accent6 2" xfId="21740" hidden="1"/>
    <cellStyle name="20% - Accent6 2" xfId="21777" hidden="1"/>
    <cellStyle name="20% - Accent6 2" xfId="22727" hidden="1"/>
    <cellStyle name="20% - Accent6 2" xfId="22764" hidden="1"/>
    <cellStyle name="20% - Accent6 2" xfId="23712" hidden="1"/>
    <cellStyle name="20% - Accent6 2" xfId="23749" hidden="1"/>
    <cellStyle name="20% - Accent6 2" xfId="24696" hidden="1"/>
    <cellStyle name="20% - Accent6 2" xfId="24733" hidden="1"/>
    <cellStyle name="20% - Accent6 2" xfId="25680" hidden="1"/>
    <cellStyle name="20% - Accent6 2" xfId="25717" hidden="1"/>
    <cellStyle name="20% - Accent6 2" xfId="26664" hidden="1"/>
    <cellStyle name="20% - Accent6 2" xfId="26701" hidden="1"/>
    <cellStyle name="20% - Accent6 2" xfId="27648" hidden="1"/>
    <cellStyle name="20% - Accent6 2" xfId="27685" hidden="1"/>
    <cellStyle name="20% - Accent6 2" xfId="28630" hidden="1"/>
    <cellStyle name="20% - Accent6 2" xfId="28667" hidden="1"/>
    <cellStyle name="20% - Accent6 2" xfId="29611" hidden="1"/>
    <cellStyle name="20% - Accent6 2" xfId="29648" hidden="1"/>
    <cellStyle name="20% - Accent6 2" xfId="30592" hidden="1"/>
    <cellStyle name="20% - Accent6 2" xfId="30629" hidden="1"/>
    <cellStyle name="20% - Accent6 2" xfId="31573" hidden="1"/>
    <cellStyle name="20% - Accent6 2" xfId="31610" hidden="1"/>
    <cellStyle name="20% - Accent6 2" xfId="32554" hidden="1"/>
    <cellStyle name="20% - Accent6 2" xfId="32591" hidden="1"/>
    <cellStyle name="20% - Accent6 2" xfId="33505" hidden="1"/>
    <cellStyle name="20% - Accent6 2" xfId="33542" hidden="1"/>
    <cellStyle name="20% - Accent6 2" xfId="34660" hidden="1"/>
    <cellStyle name="20% - Accent6 2" xfId="34697" hidden="1"/>
    <cellStyle name="20% - Accent6 2" xfId="38032" hidden="1"/>
    <cellStyle name="20% - Accent6 2" xfId="38069" hidden="1"/>
    <cellStyle name="20% - Accent6 2" xfId="39020" hidden="1"/>
    <cellStyle name="20% - Accent6 2" xfId="39057" hidden="1"/>
    <cellStyle name="20% - Accent6 2" xfId="40007" hidden="1"/>
    <cellStyle name="20% - Accent6 2" xfId="40044" hidden="1"/>
    <cellStyle name="20% - Accent6 2" xfId="40992" hidden="1"/>
    <cellStyle name="20% - Accent6 2" xfId="41029" hidden="1"/>
    <cellStyle name="20% - Accent6 2" xfId="41976" hidden="1"/>
    <cellStyle name="20% - Accent6 2" xfId="42013" hidden="1"/>
    <cellStyle name="20% - Accent6 2" xfId="42960" hidden="1"/>
    <cellStyle name="20% - Accent6 2" xfId="42997" hidden="1"/>
    <cellStyle name="20% - Accent6 2" xfId="43944" hidden="1"/>
    <cellStyle name="20% - Accent6 2" xfId="43981" hidden="1"/>
    <cellStyle name="20% - Accent6 2" xfId="44928" hidden="1"/>
    <cellStyle name="20% - Accent6 2" xfId="44965" hidden="1"/>
    <cellStyle name="20% - Accent6 2" xfId="45910" hidden="1"/>
    <cellStyle name="20% - Accent6 2" xfId="45947" hidden="1"/>
    <cellStyle name="20% - Accent6 2" xfId="46891" hidden="1"/>
    <cellStyle name="20% - Accent6 2" xfId="46928" hidden="1"/>
    <cellStyle name="20% - Accent6 2" xfId="47872" hidden="1"/>
    <cellStyle name="20% - Accent6 2" xfId="47909" hidden="1"/>
    <cellStyle name="20% - Accent6 2" xfId="48853" hidden="1"/>
    <cellStyle name="20% - Accent6 2" xfId="48890" hidden="1"/>
    <cellStyle name="20% - Accent6 2" xfId="49834" hidden="1"/>
    <cellStyle name="20% - Accent6 2" xfId="49871" hidden="1"/>
    <cellStyle name="20% - Accent6 2" xfId="50785" hidden="1"/>
    <cellStyle name="20% - Accent6 2" xfId="50822" hidden="1"/>
    <cellStyle name="20% - Accent6 2" xfId="51940" hidden="1"/>
    <cellStyle name="20% - Accent6 2" xfId="51977"/>
    <cellStyle name="40% - Accent1" xfId="20" hidden="1"/>
    <cellStyle name="40% - Accent1" xfId="2465" hidden="1"/>
    <cellStyle name="40% - Accent1" xfId="3485" hidden="1"/>
    <cellStyle name="40% - Accent1" xfId="4472" hidden="1"/>
    <cellStyle name="40% - Accent1" xfId="5457" hidden="1"/>
    <cellStyle name="40% - Accent1" xfId="6441" hidden="1"/>
    <cellStyle name="40% - Accent1" xfId="7425" hidden="1"/>
    <cellStyle name="40% - Accent1" xfId="8409" hidden="1"/>
    <cellStyle name="40% - Accent1" xfId="9393" hidden="1"/>
    <cellStyle name="40% - Accent1" xfId="10376" hidden="1"/>
    <cellStyle name="40% - Accent1" xfId="11357" hidden="1"/>
    <cellStyle name="40% - Accent1" xfId="12338" hidden="1"/>
    <cellStyle name="40% - Accent1" xfId="13319" hidden="1"/>
    <cellStyle name="40% - Accent1" xfId="14300" hidden="1"/>
    <cellStyle name="40% - Accent1" xfId="16227" hidden="1"/>
    <cellStyle name="40% - Accent1" xfId="17390" hidden="1"/>
    <cellStyle name="40% - Accent1" xfId="19835" hidden="1"/>
    <cellStyle name="40% - Accent1" xfId="20845" hidden="1"/>
    <cellStyle name="40% - Accent1" xfId="21832" hidden="1"/>
    <cellStyle name="40% - Accent1" xfId="22817" hidden="1"/>
    <cellStyle name="40% - Accent1" xfId="23801" hidden="1"/>
    <cellStyle name="40% - Accent1" xfId="24785" hidden="1"/>
    <cellStyle name="40% - Accent1" xfId="25769" hidden="1"/>
    <cellStyle name="40% - Accent1" xfId="26753" hidden="1"/>
    <cellStyle name="40% - Accent1" xfId="27736" hidden="1"/>
    <cellStyle name="40% - Accent1" xfId="28717" hidden="1"/>
    <cellStyle name="40% - Accent1" xfId="29698" hidden="1"/>
    <cellStyle name="40% - Accent1" xfId="30679" hidden="1"/>
    <cellStyle name="40% - Accent1" xfId="31660" hidden="1"/>
    <cellStyle name="40% - Accent1" xfId="33587" hidden="1"/>
    <cellStyle name="40% - Accent1" xfId="17373" hidden="1"/>
    <cellStyle name="40% - Accent1" xfId="37143" hidden="1"/>
    <cellStyle name="40% - Accent1" xfId="38125" hidden="1"/>
    <cellStyle name="40% - Accent1" xfId="39112" hidden="1"/>
    <cellStyle name="40% - Accent1" xfId="40097" hidden="1"/>
    <cellStyle name="40% - Accent1" xfId="41081" hidden="1"/>
    <cellStyle name="40% - Accent1" xfId="42065" hidden="1"/>
    <cellStyle name="40% - Accent1" xfId="43049" hidden="1"/>
    <cellStyle name="40% - Accent1" xfId="44033" hidden="1"/>
    <cellStyle name="40% - Accent1" xfId="45016" hidden="1"/>
    <cellStyle name="40% - Accent1" xfId="45997" hidden="1"/>
    <cellStyle name="40% - Accent1" xfId="46978" hidden="1"/>
    <cellStyle name="40% - Accent1" xfId="47959" hidden="1"/>
    <cellStyle name="40% - Accent1" xfId="48940" hidden="1"/>
    <cellStyle name="40% - Accent1" xfId="50867" hidden="1"/>
    <cellStyle name="40% - Accent1 2" xfId="2494" hidden="1"/>
    <cellStyle name="40% - Accent1 2" xfId="3410" hidden="1"/>
    <cellStyle name="40% - Accent1 2" xfId="3447" hidden="1"/>
    <cellStyle name="40% - Accent1 2" xfId="4399" hidden="1"/>
    <cellStyle name="40% - Accent1 2" xfId="4436" hidden="1"/>
    <cellStyle name="40% - Accent1 2" xfId="5386" hidden="1"/>
    <cellStyle name="40% - Accent1 2" xfId="5423" hidden="1"/>
    <cellStyle name="40% - Accent1 2" xfId="6371" hidden="1"/>
    <cellStyle name="40% - Accent1 2" xfId="6408" hidden="1"/>
    <cellStyle name="40% - Accent1 2" xfId="7355" hidden="1"/>
    <cellStyle name="40% - Accent1 2" xfId="7392" hidden="1"/>
    <cellStyle name="40% - Accent1 2" xfId="8339" hidden="1"/>
    <cellStyle name="40% - Accent1 2" xfId="8376" hidden="1"/>
    <cellStyle name="40% - Accent1 2" xfId="9323" hidden="1"/>
    <cellStyle name="40% - Accent1 2" xfId="9360" hidden="1"/>
    <cellStyle name="40% - Accent1 2" xfId="10307" hidden="1"/>
    <cellStyle name="40% - Accent1 2" xfId="10344" hidden="1"/>
    <cellStyle name="40% - Accent1 2" xfId="11289" hidden="1"/>
    <cellStyle name="40% - Accent1 2" xfId="11326" hidden="1"/>
    <cellStyle name="40% - Accent1 2" xfId="12270" hidden="1"/>
    <cellStyle name="40% - Accent1 2" xfId="12307" hidden="1"/>
    <cellStyle name="40% - Accent1 2" xfId="13251" hidden="1"/>
    <cellStyle name="40% - Accent1 2" xfId="13288" hidden="1"/>
    <cellStyle name="40% - Accent1 2" xfId="14232" hidden="1"/>
    <cellStyle name="40% - Accent1 2" xfId="14269" hidden="1"/>
    <cellStyle name="40% - Accent1 2" xfId="15213" hidden="1"/>
    <cellStyle name="40% - Accent1 2" xfId="15250" hidden="1"/>
    <cellStyle name="40% - Accent1 2" xfId="16164" hidden="1"/>
    <cellStyle name="40% - Accent1 2" xfId="16201" hidden="1"/>
    <cellStyle name="40% - Accent1 2" xfId="17319" hidden="1"/>
    <cellStyle name="40% - Accent1 2" xfId="17356" hidden="1"/>
    <cellStyle name="40% - Accent1 2" xfId="20771" hidden="1"/>
    <cellStyle name="40% - Accent1 2" xfId="20808" hidden="1"/>
    <cellStyle name="40% - Accent1 2" xfId="21759" hidden="1"/>
    <cellStyle name="40% - Accent1 2" xfId="21796" hidden="1"/>
    <cellStyle name="40% - Accent1 2" xfId="22746" hidden="1"/>
    <cellStyle name="40% - Accent1 2" xfId="22783" hidden="1"/>
    <cellStyle name="40% - Accent1 2" xfId="23731" hidden="1"/>
    <cellStyle name="40% - Accent1 2" xfId="23768" hidden="1"/>
    <cellStyle name="40% - Accent1 2" xfId="24715" hidden="1"/>
    <cellStyle name="40% - Accent1 2" xfId="24752" hidden="1"/>
    <cellStyle name="40% - Accent1 2" xfId="25699" hidden="1"/>
    <cellStyle name="40% - Accent1 2" xfId="25736" hidden="1"/>
    <cellStyle name="40% - Accent1 2" xfId="26683" hidden="1"/>
    <cellStyle name="40% - Accent1 2" xfId="26720" hidden="1"/>
    <cellStyle name="40% - Accent1 2" xfId="27667" hidden="1"/>
    <cellStyle name="40% - Accent1 2" xfId="27704" hidden="1"/>
    <cellStyle name="40% - Accent1 2" xfId="28649" hidden="1"/>
    <cellStyle name="40% - Accent1 2" xfId="28686" hidden="1"/>
    <cellStyle name="40% - Accent1 2" xfId="29630" hidden="1"/>
    <cellStyle name="40% - Accent1 2" xfId="29667" hidden="1"/>
    <cellStyle name="40% - Accent1 2" xfId="30611" hidden="1"/>
    <cellStyle name="40% - Accent1 2" xfId="30648" hidden="1"/>
    <cellStyle name="40% - Accent1 2" xfId="31592" hidden="1"/>
    <cellStyle name="40% - Accent1 2" xfId="31629" hidden="1"/>
    <cellStyle name="40% - Accent1 2" xfId="32573" hidden="1"/>
    <cellStyle name="40% - Accent1 2" xfId="32610" hidden="1"/>
    <cellStyle name="40% - Accent1 2" xfId="33524" hidden="1"/>
    <cellStyle name="40% - Accent1 2" xfId="33561" hidden="1"/>
    <cellStyle name="40% - Accent1 2" xfId="34679" hidden="1"/>
    <cellStyle name="40% - Accent1 2" xfId="34716" hidden="1"/>
    <cellStyle name="40% - Accent1 2" xfId="38051" hidden="1"/>
    <cellStyle name="40% - Accent1 2" xfId="38088" hidden="1"/>
    <cellStyle name="40% - Accent1 2" xfId="39039" hidden="1"/>
    <cellStyle name="40% - Accent1 2" xfId="39076" hidden="1"/>
    <cellStyle name="40% - Accent1 2" xfId="40026" hidden="1"/>
    <cellStyle name="40% - Accent1 2" xfId="40063" hidden="1"/>
    <cellStyle name="40% - Accent1 2" xfId="41011" hidden="1"/>
    <cellStyle name="40% - Accent1 2" xfId="41048" hidden="1"/>
    <cellStyle name="40% - Accent1 2" xfId="41995" hidden="1"/>
    <cellStyle name="40% - Accent1 2" xfId="42032" hidden="1"/>
    <cellStyle name="40% - Accent1 2" xfId="42979" hidden="1"/>
    <cellStyle name="40% - Accent1 2" xfId="43016" hidden="1"/>
    <cellStyle name="40% - Accent1 2" xfId="43963" hidden="1"/>
    <cellStyle name="40% - Accent1 2" xfId="44000" hidden="1"/>
    <cellStyle name="40% - Accent1 2" xfId="44947" hidden="1"/>
    <cellStyle name="40% - Accent1 2" xfId="44984" hidden="1"/>
    <cellStyle name="40% - Accent1 2" xfId="45929" hidden="1"/>
    <cellStyle name="40% - Accent1 2" xfId="45966" hidden="1"/>
    <cellStyle name="40% - Accent1 2" xfId="46910" hidden="1"/>
    <cellStyle name="40% - Accent1 2" xfId="46947" hidden="1"/>
    <cellStyle name="40% - Accent1 2" xfId="47891" hidden="1"/>
    <cellStyle name="40% - Accent1 2" xfId="47928" hidden="1"/>
    <cellStyle name="40% - Accent1 2" xfId="48872" hidden="1"/>
    <cellStyle name="40% - Accent1 2" xfId="48909" hidden="1"/>
    <cellStyle name="40% - Accent1 2" xfId="49853" hidden="1"/>
    <cellStyle name="40% - Accent1 2" xfId="49890" hidden="1"/>
    <cellStyle name="40% - Accent1 2" xfId="50804" hidden="1"/>
    <cellStyle name="40% - Accent1 2" xfId="50841" hidden="1"/>
    <cellStyle name="40% - Accent1 2" xfId="51959" hidden="1"/>
    <cellStyle name="40% - Accent1 2" xfId="51996"/>
    <cellStyle name="40% - Accent2" xfId="24" hidden="1"/>
    <cellStyle name="40% - Accent2" xfId="2462" hidden="1"/>
    <cellStyle name="40% - Accent2" xfId="3482" hidden="1"/>
    <cellStyle name="40% - Accent2" xfId="4469" hidden="1"/>
    <cellStyle name="40% - Accent2" xfId="5454" hidden="1"/>
    <cellStyle name="40% - Accent2" xfId="6438" hidden="1"/>
    <cellStyle name="40% - Accent2" xfId="7422" hidden="1"/>
    <cellStyle name="40% - Accent2" xfId="8406" hidden="1"/>
    <cellStyle name="40% - Accent2" xfId="9390" hidden="1"/>
    <cellStyle name="40% - Accent2" xfId="10373" hidden="1"/>
    <cellStyle name="40% - Accent2" xfId="11354" hidden="1"/>
    <cellStyle name="40% - Accent2" xfId="12335" hidden="1"/>
    <cellStyle name="40% - Accent2" xfId="13316" hidden="1"/>
    <cellStyle name="40% - Accent2" xfId="14297" hidden="1"/>
    <cellStyle name="40% - Accent2" xfId="16230" hidden="1"/>
    <cellStyle name="40% - Accent2" xfId="17394" hidden="1"/>
    <cellStyle name="40% - Accent2" xfId="19832" hidden="1"/>
    <cellStyle name="40% - Accent2" xfId="20842" hidden="1"/>
    <cellStyle name="40% - Accent2" xfId="21829" hidden="1"/>
    <cellStyle name="40% - Accent2" xfId="22814" hidden="1"/>
    <cellStyle name="40% - Accent2" xfId="23798" hidden="1"/>
    <cellStyle name="40% - Accent2" xfId="24782" hidden="1"/>
    <cellStyle name="40% - Accent2" xfId="25766" hidden="1"/>
    <cellStyle name="40% - Accent2" xfId="26750" hidden="1"/>
    <cellStyle name="40% - Accent2" xfId="27733" hidden="1"/>
    <cellStyle name="40% - Accent2" xfId="28714" hidden="1"/>
    <cellStyle name="40% - Accent2" xfId="29695" hidden="1"/>
    <cellStyle name="40% - Accent2" xfId="30676" hidden="1"/>
    <cellStyle name="40% - Accent2" xfId="31657" hidden="1"/>
    <cellStyle name="40% - Accent2" xfId="33590" hidden="1"/>
    <cellStyle name="40% - Accent2" xfId="19873" hidden="1"/>
    <cellStyle name="40% - Accent2" xfId="37140" hidden="1"/>
    <cellStyle name="40% - Accent2" xfId="38122" hidden="1"/>
    <cellStyle name="40% - Accent2" xfId="39109" hidden="1"/>
    <cellStyle name="40% - Accent2" xfId="40094" hidden="1"/>
    <cellStyle name="40% - Accent2" xfId="41078" hidden="1"/>
    <cellStyle name="40% - Accent2" xfId="42062" hidden="1"/>
    <cellStyle name="40% - Accent2" xfId="43046" hidden="1"/>
    <cellStyle name="40% - Accent2" xfId="44030" hidden="1"/>
    <cellStyle name="40% - Accent2" xfId="45013" hidden="1"/>
    <cellStyle name="40% - Accent2" xfId="45994" hidden="1"/>
    <cellStyle name="40% - Accent2" xfId="46975" hidden="1"/>
    <cellStyle name="40% - Accent2" xfId="47956" hidden="1"/>
    <cellStyle name="40% - Accent2" xfId="48937" hidden="1"/>
    <cellStyle name="40% - Accent2" xfId="50870" hidden="1"/>
    <cellStyle name="40% - Accent2 2" xfId="2498" hidden="1"/>
    <cellStyle name="40% - Accent2 2" xfId="3406" hidden="1"/>
    <cellStyle name="40% - Accent2 2" xfId="3443" hidden="1"/>
    <cellStyle name="40% - Accent2 2" xfId="4395" hidden="1"/>
    <cellStyle name="40% - Accent2 2" xfId="4432" hidden="1"/>
    <cellStyle name="40% - Accent2 2" xfId="5382" hidden="1"/>
    <cellStyle name="40% - Accent2 2" xfId="5419" hidden="1"/>
    <cellStyle name="40% - Accent2 2" xfId="6367" hidden="1"/>
    <cellStyle name="40% - Accent2 2" xfId="6404" hidden="1"/>
    <cellStyle name="40% - Accent2 2" xfId="7351" hidden="1"/>
    <cellStyle name="40% - Accent2 2" xfId="7388" hidden="1"/>
    <cellStyle name="40% - Accent2 2" xfId="8335" hidden="1"/>
    <cellStyle name="40% - Accent2 2" xfId="8372" hidden="1"/>
    <cellStyle name="40% - Accent2 2" xfId="9319" hidden="1"/>
    <cellStyle name="40% - Accent2 2" xfId="9356" hidden="1"/>
    <cellStyle name="40% - Accent2 2" xfId="10303" hidden="1"/>
    <cellStyle name="40% - Accent2 2" xfId="10340" hidden="1"/>
    <cellStyle name="40% - Accent2 2" xfId="11285" hidden="1"/>
    <cellStyle name="40% - Accent2 2" xfId="11322" hidden="1"/>
    <cellStyle name="40% - Accent2 2" xfId="12266" hidden="1"/>
    <cellStyle name="40% - Accent2 2" xfId="12303" hidden="1"/>
    <cellStyle name="40% - Accent2 2" xfId="13247" hidden="1"/>
    <cellStyle name="40% - Accent2 2" xfId="13284" hidden="1"/>
    <cellStyle name="40% - Accent2 2" xfId="14228" hidden="1"/>
    <cellStyle name="40% - Accent2 2" xfId="14265" hidden="1"/>
    <cellStyle name="40% - Accent2 2" xfId="15209" hidden="1"/>
    <cellStyle name="40% - Accent2 2" xfId="15246" hidden="1"/>
    <cellStyle name="40% - Accent2 2" xfId="16160" hidden="1"/>
    <cellStyle name="40% - Accent2 2" xfId="16197" hidden="1"/>
    <cellStyle name="40% - Accent2 2" xfId="17315" hidden="1"/>
    <cellStyle name="40% - Accent2 2" xfId="17352" hidden="1"/>
    <cellStyle name="40% - Accent2 2" xfId="20767" hidden="1"/>
    <cellStyle name="40% - Accent2 2" xfId="20804" hidden="1"/>
    <cellStyle name="40% - Accent2 2" xfId="21755" hidden="1"/>
    <cellStyle name="40% - Accent2 2" xfId="21792" hidden="1"/>
    <cellStyle name="40% - Accent2 2" xfId="22742" hidden="1"/>
    <cellStyle name="40% - Accent2 2" xfId="22779" hidden="1"/>
    <cellStyle name="40% - Accent2 2" xfId="23727" hidden="1"/>
    <cellStyle name="40% - Accent2 2" xfId="23764" hidden="1"/>
    <cellStyle name="40% - Accent2 2" xfId="24711" hidden="1"/>
    <cellStyle name="40% - Accent2 2" xfId="24748" hidden="1"/>
    <cellStyle name="40% - Accent2 2" xfId="25695" hidden="1"/>
    <cellStyle name="40% - Accent2 2" xfId="25732" hidden="1"/>
    <cellStyle name="40% - Accent2 2" xfId="26679" hidden="1"/>
    <cellStyle name="40% - Accent2 2" xfId="26716" hidden="1"/>
    <cellStyle name="40% - Accent2 2" xfId="27663" hidden="1"/>
    <cellStyle name="40% - Accent2 2" xfId="27700" hidden="1"/>
    <cellStyle name="40% - Accent2 2" xfId="28645" hidden="1"/>
    <cellStyle name="40% - Accent2 2" xfId="28682" hidden="1"/>
    <cellStyle name="40% - Accent2 2" xfId="29626" hidden="1"/>
    <cellStyle name="40% - Accent2 2" xfId="29663" hidden="1"/>
    <cellStyle name="40% - Accent2 2" xfId="30607" hidden="1"/>
    <cellStyle name="40% - Accent2 2" xfId="30644" hidden="1"/>
    <cellStyle name="40% - Accent2 2" xfId="31588" hidden="1"/>
    <cellStyle name="40% - Accent2 2" xfId="31625" hidden="1"/>
    <cellStyle name="40% - Accent2 2" xfId="32569" hidden="1"/>
    <cellStyle name="40% - Accent2 2" xfId="32606" hidden="1"/>
    <cellStyle name="40% - Accent2 2" xfId="33520" hidden="1"/>
    <cellStyle name="40% - Accent2 2" xfId="33557" hidden="1"/>
    <cellStyle name="40% - Accent2 2" xfId="34675" hidden="1"/>
    <cellStyle name="40% - Accent2 2" xfId="34712" hidden="1"/>
    <cellStyle name="40% - Accent2 2" xfId="38047" hidden="1"/>
    <cellStyle name="40% - Accent2 2" xfId="38084" hidden="1"/>
    <cellStyle name="40% - Accent2 2" xfId="39035" hidden="1"/>
    <cellStyle name="40% - Accent2 2" xfId="39072" hidden="1"/>
    <cellStyle name="40% - Accent2 2" xfId="40022" hidden="1"/>
    <cellStyle name="40% - Accent2 2" xfId="40059" hidden="1"/>
    <cellStyle name="40% - Accent2 2" xfId="41007" hidden="1"/>
    <cellStyle name="40% - Accent2 2" xfId="41044" hidden="1"/>
    <cellStyle name="40% - Accent2 2" xfId="41991" hidden="1"/>
    <cellStyle name="40% - Accent2 2" xfId="42028" hidden="1"/>
    <cellStyle name="40% - Accent2 2" xfId="42975" hidden="1"/>
    <cellStyle name="40% - Accent2 2" xfId="43012" hidden="1"/>
    <cellStyle name="40% - Accent2 2" xfId="43959" hidden="1"/>
    <cellStyle name="40% - Accent2 2" xfId="43996" hidden="1"/>
    <cellStyle name="40% - Accent2 2" xfId="44943" hidden="1"/>
    <cellStyle name="40% - Accent2 2" xfId="44980" hidden="1"/>
    <cellStyle name="40% - Accent2 2" xfId="45925" hidden="1"/>
    <cellStyle name="40% - Accent2 2" xfId="45962" hidden="1"/>
    <cellStyle name="40% - Accent2 2" xfId="46906" hidden="1"/>
    <cellStyle name="40% - Accent2 2" xfId="46943" hidden="1"/>
    <cellStyle name="40% - Accent2 2" xfId="47887" hidden="1"/>
    <cellStyle name="40% - Accent2 2" xfId="47924" hidden="1"/>
    <cellStyle name="40% - Accent2 2" xfId="48868" hidden="1"/>
    <cellStyle name="40% - Accent2 2" xfId="48905" hidden="1"/>
    <cellStyle name="40% - Accent2 2" xfId="49849" hidden="1"/>
    <cellStyle name="40% - Accent2 2" xfId="49886" hidden="1"/>
    <cellStyle name="40% - Accent2 2" xfId="50800" hidden="1"/>
    <cellStyle name="40% - Accent2 2" xfId="50837" hidden="1"/>
    <cellStyle name="40% - Accent2 2" xfId="51955" hidden="1"/>
    <cellStyle name="40% - Accent2 2" xfId="51992"/>
    <cellStyle name="40% - Accent3" xfId="28" hidden="1"/>
    <cellStyle name="40% - Accent3" xfId="2459" hidden="1"/>
    <cellStyle name="40% - Accent3" xfId="3479" hidden="1"/>
    <cellStyle name="40% - Accent3" xfId="4466" hidden="1"/>
    <cellStyle name="40% - Accent3" xfId="5451" hidden="1"/>
    <cellStyle name="40% - Accent3" xfId="6435" hidden="1"/>
    <cellStyle name="40% - Accent3" xfId="7419" hidden="1"/>
    <cellStyle name="40% - Accent3" xfId="8403" hidden="1"/>
    <cellStyle name="40% - Accent3" xfId="9387" hidden="1"/>
    <cellStyle name="40% - Accent3" xfId="10370" hidden="1"/>
    <cellStyle name="40% - Accent3" xfId="11351" hidden="1"/>
    <cellStyle name="40% - Accent3" xfId="12332" hidden="1"/>
    <cellStyle name="40% - Accent3" xfId="13313" hidden="1"/>
    <cellStyle name="40% - Accent3" xfId="14294" hidden="1"/>
    <cellStyle name="40% - Accent3" xfId="16233" hidden="1"/>
    <cellStyle name="40% - Accent3" xfId="17398" hidden="1"/>
    <cellStyle name="40% - Accent3" xfId="19829" hidden="1"/>
    <cellStyle name="40% - Accent3" xfId="20839" hidden="1"/>
    <cellStyle name="40% - Accent3" xfId="21826" hidden="1"/>
    <cellStyle name="40% - Accent3" xfId="22811" hidden="1"/>
    <cellStyle name="40% - Accent3" xfId="23795" hidden="1"/>
    <cellStyle name="40% - Accent3" xfId="24779" hidden="1"/>
    <cellStyle name="40% - Accent3" xfId="25763" hidden="1"/>
    <cellStyle name="40% - Accent3" xfId="26747" hidden="1"/>
    <cellStyle name="40% - Accent3" xfId="27730" hidden="1"/>
    <cellStyle name="40% - Accent3" xfId="28711" hidden="1"/>
    <cellStyle name="40% - Accent3" xfId="29692" hidden="1"/>
    <cellStyle name="40% - Accent3" xfId="30673" hidden="1"/>
    <cellStyle name="40% - Accent3" xfId="31654" hidden="1"/>
    <cellStyle name="40% - Accent3" xfId="33593" hidden="1"/>
    <cellStyle name="40% - Accent3" xfId="19866" hidden="1"/>
    <cellStyle name="40% - Accent3" xfId="37137" hidden="1"/>
    <cellStyle name="40% - Accent3" xfId="38119" hidden="1"/>
    <cellStyle name="40% - Accent3" xfId="39106" hidden="1"/>
    <cellStyle name="40% - Accent3" xfId="40091" hidden="1"/>
    <cellStyle name="40% - Accent3" xfId="41075" hidden="1"/>
    <cellStyle name="40% - Accent3" xfId="42059" hidden="1"/>
    <cellStyle name="40% - Accent3" xfId="43043" hidden="1"/>
    <cellStyle name="40% - Accent3" xfId="44027" hidden="1"/>
    <cellStyle name="40% - Accent3" xfId="45010" hidden="1"/>
    <cellStyle name="40% - Accent3" xfId="45991" hidden="1"/>
    <cellStyle name="40% - Accent3" xfId="46972" hidden="1"/>
    <cellStyle name="40% - Accent3" xfId="47953" hidden="1"/>
    <cellStyle name="40% - Accent3" xfId="48934" hidden="1"/>
    <cellStyle name="40% - Accent3" xfId="50873" hidden="1"/>
    <cellStyle name="40% - Accent3 2" xfId="2502" hidden="1"/>
    <cellStyle name="40% - Accent3 2" xfId="3402" hidden="1"/>
    <cellStyle name="40% - Accent3 2" xfId="3439" hidden="1"/>
    <cellStyle name="40% - Accent3 2" xfId="4391" hidden="1"/>
    <cellStyle name="40% - Accent3 2" xfId="4428" hidden="1"/>
    <cellStyle name="40% - Accent3 2" xfId="5378" hidden="1"/>
    <cellStyle name="40% - Accent3 2" xfId="5415" hidden="1"/>
    <cellStyle name="40% - Accent3 2" xfId="6363" hidden="1"/>
    <cellStyle name="40% - Accent3 2" xfId="6400" hidden="1"/>
    <cellStyle name="40% - Accent3 2" xfId="7347" hidden="1"/>
    <cellStyle name="40% - Accent3 2" xfId="7384" hidden="1"/>
    <cellStyle name="40% - Accent3 2" xfId="8331" hidden="1"/>
    <cellStyle name="40% - Accent3 2" xfId="8368" hidden="1"/>
    <cellStyle name="40% - Accent3 2" xfId="9315" hidden="1"/>
    <cellStyle name="40% - Accent3 2" xfId="9352" hidden="1"/>
    <cellStyle name="40% - Accent3 2" xfId="10299" hidden="1"/>
    <cellStyle name="40% - Accent3 2" xfId="10336" hidden="1"/>
    <cellStyle name="40% - Accent3 2" xfId="11281" hidden="1"/>
    <cellStyle name="40% - Accent3 2" xfId="11318" hidden="1"/>
    <cellStyle name="40% - Accent3 2" xfId="12262" hidden="1"/>
    <cellStyle name="40% - Accent3 2" xfId="12299" hidden="1"/>
    <cellStyle name="40% - Accent3 2" xfId="13243" hidden="1"/>
    <cellStyle name="40% - Accent3 2" xfId="13280" hidden="1"/>
    <cellStyle name="40% - Accent3 2" xfId="14224" hidden="1"/>
    <cellStyle name="40% - Accent3 2" xfId="14261" hidden="1"/>
    <cellStyle name="40% - Accent3 2" xfId="15205" hidden="1"/>
    <cellStyle name="40% - Accent3 2" xfId="15242" hidden="1"/>
    <cellStyle name="40% - Accent3 2" xfId="16156" hidden="1"/>
    <cellStyle name="40% - Accent3 2" xfId="16193" hidden="1"/>
    <cellStyle name="40% - Accent3 2" xfId="17311" hidden="1"/>
    <cellStyle name="40% - Accent3 2" xfId="17348" hidden="1"/>
    <cellStyle name="40% - Accent3 2" xfId="20763" hidden="1"/>
    <cellStyle name="40% - Accent3 2" xfId="20800" hidden="1"/>
    <cellStyle name="40% - Accent3 2" xfId="21751" hidden="1"/>
    <cellStyle name="40% - Accent3 2" xfId="21788" hidden="1"/>
    <cellStyle name="40% - Accent3 2" xfId="22738" hidden="1"/>
    <cellStyle name="40% - Accent3 2" xfId="22775" hidden="1"/>
    <cellStyle name="40% - Accent3 2" xfId="23723" hidden="1"/>
    <cellStyle name="40% - Accent3 2" xfId="23760" hidden="1"/>
    <cellStyle name="40% - Accent3 2" xfId="24707" hidden="1"/>
    <cellStyle name="40% - Accent3 2" xfId="24744" hidden="1"/>
    <cellStyle name="40% - Accent3 2" xfId="25691" hidden="1"/>
    <cellStyle name="40% - Accent3 2" xfId="25728" hidden="1"/>
    <cellStyle name="40% - Accent3 2" xfId="26675" hidden="1"/>
    <cellStyle name="40% - Accent3 2" xfId="26712" hidden="1"/>
    <cellStyle name="40% - Accent3 2" xfId="27659" hidden="1"/>
    <cellStyle name="40% - Accent3 2" xfId="27696" hidden="1"/>
    <cellStyle name="40% - Accent3 2" xfId="28641" hidden="1"/>
    <cellStyle name="40% - Accent3 2" xfId="28678" hidden="1"/>
    <cellStyle name="40% - Accent3 2" xfId="29622" hidden="1"/>
    <cellStyle name="40% - Accent3 2" xfId="29659" hidden="1"/>
    <cellStyle name="40% - Accent3 2" xfId="30603" hidden="1"/>
    <cellStyle name="40% - Accent3 2" xfId="30640" hidden="1"/>
    <cellStyle name="40% - Accent3 2" xfId="31584" hidden="1"/>
    <cellStyle name="40% - Accent3 2" xfId="31621" hidden="1"/>
    <cellStyle name="40% - Accent3 2" xfId="32565" hidden="1"/>
    <cellStyle name="40% - Accent3 2" xfId="32602" hidden="1"/>
    <cellStyle name="40% - Accent3 2" xfId="33516" hidden="1"/>
    <cellStyle name="40% - Accent3 2" xfId="33553" hidden="1"/>
    <cellStyle name="40% - Accent3 2" xfId="34671" hidden="1"/>
    <cellStyle name="40% - Accent3 2" xfId="34708" hidden="1"/>
    <cellStyle name="40% - Accent3 2" xfId="38043" hidden="1"/>
    <cellStyle name="40% - Accent3 2" xfId="38080" hidden="1"/>
    <cellStyle name="40% - Accent3 2" xfId="39031" hidden="1"/>
    <cellStyle name="40% - Accent3 2" xfId="39068" hidden="1"/>
    <cellStyle name="40% - Accent3 2" xfId="40018" hidden="1"/>
    <cellStyle name="40% - Accent3 2" xfId="40055" hidden="1"/>
    <cellStyle name="40% - Accent3 2" xfId="41003" hidden="1"/>
    <cellStyle name="40% - Accent3 2" xfId="41040" hidden="1"/>
    <cellStyle name="40% - Accent3 2" xfId="41987" hidden="1"/>
    <cellStyle name="40% - Accent3 2" xfId="42024" hidden="1"/>
    <cellStyle name="40% - Accent3 2" xfId="42971" hidden="1"/>
    <cellStyle name="40% - Accent3 2" xfId="43008" hidden="1"/>
    <cellStyle name="40% - Accent3 2" xfId="43955" hidden="1"/>
    <cellStyle name="40% - Accent3 2" xfId="43992" hidden="1"/>
    <cellStyle name="40% - Accent3 2" xfId="44939" hidden="1"/>
    <cellStyle name="40% - Accent3 2" xfId="44976" hidden="1"/>
    <cellStyle name="40% - Accent3 2" xfId="45921" hidden="1"/>
    <cellStyle name="40% - Accent3 2" xfId="45958" hidden="1"/>
    <cellStyle name="40% - Accent3 2" xfId="46902" hidden="1"/>
    <cellStyle name="40% - Accent3 2" xfId="46939" hidden="1"/>
    <cellStyle name="40% - Accent3 2" xfId="47883" hidden="1"/>
    <cellStyle name="40% - Accent3 2" xfId="47920" hidden="1"/>
    <cellStyle name="40% - Accent3 2" xfId="48864" hidden="1"/>
    <cellStyle name="40% - Accent3 2" xfId="48901" hidden="1"/>
    <cellStyle name="40% - Accent3 2" xfId="49845" hidden="1"/>
    <cellStyle name="40% - Accent3 2" xfId="49882" hidden="1"/>
    <cellStyle name="40% - Accent3 2" xfId="50796" hidden="1"/>
    <cellStyle name="40% - Accent3 2" xfId="50833" hidden="1"/>
    <cellStyle name="40% - Accent3 2" xfId="51951" hidden="1"/>
    <cellStyle name="40% - Accent3 2" xfId="51988"/>
    <cellStyle name="40% - Accent4" xfId="32" hidden="1"/>
    <cellStyle name="40% - Accent4" xfId="2456" hidden="1"/>
    <cellStyle name="40% - Accent4" xfId="3476" hidden="1"/>
    <cellStyle name="40% - Accent4" xfId="4463" hidden="1"/>
    <cellStyle name="40% - Accent4" xfId="5448" hidden="1"/>
    <cellStyle name="40% - Accent4" xfId="6432" hidden="1"/>
    <cellStyle name="40% - Accent4" xfId="7416" hidden="1"/>
    <cellStyle name="40% - Accent4" xfId="8400" hidden="1"/>
    <cellStyle name="40% - Accent4" xfId="9384" hidden="1"/>
    <cellStyle name="40% - Accent4" xfId="10367" hidden="1"/>
    <cellStyle name="40% - Accent4" xfId="11348" hidden="1"/>
    <cellStyle name="40% - Accent4" xfId="12329" hidden="1"/>
    <cellStyle name="40% - Accent4" xfId="13310" hidden="1"/>
    <cellStyle name="40% - Accent4" xfId="14291" hidden="1"/>
    <cellStyle name="40% - Accent4" xfId="16236" hidden="1"/>
    <cellStyle name="40% - Accent4" xfId="17402" hidden="1"/>
    <cellStyle name="40% - Accent4" xfId="19826" hidden="1"/>
    <cellStyle name="40% - Accent4" xfId="20836" hidden="1"/>
    <cellStyle name="40% - Accent4" xfId="21823" hidden="1"/>
    <cellStyle name="40% - Accent4" xfId="22808" hidden="1"/>
    <cellStyle name="40% - Accent4" xfId="23792" hidden="1"/>
    <cellStyle name="40% - Accent4" xfId="24776" hidden="1"/>
    <cellStyle name="40% - Accent4" xfId="25760" hidden="1"/>
    <cellStyle name="40% - Accent4" xfId="26744" hidden="1"/>
    <cellStyle name="40% - Accent4" xfId="27727" hidden="1"/>
    <cellStyle name="40% - Accent4" xfId="28708" hidden="1"/>
    <cellStyle name="40% - Accent4" xfId="29689" hidden="1"/>
    <cellStyle name="40% - Accent4" xfId="30670" hidden="1"/>
    <cellStyle name="40% - Accent4" xfId="31651" hidden="1"/>
    <cellStyle name="40% - Accent4" xfId="33596" hidden="1"/>
    <cellStyle name="40% - Accent4" xfId="19860" hidden="1"/>
    <cellStyle name="40% - Accent4" xfId="37134" hidden="1"/>
    <cellStyle name="40% - Accent4" xfId="38116" hidden="1"/>
    <cellStyle name="40% - Accent4" xfId="39103" hidden="1"/>
    <cellStyle name="40% - Accent4" xfId="40088" hidden="1"/>
    <cellStyle name="40% - Accent4" xfId="41072" hidden="1"/>
    <cellStyle name="40% - Accent4" xfId="42056" hidden="1"/>
    <cellStyle name="40% - Accent4" xfId="43040" hidden="1"/>
    <cellStyle name="40% - Accent4" xfId="44024" hidden="1"/>
    <cellStyle name="40% - Accent4" xfId="45007" hidden="1"/>
    <cellStyle name="40% - Accent4" xfId="45988" hidden="1"/>
    <cellStyle name="40% - Accent4" xfId="46969" hidden="1"/>
    <cellStyle name="40% - Accent4" xfId="47950" hidden="1"/>
    <cellStyle name="40% - Accent4" xfId="48931" hidden="1"/>
    <cellStyle name="40% - Accent4" xfId="50876" hidden="1"/>
    <cellStyle name="40% - Accent4 2" xfId="2506" hidden="1"/>
    <cellStyle name="40% - Accent4 2" xfId="3398" hidden="1"/>
    <cellStyle name="40% - Accent4 2" xfId="3435" hidden="1"/>
    <cellStyle name="40% - Accent4 2" xfId="4387" hidden="1"/>
    <cellStyle name="40% - Accent4 2" xfId="4424" hidden="1"/>
    <cellStyle name="40% - Accent4 2" xfId="5374" hidden="1"/>
    <cellStyle name="40% - Accent4 2" xfId="5411" hidden="1"/>
    <cellStyle name="40% - Accent4 2" xfId="6359" hidden="1"/>
    <cellStyle name="40% - Accent4 2" xfId="6396" hidden="1"/>
    <cellStyle name="40% - Accent4 2" xfId="7343" hidden="1"/>
    <cellStyle name="40% - Accent4 2" xfId="7380" hidden="1"/>
    <cellStyle name="40% - Accent4 2" xfId="8327" hidden="1"/>
    <cellStyle name="40% - Accent4 2" xfId="8364" hidden="1"/>
    <cellStyle name="40% - Accent4 2" xfId="9311" hidden="1"/>
    <cellStyle name="40% - Accent4 2" xfId="9348" hidden="1"/>
    <cellStyle name="40% - Accent4 2" xfId="10295" hidden="1"/>
    <cellStyle name="40% - Accent4 2" xfId="10332" hidden="1"/>
    <cellStyle name="40% - Accent4 2" xfId="11277" hidden="1"/>
    <cellStyle name="40% - Accent4 2" xfId="11314" hidden="1"/>
    <cellStyle name="40% - Accent4 2" xfId="12258" hidden="1"/>
    <cellStyle name="40% - Accent4 2" xfId="12295" hidden="1"/>
    <cellStyle name="40% - Accent4 2" xfId="13239" hidden="1"/>
    <cellStyle name="40% - Accent4 2" xfId="13276" hidden="1"/>
    <cellStyle name="40% - Accent4 2" xfId="14220" hidden="1"/>
    <cellStyle name="40% - Accent4 2" xfId="14257" hidden="1"/>
    <cellStyle name="40% - Accent4 2" xfId="15201" hidden="1"/>
    <cellStyle name="40% - Accent4 2" xfId="15238" hidden="1"/>
    <cellStyle name="40% - Accent4 2" xfId="16152" hidden="1"/>
    <cellStyle name="40% - Accent4 2" xfId="16189" hidden="1"/>
    <cellStyle name="40% - Accent4 2" xfId="17307" hidden="1"/>
    <cellStyle name="40% - Accent4 2" xfId="17344" hidden="1"/>
    <cellStyle name="40% - Accent4 2" xfId="20759" hidden="1"/>
    <cellStyle name="40% - Accent4 2" xfId="20796" hidden="1"/>
    <cellStyle name="40% - Accent4 2" xfId="21747" hidden="1"/>
    <cellStyle name="40% - Accent4 2" xfId="21784" hidden="1"/>
    <cellStyle name="40% - Accent4 2" xfId="22734" hidden="1"/>
    <cellStyle name="40% - Accent4 2" xfId="22771" hidden="1"/>
    <cellStyle name="40% - Accent4 2" xfId="23719" hidden="1"/>
    <cellStyle name="40% - Accent4 2" xfId="23756" hidden="1"/>
    <cellStyle name="40% - Accent4 2" xfId="24703" hidden="1"/>
    <cellStyle name="40% - Accent4 2" xfId="24740" hidden="1"/>
    <cellStyle name="40% - Accent4 2" xfId="25687" hidden="1"/>
    <cellStyle name="40% - Accent4 2" xfId="25724" hidden="1"/>
    <cellStyle name="40% - Accent4 2" xfId="26671" hidden="1"/>
    <cellStyle name="40% - Accent4 2" xfId="26708" hidden="1"/>
    <cellStyle name="40% - Accent4 2" xfId="27655" hidden="1"/>
    <cellStyle name="40% - Accent4 2" xfId="27692" hidden="1"/>
    <cellStyle name="40% - Accent4 2" xfId="28637" hidden="1"/>
    <cellStyle name="40% - Accent4 2" xfId="28674" hidden="1"/>
    <cellStyle name="40% - Accent4 2" xfId="29618" hidden="1"/>
    <cellStyle name="40% - Accent4 2" xfId="29655" hidden="1"/>
    <cellStyle name="40% - Accent4 2" xfId="30599" hidden="1"/>
    <cellStyle name="40% - Accent4 2" xfId="30636" hidden="1"/>
    <cellStyle name="40% - Accent4 2" xfId="31580" hidden="1"/>
    <cellStyle name="40% - Accent4 2" xfId="31617" hidden="1"/>
    <cellStyle name="40% - Accent4 2" xfId="32561" hidden="1"/>
    <cellStyle name="40% - Accent4 2" xfId="32598" hidden="1"/>
    <cellStyle name="40% - Accent4 2" xfId="33512" hidden="1"/>
    <cellStyle name="40% - Accent4 2" xfId="33549" hidden="1"/>
    <cellStyle name="40% - Accent4 2" xfId="34667" hidden="1"/>
    <cellStyle name="40% - Accent4 2" xfId="34704" hidden="1"/>
    <cellStyle name="40% - Accent4 2" xfId="38039" hidden="1"/>
    <cellStyle name="40% - Accent4 2" xfId="38076" hidden="1"/>
    <cellStyle name="40% - Accent4 2" xfId="39027" hidden="1"/>
    <cellStyle name="40% - Accent4 2" xfId="39064" hidden="1"/>
    <cellStyle name="40% - Accent4 2" xfId="40014" hidden="1"/>
    <cellStyle name="40% - Accent4 2" xfId="40051" hidden="1"/>
    <cellStyle name="40% - Accent4 2" xfId="40999" hidden="1"/>
    <cellStyle name="40% - Accent4 2" xfId="41036" hidden="1"/>
    <cellStyle name="40% - Accent4 2" xfId="41983" hidden="1"/>
    <cellStyle name="40% - Accent4 2" xfId="42020" hidden="1"/>
    <cellStyle name="40% - Accent4 2" xfId="42967" hidden="1"/>
    <cellStyle name="40% - Accent4 2" xfId="43004" hidden="1"/>
    <cellStyle name="40% - Accent4 2" xfId="43951" hidden="1"/>
    <cellStyle name="40% - Accent4 2" xfId="43988" hidden="1"/>
    <cellStyle name="40% - Accent4 2" xfId="44935" hidden="1"/>
    <cellStyle name="40% - Accent4 2" xfId="44972" hidden="1"/>
    <cellStyle name="40% - Accent4 2" xfId="45917" hidden="1"/>
    <cellStyle name="40% - Accent4 2" xfId="45954" hidden="1"/>
    <cellStyle name="40% - Accent4 2" xfId="46898" hidden="1"/>
    <cellStyle name="40% - Accent4 2" xfId="46935" hidden="1"/>
    <cellStyle name="40% - Accent4 2" xfId="47879" hidden="1"/>
    <cellStyle name="40% - Accent4 2" xfId="47916" hidden="1"/>
    <cellStyle name="40% - Accent4 2" xfId="48860" hidden="1"/>
    <cellStyle name="40% - Accent4 2" xfId="48897" hidden="1"/>
    <cellStyle name="40% - Accent4 2" xfId="49841" hidden="1"/>
    <cellStyle name="40% - Accent4 2" xfId="49878" hidden="1"/>
    <cellStyle name="40% - Accent4 2" xfId="50792" hidden="1"/>
    <cellStyle name="40% - Accent4 2" xfId="50829" hidden="1"/>
    <cellStyle name="40% - Accent4 2" xfId="51947" hidden="1"/>
    <cellStyle name="40% - Accent4 2" xfId="51984"/>
    <cellStyle name="40% - Accent5" xfId="36" hidden="1"/>
    <cellStyle name="40% - Accent5" xfId="2453" hidden="1"/>
    <cellStyle name="40% - Accent5" xfId="3473" hidden="1"/>
    <cellStyle name="40% - Accent5" xfId="4460" hidden="1"/>
    <cellStyle name="40% - Accent5" xfId="5445" hidden="1"/>
    <cellStyle name="40% - Accent5" xfId="6429" hidden="1"/>
    <cellStyle name="40% - Accent5" xfId="7413" hidden="1"/>
    <cellStyle name="40% - Accent5" xfId="8397" hidden="1"/>
    <cellStyle name="40% - Accent5" xfId="9381" hidden="1"/>
    <cellStyle name="40% - Accent5" xfId="10364" hidden="1"/>
    <cellStyle name="40% - Accent5" xfId="11345" hidden="1"/>
    <cellStyle name="40% - Accent5" xfId="12326" hidden="1"/>
    <cellStyle name="40% - Accent5" xfId="13307" hidden="1"/>
    <cellStyle name="40% - Accent5" xfId="14288" hidden="1"/>
    <cellStyle name="40% - Accent5" xfId="16239" hidden="1"/>
    <cellStyle name="40% - Accent5" xfId="17406" hidden="1"/>
    <cellStyle name="40% - Accent5" xfId="19823" hidden="1"/>
    <cellStyle name="40% - Accent5" xfId="20833" hidden="1"/>
    <cellStyle name="40% - Accent5" xfId="21820" hidden="1"/>
    <cellStyle name="40% - Accent5" xfId="22805" hidden="1"/>
    <cellStyle name="40% - Accent5" xfId="23789" hidden="1"/>
    <cellStyle name="40% - Accent5" xfId="24773" hidden="1"/>
    <cellStyle name="40% - Accent5" xfId="25757" hidden="1"/>
    <cellStyle name="40% - Accent5" xfId="26741" hidden="1"/>
    <cellStyle name="40% - Accent5" xfId="27724" hidden="1"/>
    <cellStyle name="40% - Accent5" xfId="28705" hidden="1"/>
    <cellStyle name="40% - Accent5" xfId="29686" hidden="1"/>
    <cellStyle name="40% - Accent5" xfId="30667" hidden="1"/>
    <cellStyle name="40% - Accent5" xfId="31648" hidden="1"/>
    <cellStyle name="40% - Accent5" xfId="33599" hidden="1"/>
    <cellStyle name="40% - Accent5" xfId="19872" hidden="1"/>
    <cellStyle name="40% - Accent5" xfId="37131" hidden="1"/>
    <cellStyle name="40% - Accent5" xfId="38113" hidden="1"/>
    <cellStyle name="40% - Accent5" xfId="39100" hidden="1"/>
    <cellStyle name="40% - Accent5" xfId="40085" hidden="1"/>
    <cellStyle name="40% - Accent5" xfId="41069" hidden="1"/>
    <cellStyle name="40% - Accent5" xfId="42053" hidden="1"/>
    <cellStyle name="40% - Accent5" xfId="43037" hidden="1"/>
    <cellStyle name="40% - Accent5" xfId="44021" hidden="1"/>
    <cellStyle name="40% - Accent5" xfId="45004" hidden="1"/>
    <cellStyle name="40% - Accent5" xfId="45985" hidden="1"/>
    <cellStyle name="40% - Accent5" xfId="46966" hidden="1"/>
    <cellStyle name="40% - Accent5" xfId="47947" hidden="1"/>
    <cellStyle name="40% - Accent5" xfId="48928" hidden="1"/>
    <cellStyle name="40% - Accent5" xfId="50879" hidden="1"/>
    <cellStyle name="40% - Accent5 2" xfId="2510" hidden="1"/>
    <cellStyle name="40% - Accent5 2" xfId="3394" hidden="1"/>
    <cellStyle name="40% - Accent5 2" xfId="3431" hidden="1"/>
    <cellStyle name="40% - Accent5 2" xfId="4383" hidden="1"/>
    <cellStyle name="40% - Accent5 2" xfId="4420" hidden="1"/>
    <cellStyle name="40% - Accent5 2" xfId="5370" hidden="1"/>
    <cellStyle name="40% - Accent5 2" xfId="5407" hidden="1"/>
    <cellStyle name="40% - Accent5 2" xfId="6355" hidden="1"/>
    <cellStyle name="40% - Accent5 2" xfId="6392" hidden="1"/>
    <cellStyle name="40% - Accent5 2" xfId="7339" hidden="1"/>
    <cellStyle name="40% - Accent5 2" xfId="7376" hidden="1"/>
    <cellStyle name="40% - Accent5 2" xfId="8323" hidden="1"/>
    <cellStyle name="40% - Accent5 2" xfId="8360" hidden="1"/>
    <cellStyle name="40% - Accent5 2" xfId="9307" hidden="1"/>
    <cellStyle name="40% - Accent5 2" xfId="9344" hidden="1"/>
    <cellStyle name="40% - Accent5 2" xfId="10291" hidden="1"/>
    <cellStyle name="40% - Accent5 2" xfId="10328" hidden="1"/>
    <cellStyle name="40% - Accent5 2" xfId="11273" hidden="1"/>
    <cellStyle name="40% - Accent5 2" xfId="11310" hidden="1"/>
    <cellStyle name="40% - Accent5 2" xfId="12254" hidden="1"/>
    <cellStyle name="40% - Accent5 2" xfId="12291" hidden="1"/>
    <cellStyle name="40% - Accent5 2" xfId="13235" hidden="1"/>
    <cellStyle name="40% - Accent5 2" xfId="13272" hidden="1"/>
    <cellStyle name="40% - Accent5 2" xfId="14216" hidden="1"/>
    <cellStyle name="40% - Accent5 2" xfId="14253" hidden="1"/>
    <cellStyle name="40% - Accent5 2" xfId="15197" hidden="1"/>
    <cellStyle name="40% - Accent5 2" xfId="15234" hidden="1"/>
    <cellStyle name="40% - Accent5 2" xfId="16148" hidden="1"/>
    <cellStyle name="40% - Accent5 2" xfId="16185" hidden="1"/>
    <cellStyle name="40% - Accent5 2" xfId="17303" hidden="1"/>
    <cellStyle name="40% - Accent5 2" xfId="17340" hidden="1"/>
    <cellStyle name="40% - Accent5 2" xfId="20755" hidden="1"/>
    <cellStyle name="40% - Accent5 2" xfId="20792" hidden="1"/>
    <cellStyle name="40% - Accent5 2" xfId="21743" hidden="1"/>
    <cellStyle name="40% - Accent5 2" xfId="21780" hidden="1"/>
    <cellStyle name="40% - Accent5 2" xfId="22730" hidden="1"/>
    <cellStyle name="40% - Accent5 2" xfId="22767" hidden="1"/>
    <cellStyle name="40% - Accent5 2" xfId="23715" hidden="1"/>
    <cellStyle name="40% - Accent5 2" xfId="23752" hidden="1"/>
    <cellStyle name="40% - Accent5 2" xfId="24699" hidden="1"/>
    <cellStyle name="40% - Accent5 2" xfId="24736" hidden="1"/>
    <cellStyle name="40% - Accent5 2" xfId="25683" hidden="1"/>
    <cellStyle name="40% - Accent5 2" xfId="25720" hidden="1"/>
    <cellStyle name="40% - Accent5 2" xfId="26667" hidden="1"/>
    <cellStyle name="40% - Accent5 2" xfId="26704" hidden="1"/>
    <cellStyle name="40% - Accent5 2" xfId="27651" hidden="1"/>
    <cellStyle name="40% - Accent5 2" xfId="27688" hidden="1"/>
    <cellStyle name="40% - Accent5 2" xfId="28633" hidden="1"/>
    <cellStyle name="40% - Accent5 2" xfId="28670" hidden="1"/>
    <cellStyle name="40% - Accent5 2" xfId="29614" hidden="1"/>
    <cellStyle name="40% - Accent5 2" xfId="29651" hidden="1"/>
    <cellStyle name="40% - Accent5 2" xfId="30595" hidden="1"/>
    <cellStyle name="40% - Accent5 2" xfId="30632" hidden="1"/>
    <cellStyle name="40% - Accent5 2" xfId="31576" hidden="1"/>
    <cellStyle name="40% - Accent5 2" xfId="31613" hidden="1"/>
    <cellStyle name="40% - Accent5 2" xfId="32557" hidden="1"/>
    <cellStyle name="40% - Accent5 2" xfId="32594" hidden="1"/>
    <cellStyle name="40% - Accent5 2" xfId="33508" hidden="1"/>
    <cellStyle name="40% - Accent5 2" xfId="33545" hidden="1"/>
    <cellStyle name="40% - Accent5 2" xfId="34663" hidden="1"/>
    <cellStyle name="40% - Accent5 2" xfId="34700" hidden="1"/>
    <cellStyle name="40% - Accent5 2" xfId="38035" hidden="1"/>
    <cellStyle name="40% - Accent5 2" xfId="38072" hidden="1"/>
    <cellStyle name="40% - Accent5 2" xfId="39023" hidden="1"/>
    <cellStyle name="40% - Accent5 2" xfId="39060" hidden="1"/>
    <cellStyle name="40% - Accent5 2" xfId="40010" hidden="1"/>
    <cellStyle name="40% - Accent5 2" xfId="40047" hidden="1"/>
    <cellStyle name="40% - Accent5 2" xfId="40995" hidden="1"/>
    <cellStyle name="40% - Accent5 2" xfId="41032" hidden="1"/>
    <cellStyle name="40% - Accent5 2" xfId="41979" hidden="1"/>
    <cellStyle name="40% - Accent5 2" xfId="42016" hidden="1"/>
    <cellStyle name="40% - Accent5 2" xfId="42963" hidden="1"/>
    <cellStyle name="40% - Accent5 2" xfId="43000" hidden="1"/>
    <cellStyle name="40% - Accent5 2" xfId="43947" hidden="1"/>
    <cellStyle name="40% - Accent5 2" xfId="43984" hidden="1"/>
    <cellStyle name="40% - Accent5 2" xfId="44931" hidden="1"/>
    <cellStyle name="40% - Accent5 2" xfId="44968" hidden="1"/>
    <cellStyle name="40% - Accent5 2" xfId="45913" hidden="1"/>
    <cellStyle name="40% - Accent5 2" xfId="45950" hidden="1"/>
    <cellStyle name="40% - Accent5 2" xfId="46894" hidden="1"/>
    <cellStyle name="40% - Accent5 2" xfId="46931" hidden="1"/>
    <cellStyle name="40% - Accent5 2" xfId="47875" hidden="1"/>
    <cellStyle name="40% - Accent5 2" xfId="47912" hidden="1"/>
    <cellStyle name="40% - Accent5 2" xfId="48856" hidden="1"/>
    <cellStyle name="40% - Accent5 2" xfId="48893" hidden="1"/>
    <cellStyle name="40% - Accent5 2" xfId="49837" hidden="1"/>
    <cellStyle name="40% - Accent5 2" xfId="49874" hidden="1"/>
    <cellStyle name="40% - Accent5 2" xfId="50788" hidden="1"/>
    <cellStyle name="40% - Accent5 2" xfId="50825" hidden="1"/>
    <cellStyle name="40% - Accent5 2" xfId="51943" hidden="1"/>
    <cellStyle name="40% - Accent5 2" xfId="51980"/>
    <cellStyle name="40% - Accent6" xfId="40" hidden="1"/>
    <cellStyle name="40% - Accent6" xfId="2450" hidden="1"/>
    <cellStyle name="40% - Accent6" xfId="3470" hidden="1"/>
    <cellStyle name="40% - Accent6" xfId="4457" hidden="1"/>
    <cellStyle name="40% - Accent6" xfId="5442" hidden="1"/>
    <cellStyle name="40% - Accent6" xfId="6426" hidden="1"/>
    <cellStyle name="40% - Accent6" xfId="7410" hidden="1"/>
    <cellStyle name="40% - Accent6" xfId="8394" hidden="1"/>
    <cellStyle name="40% - Accent6" xfId="9378" hidden="1"/>
    <cellStyle name="40% - Accent6" xfId="10361" hidden="1"/>
    <cellStyle name="40% - Accent6" xfId="11342" hidden="1"/>
    <cellStyle name="40% - Accent6" xfId="12323" hidden="1"/>
    <cellStyle name="40% - Accent6" xfId="13304" hidden="1"/>
    <cellStyle name="40% - Accent6" xfId="14285" hidden="1"/>
    <cellStyle name="40% - Accent6" xfId="16242" hidden="1"/>
    <cellStyle name="40% - Accent6" xfId="17410" hidden="1"/>
    <cellStyle name="40% - Accent6" xfId="19820" hidden="1"/>
    <cellStyle name="40% - Accent6" xfId="20830" hidden="1"/>
    <cellStyle name="40% - Accent6" xfId="21817" hidden="1"/>
    <cellStyle name="40% - Accent6" xfId="22802" hidden="1"/>
    <cellStyle name="40% - Accent6" xfId="23786" hidden="1"/>
    <cellStyle name="40% - Accent6" xfId="24770" hidden="1"/>
    <cellStyle name="40% - Accent6" xfId="25754" hidden="1"/>
    <cellStyle name="40% - Accent6" xfId="26738" hidden="1"/>
    <cellStyle name="40% - Accent6" xfId="27721" hidden="1"/>
    <cellStyle name="40% - Accent6" xfId="28702" hidden="1"/>
    <cellStyle name="40% - Accent6" xfId="29683" hidden="1"/>
    <cellStyle name="40% - Accent6" xfId="30664" hidden="1"/>
    <cellStyle name="40% - Accent6" xfId="31645" hidden="1"/>
    <cellStyle name="40% - Accent6" xfId="33602" hidden="1"/>
    <cellStyle name="40% - Accent6" xfId="19859" hidden="1"/>
    <cellStyle name="40% - Accent6" xfId="37128" hidden="1"/>
    <cellStyle name="40% - Accent6" xfId="38110" hidden="1"/>
    <cellStyle name="40% - Accent6" xfId="39097" hidden="1"/>
    <cellStyle name="40% - Accent6" xfId="40082" hidden="1"/>
    <cellStyle name="40% - Accent6" xfId="41066" hidden="1"/>
    <cellStyle name="40% - Accent6" xfId="42050" hidden="1"/>
    <cellStyle name="40% - Accent6" xfId="43034" hidden="1"/>
    <cellStyle name="40% - Accent6" xfId="44018" hidden="1"/>
    <cellStyle name="40% - Accent6" xfId="45001" hidden="1"/>
    <cellStyle name="40% - Accent6" xfId="45982" hidden="1"/>
    <cellStyle name="40% - Accent6" xfId="46963" hidden="1"/>
    <cellStyle name="40% - Accent6" xfId="47944" hidden="1"/>
    <cellStyle name="40% - Accent6" xfId="48925" hidden="1"/>
    <cellStyle name="40% - Accent6" xfId="50882" hidden="1"/>
    <cellStyle name="40% - Accent6 2" xfId="2514" hidden="1"/>
    <cellStyle name="40% - Accent6 2" xfId="3390" hidden="1"/>
    <cellStyle name="40% - Accent6 2" xfId="3427" hidden="1"/>
    <cellStyle name="40% - Accent6 2" xfId="4379" hidden="1"/>
    <cellStyle name="40% - Accent6 2" xfId="4416" hidden="1"/>
    <cellStyle name="40% - Accent6 2" xfId="5366" hidden="1"/>
    <cellStyle name="40% - Accent6 2" xfId="5403" hidden="1"/>
    <cellStyle name="40% - Accent6 2" xfId="6351" hidden="1"/>
    <cellStyle name="40% - Accent6 2" xfId="6388" hidden="1"/>
    <cellStyle name="40% - Accent6 2" xfId="7335" hidden="1"/>
    <cellStyle name="40% - Accent6 2" xfId="7372" hidden="1"/>
    <cellStyle name="40% - Accent6 2" xfId="8319" hidden="1"/>
    <cellStyle name="40% - Accent6 2" xfId="8356" hidden="1"/>
    <cellStyle name="40% - Accent6 2" xfId="9303" hidden="1"/>
    <cellStyle name="40% - Accent6 2" xfId="9340" hidden="1"/>
    <cellStyle name="40% - Accent6 2" xfId="10287" hidden="1"/>
    <cellStyle name="40% - Accent6 2" xfId="10324" hidden="1"/>
    <cellStyle name="40% - Accent6 2" xfId="11269" hidden="1"/>
    <cellStyle name="40% - Accent6 2" xfId="11306" hidden="1"/>
    <cellStyle name="40% - Accent6 2" xfId="12250" hidden="1"/>
    <cellStyle name="40% - Accent6 2" xfId="12287" hidden="1"/>
    <cellStyle name="40% - Accent6 2" xfId="13231" hidden="1"/>
    <cellStyle name="40% - Accent6 2" xfId="13268" hidden="1"/>
    <cellStyle name="40% - Accent6 2" xfId="14212" hidden="1"/>
    <cellStyle name="40% - Accent6 2" xfId="14249" hidden="1"/>
    <cellStyle name="40% - Accent6 2" xfId="15193" hidden="1"/>
    <cellStyle name="40% - Accent6 2" xfId="15230" hidden="1"/>
    <cellStyle name="40% - Accent6 2" xfId="16144" hidden="1"/>
    <cellStyle name="40% - Accent6 2" xfId="16181" hidden="1"/>
    <cellStyle name="40% - Accent6 2" xfId="17299" hidden="1"/>
    <cellStyle name="40% - Accent6 2" xfId="17336" hidden="1"/>
    <cellStyle name="40% - Accent6 2" xfId="20751" hidden="1"/>
    <cellStyle name="40% - Accent6 2" xfId="20788" hidden="1"/>
    <cellStyle name="40% - Accent6 2" xfId="21739" hidden="1"/>
    <cellStyle name="40% - Accent6 2" xfId="21776" hidden="1"/>
    <cellStyle name="40% - Accent6 2" xfId="22726" hidden="1"/>
    <cellStyle name="40% - Accent6 2" xfId="22763" hidden="1"/>
    <cellStyle name="40% - Accent6 2" xfId="23711" hidden="1"/>
    <cellStyle name="40% - Accent6 2" xfId="23748" hidden="1"/>
    <cellStyle name="40% - Accent6 2" xfId="24695" hidden="1"/>
    <cellStyle name="40% - Accent6 2" xfId="24732" hidden="1"/>
    <cellStyle name="40% - Accent6 2" xfId="25679" hidden="1"/>
    <cellStyle name="40% - Accent6 2" xfId="25716" hidden="1"/>
    <cellStyle name="40% - Accent6 2" xfId="26663" hidden="1"/>
    <cellStyle name="40% - Accent6 2" xfId="26700" hidden="1"/>
    <cellStyle name="40% - Accent6 2" xfId="27647" hidden="1"/>
    <cellStyle name="40% - Accent6 2" xfId="27684" hidden="1"/>
    <cellStyle name="40% - Accent6 2" xfId="28629" hidden="1"/>
    <cellStyle name="40% - Accent6 2" xfId="28666" hidden="1"/>
    <cellStyle name="40% - Accent6 2" xfId="29610" hidden="1"/>
    <cellStyle name="40% - Accent6 2" xfId="29647" hidden="1"/>
    <cellStyle name="40% - Accent6 2" xfId="30591" hidden="1"/>
    <cellStyle name="40% - Accent6 2" xfId="30628" hidden="1"/>
    <cellStyle name="40% - Accent6 2" xfId="31572" hidden="1"/>
    <cellStyle name="40% - Accent6 2" xfId="31609" hidden="1"/>
    <cellStyle name="40% - Accent6 2" xfId="32553" hidden="1"/>
    <cellStyle name="40% - Accent6 2" xfId="32590" hidden="1"/>
    <cellStyle name="40% - Accent6 2" xfId="33504" hidden="1"/>
    <cellStyle name="40% - Accent6 2" xfId="33541" hidden="1"/>
    <cellStyle name="40% - Accent6 2" xfId="34659" hidden="1"/>
    <cellStyle name="40% - Accent6 2" xfId="34696" hidden="1"/>
    <cellStyle name="40% - Accent6 2" xfId="38031" hidden="1"/>
    <cellStyle name="40% - Accent6 2" xfId="38068" hidden="1"/>
    <cellStyle name="40% - Accent6 2" xfId="39019" hidden="1"/>
    <cellStyle name="40% - Accent6 2" xfId="39056" hidden="1"/>
    <cellStyle name="40% - Accent6 2" xfId="40006" hidden="1"/>
    <cellStyle name="40% - Accent6 2" xfId="40043" hidden="1"/>
    <cellStyle name="40% - Accent6 2" xfId="40991" hidden="1"/>
    <cellStyle name="40% - Accent6 2" xfId="41028" hidden="1"/>
    <cellStyle name="40% - Accent6 2" xfId="41975" hidden="1"/>
    <cellStyle name="40% - Accent6 2" xfId="42012" hidden="1"/>
    <cellStyle name="40% - Accent6 2" xfId="42959" hidden="1"/>
    <cellStyle name="40% - Accent6 2" xfId="42996" hidden="1"/>
    <cellStyle name="40% - Accent6 2" xfId="43943" hidden="1"/>
    <cellStyle name="40% - Accent6 2" xfId="43980" hidden="1"/>
    <cellStyle name="40% - Accent6 2" xfId="44927" hidden="1"/>
    <cellStyle name="40% - Accent6 2" xfId="44964" hidden="1"/>
    <cellStyle name="40% - Accent6 2" xfId="45909" hidden="1"/>
    <cellStyle name="40% - Accent6 2" xfId="45946" hidden="1"/>
    <cellStyle name="40% - Accent6 2" xfId="46890" hidden="1"/>
    <cellStyle name="40% - Accent6 2" xfId="46927" hidden="1"/>
    <cellStyle name="40% - Accent6 2" xfId="47871" hidden="1"/>
    <cellStyle name="40% - Accent6 2" xfId="47908" hidden="1"/>
    <cellStyle name="40% - Accent6 2" xfId="48852" hidden="1"/>
    <cellStyle name="40% - Accent6 2" xfId="48889" hidden="1"/>
    <cellStyle name="40% - Accent6 2" xfId="49833" hidden="1"/>
    <cellStyle name="40% - Accent6 2" xfId="49870" hidden="1"/>
    <cellStyle name="40% - Accent6 2" xfId="50784" hidden="1"/>
    <cellStyle name="40% - Accent6 2" xfId="50821" hidden="1"/>
    <cellStyle name="40% - Accent6 2" xfId="51939" hidden="1"/>
    <cellStyle name="40% - Accent6 2" xfId="51976"/>
    <cellStyle name="60% - Accent1" xfId="21" hidden="1"/>
    <cellStyle name="60% - Accent1" xfId="2464" hidden="1"/>
    <cellStyle name="60% - Accent1" xfId="3484" hidden="1"/>
    <cellStyle name="60% - Accent1" xfId="4471" hidden="1"/>
    <cellStyle name="60% - Accent1" xfId="5456" hidden="1"/>
    <cellStyle name="60% - Accent1" xfId="6440" hidden="1"/>
    <cellStyle name="60% - Accent1" xfId="7424" hidden="1"/>
    <cellStyle name="60% - Accent1" xfId="8408" hidden="1"/>
    <cellStyle name="60% - Accent1" xfId="9392" hidden="1"/>
    <cellStyle name="60% - Accent1" xfId="10375" hidden="1"/>
    <cellStyle name="60% - Accent1" xfId="11356" hidden="1"/>
    <cellStyle name="60% - Accent1" xfId="12337" hidden="1"/>
    <cellStyle name="60% - Accent1" xfId="13318" hidden="1"/>
    <cellStyle name="60% - Accent1" xfId="14299" hidden="1"/>
    <cellStyle name="60% - Accent1" xfId="16228" hidden="1"/>
    <cellStyle name="60% - Accent1" xfId="17391" hidden="1"/>
    <cellStyle name="60% - Accent1" xfId="19834" hidden="1"/>
    <cellStyle name="60% - Accent1" xfId="20844" hidden="1"/>
    <cellStyle name="60% - Accent1" xfId="21831" hidden="1"/>
    <cellStyle name="60% - Accent1" xfId="22816" hidden="1"/>
    <cellStyle name="60% - Accent1" xfId="23800" hidden="1"/>
    <cellStyle name="60% - Accent1" xfId="24784" hidden="1"/>
    <cellStyle name="60% - Accent1" xfId="25768" hidden="1"/>
    <cellStyle name="60% - Accent1" xfId="26752" hidden="1"/>
    <cellStyle name="60% - Accent1" xfId="27735" hidden="1"/>
    <cellStyle name="60% - Accent1" xfId="28716" hidden="1"/>
    <cellStyle name="60% - Accent1" xfId="29697" hidden="1"/>
    <cellStyle name="60% - Accent1" xfId="30678" hidden="1"/>
    <cellStyle name="60% - Accent1" xfId="31659" hidden="1"/>
    <cellStyle name="60% - Accent1" xfId="33588" hidden="1"/>
    <cellStyle name="60% - Accent1" xfId="19855" hidden="1"/>
    <cellStyle name="60% - Accent1" xfId="37142" hidden="1"/>
    <cellStyle name="60% - Accent1" xfId="38124" hidden="1"/>
    <cellStyle name="60% - Accent1" xfId="39111" hidden="1"/>
    <cellStyle name="60% - Accent1" xfId="40096" hidden="1"/>
    <cellStyle name="60% - Accent1" xfId="41080" hidden="1"/>
    <cellStyle name="60% - Accent1" xfId="42064" hidden="1"/>
    <cellStyle name="60% - Accent1" xfId="43048" hidden="1"/>
    <cellStyle name="60% - Accent1" xfId="44032" hidden="1"/>
    <cellStyle name="60% - Accent1" xfId="45015" hidden="1"/>
    <cellStyle name="60% - Accent1" xfId="45996" hidden="1"/>
    <cellStyle name="60% - Accent1" xfId="46977" hidden="1"/>
    <cellStyle name="60% - Accent1" xfId="47958" hidden="1"/>
    <cellStyle name="60% - Accent1" xfId="48939" hidden="1"/>
    <cellStyle name="60% - Accent1" xfId="50868" hidden="1"/>
    <cellStyle name="60% - Accent1 2" xfId="2495" hidden="1"/>
    <cellStyle name="60% - Accent1 2" xfId="3409" hidden="1"/>
    <cellStyle name="60% - Accent1 2" xfId="3446" hidden="1"/>
    <cellStyle name="60% - Accent1 2" xfId="4398" hidden="1"/>
    <cellStyle name="60% - Accent1 2" xfId="4435" hidden="1"/>
    <cellStyle name="60% - Accent1 2" xfId="5385" hidden="1"/>
    <cellStyle name="60% - Accent1 2" xfId="5422" hidden="1"/>
    <cellStyle name="60% - Accent1 2" xfId="6370" hidden="1"/>
    <cellStyle name="60% - Accent1 2" xfId="6407" hidden="1"/>
    <cellStyle name="60% - Accent1 2" xfId="7354" hidden="1"/>
    <cellStyle name="60% - Accent1 2" xfId="7391" hidden="1"/>
    <cellStyle name="60% - Accent1 2" xfId="8338" hidden="1"/>
    <cellStyle name="60% - Accent1 2" xfId="8375" hidden="1"/>
    <cellStyle name="60% - Accent1 2" xfId="9322" hidden="1"/>
    <cellStyle name="60% - Accent1 2" xfId="9359" hidden="1"/>
    <cellStyle name="60% - Accent1 2" xfId="10306" hidden="1"/>
    <cellStyle name="60% - Accent1 2" xfId="10343" hidden="1"/>
    <cellStyle name="60% - Accent1 2" xfId="11288" hidden="1"/>
    <cellStyle name="60% - Accent1 2" xfId="11325" hidden="1"/>
    <cellStyle name="60% - Accent1 2" xfId="12269" hidden="1"/>
    <cellStyle name="60% - Accent1 2" xfId="12306" hidden="1"/>
    <cellStyle name="60% - Accent1 2" xfId="13250" hidden="1"/>
    <cellStyle name="60% - Accent1 2" xfId="13287" hidden="1"/>
    <cellStyle name="60% - Accent1 2" xfId="14231" hidden="1"/>
    <cellStyle name="60% - Accent1 2" xfId="14268" hidden="1"/>
    <cellStyle name="60% - Accent1 2" xfId="15212" hidden="1"/>
    <cellStyle name="60% - Accent1 2" xfId="15249" hidden="1"/>
    <cellStyle name="60% - Accent1 2" xfId="16163" hidden="1"/>
    <cellStyle name="60% - Accent1 2" xfId="16200" hidden="1"/>
    <cellStyle name="60% - Accent1 2" xfId="17318" hidden="1"/>
    <cellStyle name="60% - Accent1 2" xfId="17355" hidden="1"/>
    <cellStyle name="60% - Accent1 2" xfId="20770" hidden="1"/>
    <cellStyle name="60% - Accent1 2" xfId="20807" hidden="1"/>
    <cellStyle name="60% - Accent1 2" xfId="21758" hidden="1"/>
    <cellStyle name="60% - Accent1 2" xfId="21795" hidden="1"/>
    <cellStyle name="60% - Accent1 2" xfId="22745" hidden="1"/>
    <cellStyle name="60% - Accent1 2" xfId="22782" hidden="1"/>
    <cellStyle name="60% - Accent1 2" xfId="23730" hidden="1"/>
    <cellStyle name="60% - Accent1 2" xfId="23767" hidden="1"/>
    <cellStyle name="60% - Accent1 2" xfId="24714" hidden="1"/>
    <cellStyle name="60% - Accent1 2" xfId="24751" hidden="1"/>
    <cellStyle name="60% - Accent1 2" xfId="25698" hidden="1"/>
    <cellStyle name="60% - Accent1 2" xfId="25735" hidden="1"/>
    <cellStyle name="60% - Accent1 2" xfId="26682" hidden="1"/>
    <cellStyle name="60% - Accent1 2" xfId="26719" hidden="1"/>
    <cellStyle name="60% - Accent1 2" xfId="27666" hidden="1"/>
    <cellStyle name="60% - Accent1 2" xfId="27703" hidden="1"/>
    <cellStyle name="60% - Accent1 2" xfId="28648" hidden="1"/>
    <cellStyle name="60% - Accent1 2" xfId="28685" hidden="1"/>
    <cellStyle name="60% - Accent1 2" xfId="29629" hidden="1"/>
    <cellStyle name="60% - Accent1 2" xfId="29666" hidden="1"/>
    <cellStyle name="60% - Accent1 2" xfId="30610" hidden="1"/>
    <cellStyle name="60% - Accent1 2" xfId="30647" hidden="1"/>
    <cellStyle name="60% - Accent1 2" xfId="31591" hidden="1"/>
    <cellStyle name="60% - Accent1 2" xfId="31628" hidden="1"/>
    <cellStyle name="60% - Accent1 2" xfId="32572" hidden="1"/>
    <cellStyle name="60% - Accent1 2" xfId="32609" hidden="1"/>
    <cellStyle name="60% - Accent1 2" xfId="33523" hidden="1"/>
    <cellStyle name="60% - Accent1 2" xfId="33560" hidden="1"/>
    <cellStyle name="60% - Accent1 2" xfId="34678" hidden="1"/>
    <cellStyle name="60% - Accent1 2" xfId="34715" hidden="1"/>
    <cellStyle name="60% - Accent1 2" xfId="38050" hidden="1"/>
    <cellStyle name="60% - Accent1 2" xfId="38087" hidden="1"/>
    <cellStyle name="60% - Accent1 2" xfId="39038" hidden="1"/>
    <cellStyle name="60% - Accent1 2" xfId="39075" hidden="1"/>
    <cellStyle name="60% - Accent1 2" xfId="40025" hidden="1"/>
    <cellStyle name="60% - Accent1 2" xfId="40062" hidden="1"/>
    <cellStyle name="60% - Accent1 2" xfId="41010" hidden="1"/>
    <cellStyle name="60% - Accent1 2" xfId="41047" hidden="1"/>
    <cellStyle name="60% - Accent1 2" xfId="41994" hidden="1"/>
    <cellStyle name="60% - Accent1 2" xfId="42031" hidden="1"/>
    <cellStyle name="60% - Accent1 2" xfId="42978" hidden="1"/>
    <cellStyle name="60% - Accent1 2" xfId="43015" hidden="1"/>
    <cellStyle name="60% - Accent1 2" xfId="43962" hidden="1"/>
    <cellStyle name="60% - Accent1 2" xfId="43999" hidden="1"/>
    <cellStyle name="60% - Accent1 2" xfId="44946" hidden="1"/>
    <cellStyle name="60% - Accent1 2" xfId="44983" hidden="1"/>
    <cellStyle name="60% - Accent1 2" xfId="45928" hidden="1"/>
    <cellStyle name="60% - Accent1 2" xfId="45965" hidden="1"/>
    <cellStyle name="60% - Accent1 2" xfId="46909" hidden="1"/>
    <cellStyle name="60% - Accent1 2" xfId="46946" hidden="1"/>
    <cellStyle name="60% - Accent1 2" xfId="47890" hidden="1"/>
    <cellStyle name="60% - Accent1 2" xfId="47927" hidden="1"/>
    <cellStyle name="60% - Accent1 2" xfId="48871" hidden="1"/>
    <cellStyle name="60% - Accent1 2" xfId="48908" hidden="1"/>
    <cellStyle name="60% - Accent1 2" xfId="49852" hidden="1"/>
    <cellStyle name="60% - Accent1 2" xfId="49889" hidden="1"/>
    <cellStyle name="60% - Accent1 2" xfId="50803" hidden="1"/>
    <cellStyle name="60% - Accent1 2" xfId="50840" hidden="1"/>
    <cellStyle name="60% - Accent1 2" xfId="51958" hidden="1"/>
    <cellStyle name="60% - Accent1 2" xfId="51995"/>
    <cellStyle name="60% - Accent2" xfId="25" hidden="1"/>
    <cellStyle name="60% - Accent2" xfId="2461" hidden="1"/>
    <cellStyle name="60% - Accent2" xfId="3481" hidden="1"/>
    <cellStyle name="60% - Accent2" xfId="4468" hidden="1"/>
    <cellStyle name="60% - Accent2" xfId="5453" hidden="1"/>
    <cellStyle name="60% - Accent2" xfId="6437" hidden="1"/>
    <cellStyle name="60% - Accent2" xfId="7421" hidden="1"/>
    <cellStyle name="60% - Accent2" xfId="8405" hidden="1"/>
    <cellStyle name="60% - Accent2" xfId="9389" hidden="1"/>
    <cellStyle name="60% - Accent2" xfId="10372" hidden="1"/>
    <cellStyle name="60% - Accent2" xfId="11353" hidden="1"/>
    <cellStyle name="60% - Accent2" xfId="12334" hidden="1"/>
    <cellStyle name="60% - Accent2" xfId="13315" hidden="1"/>
    <cellStyle name="60% - Accent2" xfId="14296" hidden="1"/>
    <cellStyle name="60% - Accent2" xfId="16231" hidden="1"/>
    <cellStyle name="60% - Accent2" xfId="17395" hidden="1"/>
    <cellStyle name="60% - Accent2" xfId="19831" hidden="1"/>
    <cellStyle name="60% - Accent2" xfId="20841" hidden="1"/>
    <cellStyle name="60% - Accent2" xfId="21828" hidden="1"/>
    <cellStyle name="60% - Accent2" xfId="22813" hidden="1"/>
    <cellStyle name="60% - Accent2" xfId="23797" hidden="1"/>
    <cellStyle name="60% - Accent2" xfId="24781" hidden="1"/>
    <cellStyle name="60% - Accent2" xfId="25765" hidden="1"/>
    <cellStyle name="60% - Accent2" xfId="26749" hidden="1"/>
    <cellStyle name="60% - Accent2" xfId="27732" hidden="1"/>
    <cellStyle name="60% - Accent2" xfId="28713" hidden="1"/>
    <cellStyle name="60% - Accent2" xfId="29694" hidden="1"/>
    <cellStyle name="60% - Accent2" xfId="30675" hidden="1"/>
    <cellStyle name="60% - Accent2" xfId="31656" hidden="1"/>
    <cellStyle name="60% - Accent2" xfId="33591" hidden="1"/>
    <cellStyle name="60% - Accent2" xfId="17404" hidden="1"/>
    <cellStyle name="60% - Accent2" xfId="37139" hidden="1"/>
    <cellStyle name="60% - Accent2" xfId="38121" hidden="1"/>
    <cellStyle name="60% - Accent2" xfId="39108" hidden="1"/>
    <cellStyle name="60% - Accent2" xfId="40093" hidden="1"/>
    <cellStyle name="60% - Accent2" xfId="41077" hidden="1"/>
    <cellStyle name="60% - Accent2" xfId="42061" hidden="1"/>
    <cellStyle name="60% - Accent2" xfId="43045" hidden="1"/>
    <cellStyle name="60% - Accent2" xfId="44029" hidden="1"/>
    <cellStyle name="60% - Accent2" xfId="45012" hidden="1"/>
    <cellStyle name="60% - Accent2" xfId="45993" hidden="1"/>
    <cellStyle name="60% - Accent2" xfId="46974" hidden="1"/>
    <cellStyle name="60% - Accent2" xfId="47955" hidden="1"/>
    <cellStyle name="60% - Accent2" xfId="48936" hidden="1"/>
    <cellStyle name="60% - Accent2" xfId="50871" hidden="1"/>
    <cellStyle name="60% - Accent2 2" xfId="2499" hidden="1"/>
    <cellStyle name="60% - Accent2 2" xfId="3405" hidden="1"/>
    <cellStyle name="60% - Accent2 2" xfId="3442" hidden="1"/>
    <cellStyle name="60% - Accent2 2" xfId="4394" hidden="1"/>
    <cellStyle name="60% - Accent2 2" xfId="4431" hidden="1"/>
    <cellStyle name="60% - Accent2 2" xfId="5381" hidden="1"/>
    <cellStyle name="60% - Accent2 2" xfId="5418" hidden="1"/>
    <cellStyle name="60% - Accent2 2" xfId="6366" hidden="1"/>
    <cellStyle name="60% - Accent2 2" xfId="6403" hidden="1"/>
    <cellStyle name="60% - Accent2 2" xfId="7350" hidden="1"/>
    <cellStyle name="60% - Accent2 2" xfId="7387" hidden="1"/>
    <cellStyle name="60% - Accent2 2" xfId="8334" hidden="1"/>
    <cellStyle name="60% - Accent2 2" xfId="8371" hidden="1"/>
    <cellStyle name="60% - Accent2 2" xfId="9318" hidden="1"/>
    <cellStyle name="60% - Accent2 2" xfId="9355" hidden="1"/>
    <cellStyle name="60% - Accent2 2" xfId="10302" hidden="1"/>
    <cellStyle name="60% - Accent2 2" xfId="10339" hidden="1"/>
    <cellStyle name="60% - Accent2 2" xfId="11284" hidden="1"/>
    <cellStyle name="60% - Accent2 2" xfId="11321" hidden="1"/>
    <cellStyle name="60% - Accent2 2" xfId="12265" hidden="1"/>
    <cellStyle name="60% - Accent2 2" xfId="12302" hidden="1"/>
    <cellStyle name="60% - Accent2 2" xfId="13246" hidden="1"/>
    <cellStyle name="60% - Accent2 2" xfId="13283" hidden="1"/>
    <cellStyle name="60% - Accent2 2" xfId="14227" hidden="1"/>
    <cellStyle name="60% - Accent2 2" xfId="14264" hidden="1"/>
    <cellStyle name="60% - Accent2 2" xfId="15208" hidden="1"/>
    <cellStyle name="60% - Accent2 2" xfId="15245" hidden="1"/>
    <cellStyle name="60% - Accent2 2" xfId="16159" hidden="1"/>
    <cellStyle name="60% - Accent2 2" xfId="16196" hidden="1"/>
    <cellStyle name="60% - Accent2 2" xfId="17314" hidden="1"/>
    <cellStyle name="60% - Accent2 2" xfId="17351" hidden="1"/>
    <cellStyle name="60% - Accent2 2" xfId="20766" hidden="1"/>
    <cellStyle name="60% - Accent2 2" xfId="20803" hidden="1"/>
    <cellStyle name="60% - Accent2 2" xfId="21754" hidden="1"/>
    <cellStyle name="60% - Accent2 2" xfId="21791" hidden="1"/>
    <cellStyle name="60% - Accent2 2" xfId="22741" hidden="1"/>
    <cellStyle name="60% - Accent2 2" xfId="22778" hidden="1"/>
    <cellStyle name="60% - Accent2 2" xfId="23726" hidden="1"/>
    <cellStyle name="60% - Accent2 2" xfId="23763" hidden="1"/>
    <cellStyle name="60% - Accent2 2" xfId="24710" hidden="1"/>
    <cellStyle name="60% - Accent2 2" xfId="24747" hidden="1"/>
    <cellStyle name="60% - Accent2 2" xfId="25694" hidden="1"/>
    <cellStyle name="60% - Accent2 2" xfId="25731" hidden="1"/>
    <cellStyle name="60% - Accent2 2" xfId="26678" hidden="1"/>
    <cellStyle name="60% - Accent2 2" xfId="26715" hidden="1"/>
    <cellStyle name="60% - Accent2 2" xfId="27662" hidden="1"/>
    <cellStyle name="60% - Accent2 2" xfId="27699" hidden="1"/>
    <cellStyle name="60% - Accent2 2" xfId="28644" hidden="1"/>
    <cellStyle name="60% - Accent2 2" xfId="28681" hidden="1"/>
    <cellStyle name="60% - Accent2 2" xfId="29625" hidden="1"/>
    <cellStyle name="60% - Accent2 2" xfId="29662" hidden="1"/>
    <cellStyle name="60% - Accent2 2" xfId="30606" hidden="1"/>
    <cellStyle name="60% - Accent2 2" xfId="30643" hidden="1"/>
    <cellStyle name="60% - Accent2 2" xfId="31587" hidden="1"/>
    <cellStyle name="60% - Accent2 2" xfId="31624" hidden="1"/>
    <cellStyle name="60% - Accent2 2" xfId="32568" hidden="1"/>
    <cellStyle name="60% - Accent2 2" xfId="32605" hidden="1"/>
    <cellStyle name="60% - Accent2 2" xfId="33519" hidden="1"/>
    <cellStyle name="60% - Accent2 2" xfId="33556" hidden="1"/>
    <cellStyle name="60% - Accent2 2" xfId="34674" hidden="1"/>
    <cellStyle name="60% - Accent2 2" xfId="34711" hidden="1"/>
    <cellStyle name="60% - Accent2 2" xfId="38046" hidden="1"/>
    <cellStyle name="60% - Accent2 2" xfId="38083" hidden="1"/>
    <cellStyle name="60% - Accent2 2" xfId="39034" hidden="1"/>
    <cellStyle name="60% - Accent2 2" xfId="39071" hidden="1"/>
    <cellStyle name="60% - Accent2 2" xfId="40021" hidden="1"/>
    <cellStyle name="60% - Accent2 2" xfId="40058" hidden="1"/>
    <cellStyle name="60% - Accent2 2" xfId="41006" hidden="1"/>
    <cellStyle name="60% - Accent2 2" xfId="41043" hidden="1"/>
    <cellStyle name="60% - Accent2 2" xfId="41990" hidden="1"/>
    <cellStyle name="60% - Accent2 2" xfId="42027" hidden="1"/>
    <cellStyle name="60% - Accent2 2" xfId="42974" hidden="1"/>
    <cellStyle name="60% - Accent2 2" xfId="43011" hidden="1"/>
    <cellStyle name="60% - Accent2 2" xfId="43958" hidden="1"/>
    <cellStyle name="60% - Accent2 2" xfId="43995" hidden="1"/>
    <cellStyle name="60% - Accent2 2" xfId="44942" hidden="1"/>
    <cellStyle name="60% - Accent2 2" xfId="44979" hidden="1"/>
    <cellStyle name="60% - Accent2 2" xfId="45924" hidden="1"/>
    <cellStyle name="60% - Accent2 2" xfId="45961" hidden="1"/>
    <cellStyle name="60% - Accent2 2" xfId="46905" hidden="1"/>
    <cellStyle name="60% - Accent2 2" xfId="46942" hidden="1"/>
    <cellStyle name="60% - Accent2 2" xfId="47886" hidden="1"/>
    <cellStyle name="60% - Accent2 2" xfId="47923" hidden="1"/>
    <cellStyle name="60% - Accent2 2" xfId="48867" hidden="1"/>
    <cellStyle name="60% - Accent2 2" xfId="48904" hidden="1"/>
    <cellStyle name="60% - Accent2 2" xfId="49848" hidden="1"/>
    <cellStyle name="60% - Accent2 2" xfId="49885" hidden="1"/>
    <cellStyle name="60% - Accent2 2" xfId="50799" hidden="1"/>
    <cellStyle name="60% - Accent2 2" xfId="50836" hidden="1"/>
    <cellStyle name="60% - Accent2 2" xfId="51954" hidden="1"/>
    <cellStyle name="60% - Accent2 2" xfId="51991"/>
    <cellStyle name="60% - Accent3" xfId="29" hidden="1"/>
    <cellStyle name="60% - Accent3" xfId="2458" hidden="1"/>
    <cellStyle name="60% - Accent3" xfId="3478" hidden="1"/>
    <cellStyle name="60% - Accent3" xfId="4465" hidden="1"/>
    <cellStyle name="60% - Accent3" xfId="5450" hidden="1"/>
    <cellStyle name="60% - Accent3" xfId="6434" hidden="1"/>
    <cellStyle name="60% - Accent3" xfId="7418" hidden="1"/>
    <cellStyle name="60% - Accent3" xfId="8402" hidden="1"/>
    <cellStyle name="60% - Accent3" xfId="9386" hidden="1"/>
    <cellStyle name="60% - Accent3" xfId="10369" hidden="1"/>
    <cellStyle name="60% - Accent3" xfId="11350" hidden="1"/>
    <cellStyle name="60% - Accent3" xfId="12331" hidden="1"/>
    <cellStyle name="60% - Accent3" xfId="13312" hidden="1"/>
    <cellStyle name="60% - Accent3" xfId="14293" hidden="1"/>
    <cellStyle name="60% - Accent3" xfId="16234" hidden="1"/>
    <cellStyle name="60% - Accent3" xfId="17399" hidden="1"/>
    <cellStyle name="60% - Accent3" xfId="19828" hidden="1"/>
    <cellStyle name="60% - Accent3" xfId="20838" hidden="1"/>
    <cellStyle name="60% - Accent3" xfId="21825" hidden="1"/>
    <cellStyle name="60% - Accent3" xfId="22810" hidden="1"/>
    <cellStyle name="60% - Accent3" xfId="23794" hidden="1"/>
    <cellStyle name="60% - Accent3" xfId="24778" hidden="1"/>
    <cellStyle name="60% - Accent3" xfId="25762" hidden="1"/>
    <cellStyle name="60% - Accent3" xfId="26746" hidden="1"/>
    <cellStyle name="60% - Accent3" xfId="27729" hidden="1"/>
    <cellStyle name="60% - Accent3" xfId="28710" hidden="1"/>
    <cellStyle name="60% - Accent3" xfId="29691" hidden="1"/>
    <cellStyle name="60% - Accent3" xfId="30672" hidden="1"/>
    <cellStyle name="60% - Accent3" xfId="31653" hidden="1"/>
    <cellStyle name="60% - Accent3" xfId="33594" hidden="1"/>
    <cellStyle name="60% - Accent3" xfId="17396" hidden="1"/>
    <cellStyle name="60% - Accent3" xfId="37136" hidden="1"/>
    <cellStyle name="60% - Accent3" xfId="38118" hidden="1"/>
    <cellStyle name="60% - Accent3" xfId="39105" hidden="1"/>
    <cellStyle name="60% - Accent3" xfId="40090" hidden="1"/>
    <cellStyle name="60% - Accent3" xfId="41074" hidden="1"/>
    <cellStyle name="60% - Accent3" xfId="42058" hidden="1"/>
    <cellStyle name="60% - Accent3" xfId="43042" hidden="1"/>
    <cellStyle name="60% - Accent3" xfId="44026" hidden="1"/>
    <cellStyle name="60% - Accent3" xfId="45009" hidden="1"/>
    <cellStyle name="60% - Accent3" xfId="45990" hidden="1"/>
    <cellStyle name="60% - Accent3" xfId="46971" hidden="1"/>
    <cellStyle name="60% - Accent3" xfId="47952" hidden="1"/>
    <cellStyle name="60% - Accent3" xfId="48933" hidden="1"/>
    <cellStyle name="60% - Accent3" xfId="50874" hidden="1"/>
    <cellStyle name="60% - Accent3 2" xfId="2503" hidden="1"/>
    <cellStyle name="60% - Accent3 2" xfId="3401" hidden="1"/>
    <cellStyle name="60% - Accent3 2" xfId="3438" hidden="1"/>
    <cellStyle name="60% - Accent3 2" xfId="4390" hidden="1"/>
    <cellStyle name="60% - Accent3 2" xfId="4427" hidden="1"/>
    <cellStyle name="60% - Accent3 2" xfId="5377" hidden="1"/>
    <cellStyle name="60% - Accent3 2" xfId="5414" hidden="1"/>
    <cellStyle name="60% - Accent3 2" xfId="6362" hidden="1"/>
    <cellStyle name="60% - Accent3 2" xfId="6399" hidden="1"/>
    <cellStyle name="60% - Accent3 2" xfId="7346" hidden="1"/>
    <cellStyle name="60% - Accent3 2" xfId="7383" hidden="1"/>
    <cellStyle name="60% - Accent3 2" xfId="8330" hidden="1"/>
    <cellStyle name="60% - Accent3 2" xfId="8367" hidden="1"/>
    <cellStyle name="60% - Accent3 2" xfId="9314" hidden="1"/>
    <cellStyle name="60% - Accent3 2" xfId="9351" hidden="1"/>
    <cellStyle name="60% - Accent3 2" xfId="10298" hidden="1"/>
    <cellStyle name="60% - Accent3 2" xfId="10335" hidden="1"/>
    <cellStyle name="60% - Accent3 2" xfId="11280" hidden="1"/>
    <cellStyle name="60% - Accent3 2" xfId="11317" hidden="1"/>
    <cellStyle name="60% - Accent3 2" xfId="12261" hidden="1"/>
    <cellStyle name="60% - Accent3 2" xfId="12298" hidden="1"/>
    <cellStyle name="60% - Accent3 2" xfId="13242" hidden="1"/>
    <cellStyle name="60% - Accent3 2" xfId="13279" hidden="1"/>
    <cellStyle name="60% - Accent3 2" xfId="14223" hidden="1"/>
    <cellStyle name="60% - Accent3 2" xfId="14260" hidden="1"/>
    <cellStyle name="60% - Accent3 2" xfId="15204" hidden="1"/>
    <cellStyle name="60% - Accent3 2" xfId="15241" hidden="1"/>
    <cellStyle name="60% - Accent3 2" xfId="16155" hidden="1"/>
    <cellStyle name="60% - Accent3 2" xfId="16192" hidden="1"/>
    <cellStyle name="60% - Accent3 2" xfId="17310" hidden="1"/>
    <cellStyle name="60% - Accent3 2" xfId="17347" hidden="1"/>
    <cellStyle name="60% - Accent3 2" xfId="20762" hidden="1"/>
    <cellStyle name="60% - Accent3 2" xfId="20799" hidden="1"/>
    <cellStyle name="60% - Accent3 2" xfId="21750" hidden="1"/>
    <cellStyle name="60% - Accent3 2" xfId="21787" hidden="1"/>
    <cellStyle name="60% - Accent3 2" xfId="22737" hidden="1"/>
    <cellStyle name="60% - Accent3 2" xfId="22774" hidden="1"/>
    <cellStyle name="60% - Accent3 2" xfId="23722" hidden="1"/>
    <cellStyle name="60% - Accent3 2" xfId="23759" hidden="1"/>
    <cellStyle name="60% - Accent3 2" xfId="24706" hidden="1"/>
    <cellStyle name="60% - Accent3 2" xfId="24743" hidden="1"/>
    <cellStyle name="60% - Accent3 2" xfId="25690" hidden="1"/>
    <cellStyle name="60% - Accent3 2" xfId="25727" hidden="1"/>
    <cellStyle name="60% - Accent3 2" xfId="26674" hidden="1"/>
    <cellStyle name="60% - Accent3 2" xfId="26711" hidden="1"/>
    <cellStyle name="60% - Accent3 2" xfId="27658" hidden="1"/>
    <cellStyle name="60% - Accent3 2" xfId="27695" hidden="1"/>
    <cellStyle name="60% - Accent3 2" xfId="28640" hidden="1"/>
    <cellStyle name="60% - Accent3 2" xfId="28677" hidden="1"/>
    <cellStyle name="60% - Accent3 2" xfId="29621" hidden="1"/>
    <cellStyle name="60% - Accent3 2" xfId="29658" hidden="1"/>
    <cellStyle name="60% - Accent3 2" xfId="30602" hidden="1"/>
    <cellStyle name="60% - Accent3 2" xfId="30639" hidden="1"/>
    <cellStyle name="60% - Accent3 2" xfId="31583" hidden="1"/>
    <cellStyle name="60% - Accent3 2" xfId="31620" hidden="1"/>
    <cellStyle name="60% - Accent3 2" xfId="32564" hidden="1"/>
    <cellStyle name="60% - Accent3 2" xfId="32601" hidden="1"/>
    <cellStyle name="60% - Accent3 2" xfId="33515" hidden="1"/>
    <cellStyle name="60% - Accent3 2" xfId="33552" hidden="1"/>
    <cellStyle name="60% - Accent3 2" xfId="34670" hidden="1"/>
    <cellStyle name="60% - Accent3 2" xfId="34707" hidden="1"/>
    <cellStyle name="60% - Accent3 2" xfId="38042" hidden="1"/>
    <cellStyle name="60% - Accent3 2" xfId="38079" hidden="1"/>
    <cellStyle name="60% - Accent3 2" xfId="39030" hidden="1"/>
    <cellStyle name="60% - Accent3 2" xfId="39067" hidden="1"/>
    <cellStyle name="60% - Accent3 2" xfId="40017" hidden="1"/>
    <cellStyle name="60% - Accent3 2" xfId="40054" hidden="1"/>
    <cellStyle name="60% - Accent3 2" xfId="41002" hidden="1"/>
    <cellStyle name="60% - Accent3 2" xfId="41039" hidden="1"/>
    <cellStyle name="60% - Accent3 2" xfId="41986" hidden="1"/>
    <cellStyle name="60% - Accent3 2" xfId="42023" hidden="1"/>
    <cellStyle name="60% - Accent3 2" xfId="42970" hidden="1"/>
    <cellStyle name="60% - Accent3 2" xfId="43007" hidden="1"/>
    <cellStyle name="60% - Accent3 2" xfId="43954" hidden="1"/>
    <cellStyle name="60% - Accent3 2" xfId="43991" hidden="1"/>
    <cellStyle name="60% - Accent3 2" xfId="44938" hidden="1"/>
    <cellStyle name="60% - Accent3 2" xfId="44975" hidden="1"/>
    <cellStyle name="60% - Accent3 2" xfId="45920" hidden="1"/>
    <cellStyle name="60% - Accent3 2" xfId="45957" hidden="1"/>
    <cellStyle name="60% - Accent3 2" xfId="46901" hidden="1"/>
    <cellStyle name="60% - Accent3 2" xfId="46938" hidden="1"/>
    <cellStyle name="60% - Accent3 2" xfId="47882" hidden="1"/>
    <cellStyle name="60% - Accent3 2" xfId="47919" hidden="1"/>
    <cellStyle name="60% - Accent3 2" xfId="48863" hidden="1"/>
    <cellStyle name="60% - Accent3 2" xfId="48900" hidden="1"/>
    <cellStyle name="60% - Accent3 2" xfId="49844" hidden="1"/>
    <cellStyle name="60% - Accent3 2" xfId="49881" hidden="1"/>
    <cellStyle name="60% - Accent3 2" xfId="50795" hidden="1"/>
    <cellStyle name="60% - Accent3 2" xfId="50832" hidden="1"/>
    <cellStyle name="60% - Accent3 2" xfId="51950" hidden="1"/>
    <cellStyle name="60% - Accent3 2" xfId="51987"/>
    <cellStyle name="60% - Accent4" xfId="33" hidden="1"/>
    <cellStyle name="60% - Accent4" xfId="2455" hidden="1"/>
    <cellStyle name="60% - Accent4" xfId="3475" hidden="1"/>
    <cellStyle name="60% - Accent4" xfId="4462" hidden="1"/>
    <cellStyle name="60% - Accent4" xfId="5447" hidden="1"/>
    <cellStyle name="60% - Accent4" xfId="6431" hidden="1"/>
    <cellStyle name="60% - Accent4" xfId="7415" hidden="1"/>
    <cellStyle name="60% - Accent4" xfId="8399" hidden="1"/>
    <cellStyle name="60% - Accent4" xfId="9383" hidden="1"/>
    <cellStyle name="60% - Accent4" xfId="10366" hidden="1"/>
    <cellStyle name="60% - Accent4" xfId="11347" hidden="1"/>
    <cellStyle name="60% - Accent4" xfId="12328" hidden="1"/>
    <cellStyle name="60% - Accent4" xfId="13309" hidden="1"/>
    <cellStyle name="60% - Accent4" xfId="14290" hidden="1"/>
    <cellStyle name="60% - Accent4" xfId="16237" hidden="1"/>
    <cellStyle name="60% - Accent4" xfId="17403" hidden="1"/>
    <cellStyle name="60% - Accent4" xfId="19825" hidden="1"/>
    <cellStyle name="60% - Accent4" xfId="20835" hidden="1"/>
    <cellStyle name="60% - Accent4" xfId="21822" hidden="1"/>
    <cellStyle name="60% - Accent4" xfId="22807" hidden="1"/>
    <cellStyle name="60% - Accent4" xfId="23791" hidden="1"/>
    <cellStyle name="60% - Accent4" xfId="24775" hidden="1"/>
    <cellStyle name="60% - Accent4" xfId="25759" hidden="1"/>
    <cellStyle name="60% - Accent4" xfId="26743" hidden="1"/>
    <cellStyle name="60% - Accent4" xfId="27726" hidden="1"/>
    <cellStyle name="60% - Accent4" xfId="28707" hidden="1"/>
    <cellStyle name="60% - Accent4" xfId="29688" hidden="1"/>
    <cellStyle name="60% - Accent4" xfId="30669" hidden="1"/>
    <cellStyle name="60% - Accent4" xfId="31650" hidden="1"/>
    <cellStyle name="60% - Accent4" xfId="33597" hidden="1"/>
    <cellStyle name="60% - Accent4" xfId="17388" hidden="1"/>
    <cellStyle name="60% - Accent4" xfId="37133" hidden="1"/>
    <cellStyle name="60% - Accent4" xfId="38115" hidden="1"/>
    <cellStyle name="60% - Accent4" xfId="39102" hidden="1"/>
    <cellStyle name="60% - Accent4" xfId="40087" hidden="1"/>
    <cellStyle name="60% - Accent4" xfId="41071" hidden="1"/>
    <cellStyle name="60% - Accent4" xfId="42055" hidden="1"/>
    <cellStyle name="60% - Accent4" xfId="43039" hidden="1"/>
    <cellStyle name="60% - Accent4" xfId="44023" hidden="1"/>
    <cellStyle name="60% - Accent4" xfId="45006" hidden="1"/>
    <cellStyle name="60% - Accent4" xfId="45987" hidden="1"/>
    <cellStyle name="60% - Accent4" xfId="46968" hidden="1"/>
    <cellStyle name="60% - Accent4" xfId="47949" hidden="1"/>
    <cellStyle name="60% - Accent4" xfId="48930" hidden="1"/>
    <cellStyle name="60% - Accent4" xfId="50877" hidden="1"/>
    <cellStyle name="60% - Accent4 2" xfId="2507" hidden="1"/>
    <cellStyle name="60% - Accent4 2" xfId="3397" hidden="1"/>
    <cellStyle name="60% - Accent4 2" xfId="3434" hidden="1"/>
    <cellStyle name="60% - Accent4 2" xfId="4386" hidden="1"/>
    <cellStyle name="60% - Accent4 2" xfId="4423" hidden="1"/>
    <cellStyle name="60% - Accent4 2" xfId="5373" hidden="1"/>
    <cellStyle name="60% - Accent4 2" xfId="5410" hidden="1"/>
    <cellStyle name="60% - Accent4 2" xfId="6358" hidden="1"/>
    <cellStyle name="60% - Accent4 2" xfId="6395" hidden="1"/>
    <cellStyle name="60% - Accent4 2" xfId="7342" hidden="1"/>
    <cellStyle name="60% - Accent4 2" xfId="7379" hidden="1"/>
    <cellStyle name="60% - Accent4 2" xfId="8326" hidden="1"/>
    <cellStyle name="60% - Accent4 2" xfId="8363" hidden="1"/>
    <cellStyle name="60% - Accent4 2" xfId="9310" hidden="1"/>
    <cellStyle name="60% - Accent4 2" xfId="9347" hidden="1"/>
    <cellStyle name="60% - Accent4 2" xfId="10294" hidden="1"/>
    <cellStyle name="60% - Accent4 2" xfId="10331" hidden="1"/>
    <cellStyle name="60% - Accent4 2" xfId="11276" hidden="1"/>
    <cellStyle name="60% - Accent4 2" xfId="11313" hidden="1"/>
    <cellStyle name="60% - Accent4 2" xfId="12257" hidden="1"/>
    <cellStyle name="60% - Accent4 2" xfId="12294" hidden="1"/>
    <cellStyle name="60% - Accent4 2" xfId="13238" hidden="1"/>
    <cellStyle name="60% - Accent4 2" xfId="13275" hidden="1"/>
    <cellStyle name="60% - Accent4 2" xfId="14219" hidden="1"/>
    <cellStyle name="60% - Accent4 2" xfId="14256" hidden="1"/>
    <cellStyle name="60% - Accent4 2" xfId="15200" hidden="1"/>
    <cellStyle name="60% - Accent4 2" xfId="15237" hidden="1"/>
    <cellStyle name="60% - Accent4 2" xfId="16151" hidden="1"/>
    <cellStyle name="60% - Accent4 2" xfId="16188" hidden="1"/>
    <cellStyle name="60% - Accent4 2" xfId="17306" hidden="1"/>
    <cellStyle name="60% - Accent4 2" xfId="17343" hidden="1"/>
    <cellStyle name="60% - Accent4 2" xfId="20758" hidden="1"/>
    <cellStyle name="60% - Accent4 2" xfId="20795" hidden="1"/>
    <cellStyle name="60% - Accent4 2" xfId="21746" hidden="1"/>
    <cellStyle name="60% - Accent4 2" xfId="21783" hidden="1"/>
    <cellStyle name="60% - Accent4 2" xfId="22733" hidden="1"/>
    <cellStyle name="60% - Accent4 2" xfId="22770" hidden="1"/>
    <cellStyle name="60% - Accent4 2" xfId="23718" hidden="1"/>
    <cellStyle name="60% - Accent4 2" xfId="23755" hidden="1"/>
    <cellStyle name="60% - Accent4 2" xfId="24702" hidden="1"/>
    <cellStyle name="60% - Accent4 2" xfId="24739" hidden="1"/>
    <cellStyle name="60% - Accent4 2" xfId="25686" hidden="1"/>
    <cellStyle name="60% - Accent4 2" xfId="25723" hidden="1"/>
    <cellStyle name="60% - Accent4 2" xfId="26670" hidden="1"/>
    <cellStyle name="60% - Accent4 2" xfId="26707" hidden="1"/>
    <cellStyle name="60% - Accent4 2" xfId="27654" hidden="1"/>
    <cellStyle name="60% - Accent4 2" xfId="27691" hidden="1"/>
    <cellStyle name="60% - Accent4 2" xfId="28636" hidden="1"/>
    <cellStyle name="60% - Accent4 2" xfId="28673" hidden="1"/>
    <cellStyle name="60% - Accent4 2" xfId="29617" hidden="1"/>
    <cellStyle name="60% - Accent4 2" xfId="29654" hidden="1"/>
    <cellStyle name="60% - Accent4 2" xfId="30598" hidden="1"/>
    <cellStyle name="60% - Accent4 2" xfId="30635" hidden="1"/>
    <cellStyle name="60% - Accent4 2" xfId="31579" hidden="1"/>
    <cellStyle name="60% - Accent4 2" xfId="31616" hidden="1"/>
    <cellStyle name="60% - Accent4 2" xfId="32560" hidden="1"/>
    <cellStyle name="60% - Accent4 2" xfId="32597" hidden="1"/>
    <cellStyle name="60% - Accent4 2" xfId="33511" hidden="1"/>
    <cellStyle name="60% - Accent4 2" xfId="33548" hidden="1"/>
    <cellStyle name="60% - Accent4 2" xfId="34666" hidden="1"/>
    <cellStyle name="60% - Accent4 2" xfId="34703" hidden="1"/>
    <cellStyle name="60% - Accent4 2" xfId="38038" hidden="1"/>
    <cellStyle name="60% - Accent4 2" xfId="38075" hidden="1"/>
    <cellStyle name="60% - Accent4 2" xfId="39026" hidden="1"/>
    <cellStyle name="60% - Accent4 2" xfId="39063" hidden="1"/>
    <cellStyle name="60% - Accent4 2" xfId="40013" hidden="1"/>
    <cellStyle name="60% - Accent4 2" xfId="40050" hidden="1"/>
    <cellStyle name="60% - Accent4 2" xfId="40998" hidden="1"/>
    <cellStyle name="60% - Accent4 2" xfId="41035" hidden="1"/>
    <cellStyle name="60% - Accent4 2" xfId="41982" hidden="1"/>
    <cellStyle name="60% - Accent4 2" xfId="42019" hidden="1"/>
    <cellStyle name="60% - Accent4 2" xfId="42966" hidden="1"/>
    <cellStyle name="60% - Accent4 2" xfId="43003" hidden="1"/>
    <cellStyle name="60% - Accent4 2" xfId="43950" hidden="1"/>
    <cellStyle name="60% - Accent4 2" xfId="43987" hidden="1"/>
    <cellStyle name="60% - Accent4 2" xfId="44934" hidden="1"/>
    <cellStyle name="60% - Accent4 2" xfId="44971" hidden="1"/>
    <cellStyle name="60% - Accent4 2" xfId="45916" hidden="1"/>
    <cellStyle name="60% - Accent4 2" xfId="45953" hidden="1"/>
    <cellStyle name="60% - Accent4 2" xfId="46897" hidden="1"/>
    <cellStyle name="60% - Accent4 2" xfId="46934" hidden="1"/>
    <cellStyle name="60% - Accent4 2" xfId="47878" hidden="1"/>
    <cellStyle name="60% - Accent4 2" xfId="47915" hidden="1"/>
    <cellStyle name="60% - Accent4 2" xfId="48859" hidden="1"/>
    <cellStyle name="60% - Accent4 2" xfId="48896" hidden="1"/>
    <cellStyle name="60% - Accent4 2" xfId="49840" hidden="1"/>
    <cellStyle name="60% - Accent4 2" xfId="49877" hidden="1"/>
    <cellStyle name="60% - Accent4 2" xfId="50791" hidden="1"/>
    <cellStyle name="60% - Accent4 2" xfId="50828" hidden="1"/>
    <cellStyle name="60% - Accent4 2" xfId="51946" hidden="1"/>
    <cellStyle name="60% - Accent4 2" xfId="51983"/>
    <cellStyle name="60% - Accent5" xfId="37" hidden="1"/>
    <cellStyle name="60% - Accent5" xfId="2452" hidden="1"/>
    <cellStyle name="60% - Accent5" xfId="3472" hidden="1"/>
    <cellStyle name="60% - Accent5" xfId="4459" hidden="1"/>
    <cellStyle name="60% - Accent5" xfId="5444" hidden="1"/>
    <cellStyle name="60% - Accent5" xfId="6428" hidden="1"/>
    <cellStyle name="60% - Accent5" xfId="7412" hidden="1"/>
    <cellStyle name="60% - Accent5" xfId="8396" hidden="1"/>
    <cellStyle name="60% - Accent5" xfId="9380" hidden="1"/>
    <cellStyle name="60% - Accent5" xfId="10363" hidden="1"/>
    <cellStyle name="60% - Accent5" xfId="11344" hidden="1"/>
    <cellStyle name="60% - Accent5" xfId="12325" hidden="1"/>
    <cellStyle name="60% - Accent5" xfId="13306" hidden="1"/>
    <cellStyle name="60% - Accent5" xfId="14287" hidden="1"/>
    <cellStyle name="60% - Accent5" xfId="16240" hidden="1"/>
    <cellStyle name="60% - Accent5" xfId="17407" hidden="1"/>
    <cellStyle name="60% - Accent5" xfId="19822" hidden="1"/>
    <cellStyle name="60% - Accent5" xfId="20832" hidden="1"/>
    <cellStyle name="60% - Accent5" xfId="21819" hidden="1"/>
    <cellStyle name="60% - Accent5" xfId="22804" hidden="1"/>
    <cellStyle name="60% - Accent5" xfId="23788" hidden="1"/>
    <cellStyle name="60% - Accent5" xfId="24772" hidden="1"/>
    <cellStyle name="60% - Accent5" xfId="25756" hidden="1"/>
    <cellStyle name="60% - Accent5" xfId="26740" hidden="1"/>
    <cellStyle name="60% - Accent5" xfId="27723" hidden="1"/>
    <cellStyle name="60% - Accent5" xfId="28704" hidden="1"/>
    <cellStyle name="60% - Accent5" xfId="29685" hidden="1"/>
    <cellStyle name="60% - Accent5" xfId="30666" hidden="1"/>
    <cellStyle name="60% - Accent5" xfId="31647" hidden="1"/>
    <cellStyle name="60% - Accent5" xfId="33600" hidden="1"/>
    <cellStyle name="60% - Accent5" xfId="19869" hidden="1"/>
    <cellStyle name="60% - Accent5" xfId="37130" hidden="1"/>
    <cellStyle name="60% - Accent5" xfId="38112" hidden="1"/>
    <cellStyle name="60% - Accent5" xfId="39099" hidden="1"/>
    <cellStyle name="60% - Accent5" xfId="40084" hidden="1"/>
    <cellStyle name="60% - Accent5" xfId="41068" hidden="1"/>
    <cellStyle name="60% - Accent5" xfId="42052" hidden="1"/>
    <cellStyle name="60% - Accent5" xfId="43036" hidden="1"/>
    <cellStyle name="60% - Accent5" xfId="44020" hidden="1"/>
    <cellStyle name="60% - Accent5" xfId="45003" hidden="1"/>
    <cellStyle name="60% - Accent5" xfId="45984" hidden="1"/>
    <cellStyle name="60% - Accent5" xfId="46965" hidden="1"/>
    <cellStyle name="60% - Accent5" xfId="47946" hidden="1"/>
    <cellStyle name="60% - Accent5" xfId="48927" hidden="1"/>
    <cellStyle name="60% - Accent5" xfId="50880" hidden="1"/>
    <cellStyle name="60% - Accent5 2" xfId="2511" hidden="1"/>
    <cellStyle name="60% - Accent5 2" xfId="3393" hidden="1"/>
    <cellStyle name="60% - Accent5 2" xfId="3430" hidden="1"/>
    <cellStyle name="60% - Accent5 2" xfId="4382" hidden="1"/>
    <cellStyle name="60% - Accent5 2" xfId="4419" hidden="1"/>
    <cellStyle name="60% - Accent5 2" xfId="5369" hidden="1"/>
    <cellStyle name="60% - Accent5 2" xfId="5406" hidden="1"/>
    <cellStyle name="60% - Accent5 2" xfId="6354" hidden="1"/>
    <cellStyle name="60% - Accent5 2" xfId="6391" hidden="1"/>
    <cellStyle name="60% - Accent5 2" xfId="7338" hidden="1"/>
    <cellStyle name="60% - Accent5 2" xfId="7375" hidden="1"/>
    <cellStyle name="60% - Accent5 2" xfId="8322" hidden="1"/>
    <cellStyle name="60% - Accent5 2" xfId="8359" hidden="1"/>
    <cellStyle name="60% - Accent5 2" xfId="9306" hidden="1"/>
    <cellStyle name="60% - Accent5 2" xfId="9343" hidden="1"/>
    <cellStyle name="60% - Accent5 2" xfId="10290" hidden="1"/>
    <cellStyle name="60% - Accent5 2" xfId="10327" hidden="1"/>
    <cellStyle name="60% - Accent5 2" xfId="11272" hidden="1"/>
    <cellStyle name="60% - Accent5 2" xfId="11309" hidden="1"/>
    <cellStyle name="60% - Accent5 2" xfId="12253" hidden="1"/>
    <cellStyle name="60% - Accent5 2" xfId="12290" hidden="1"/>
    <cellStyle name="60% - Accent5 2" xfId="13234" hidden="1"/>
    <cellStyle name="60% - Accent5 2" xfId="13271" hidden="1"/>
    <cellStyle name="60% - Accent5 2" xfId="14215" hidden="1"/>
    <cellStyle name="60% - Accent5 2" xfId="14252" hidden="1"/>
    <cellStyle name="60% - Accent5 2" xfId="15196" hidden="1"/>
    <cellStyle name="60% - Accent5 2" xfId="15233" hidden="1"/>
    <cellStyle name="60% - Accent5 2" xfId="16147" hidden="1"/>
    <cellStyle name="60% - Accent5 2" xfId="16184" hidden="1"/>
    <cellStyle name="60% - Accent5 2" xfId="17302" hidden="1"/>
    <cellStyle name="60% - Accent5 2" xfId="17339" hidden="1"/>
    <cellStyle name="60% - Accent5 2" xfId="20754" hidden="1"/>
    <cellStyle name="60% - Accent5 2" xfId="20791" hidden="1"/>
    <cellStyle name="60% - Accent5 2" xfId="21742" hidden="1"/>
    <cellStyle name="60% - Accent5 2" xfId="21779" hidden="1"/>
    <cellStyle name="60% - Accent5 2" xfId="22729" hidden="1"/>
    <cellStyle name="60% - Accent5 2" xfId="22766" hidden="1"/>
    <cellStyle name="60% - Accent5 2" xfId="23714" hidden="1"/>
    <cellStyle name="60% - Accent5 2" xfId="23751" hidden="1"/>
    <cellStyle name="60% - Accent5 2" xfId="24698" hidden="1"/>
    <cellStyle name="60% - Accent5 2" xfId="24735" hidden="1"/>
    <cellStyle name="60% - Accent5 2" xfId="25682" hidden="1"/>
    <cellStyle name="60% - Accent5 2" xfId="25719" hidden="1"/>
    <cellStyle name="60% - Accent5 2" xfId="26666" hidden="1"/>
    <cellStyle name="60% - Accent5 2" xfId="26703" hidden="1"/>
    <cellStyle name="60% - Accent5 2" xfId="27650" hidden="1"/>
    <cellStyle name="60% - Accent5 2" xfId="27687" hidden="1"/>
    <cellStyle name="60% - Accent5 2" xfId="28632" hidden="1"/>
    <cellStyle name="60% - Accent5 2" xfId="28669" hidden="1"/>
    <cellStyle name="60% - Accent5 2" xfId="29613" hidden="1"/>
    <cellStyle name="60% - Accent5 2" xfId="29650" hidden="1"/>
    <cellStyle name="60% - Accent5 2" xfId="30594" hidden="1"/>
    <cellStyle name="60% - Accent5 2" xfId="30631" hidden="1"/>
    <cellStyle name="60% - Accent5 2" xfId="31575" hidden="1"/>
    <cellStyle name="60% - Accent5 2" xfId="31612" hidden="1"/>
    <cellStyle name="60% - Accent5 2" xfId="32556" hidden="1"/>
    <cellStyle name="60% - Accent5 2" xfId="32593" hidden="1"/>
    <cellStyle name="60% - Accent5 2" xfId="33507" hidden="1"/>
    <cellStyle name="60% - Accent5 2" xfId="33544" hidden="1"/>
    <cellStyle name="60% - Accent5 2" xfId="34662" hidden="1"/>
    <cellStyle name="60% - Accent5 2" xfId="34699" hidden="1"/>
    <cellStyle name="60% - Accent5 2" xfId="38034" hidden="1"/>
    <cellStyle name="60% - Accent5 2" xfId="38071" hidden="1"/>
    <cellStyle name="60% - Accent5 2" xfId="39022" hidden="1"/>
    <cellStyle name="60% - Accent5 2" xfId="39059" hidden="1"/>
    <cellStyle name="60% - Accent5 2" xfId="40009" hidden="1"/>
    <cellStyle name="60% - Accent5 2" xfId="40046" hidden="1"/>
    <cellStyle name="60% - Accent5 2" xfId="40994" hidden="1"/>
    <cellStyle name="60% - Accent5 2" xfId="41031" hidden="1"/>
    <cellStyle name="60% - Accent5 2" xfId="41978" hidden="1"/>
    <cellStyle name="60% - Accent5 2" xfId="42015" hidden="1"/>
    <cellStyle name="60% - Accent5 2" xfId="42962" hidden="1"/>
    <cellStyle name="60% - Accent5 2" xfId="42999" hidden="1"/>
    <cellStyle name="60% - Accent5 2" xfId="43946" hidden="1"/>
    <cellStyle name="60% - Accent5 2" xfId="43983" hidden="1"/>
    <cellStyle name="60% - Accent5 2" xfId="44930" hidden="1"/>
    <cellStyle name="60% - Accent5 2" xfId="44967" hidden="1"/>
    <cellStyle name="60% - Accent5 2" xfId="45912" hidden="1"/>
    <cellStyle name="60% - Accent5 2" xfId="45949" hidden="1"/>
    <cellStyle name="60% - Accent5 2" xfId="46893" hidden="1"/>
    <cellStyle name="60% - Accent5 2" xfId="46930" hidden="1"/>
    <cellStyle name="60% - Accent5 2" xfId="47874" hidden="1"/>
    <cellStyle name="60% - Accent5 2" xfId="47911" hidden="1"/>
    <cellStyle name="60% - Accent5 2" xfId="48855" hidden="1"/>
    <cellStyle name="60% - Accent5 2" xfId="48892" hidden="1"/>
    <cellStyle name="60% - Accent5 2" xfId="49836" hidden="1"/>
    <cellStyle name="60% - Accent5 2" xfId="49873" hidden="1"/>
    <cellStyle name="60% - Accent5 2" xfId="50787" hidden="1"/>
    <cellStyle name="60% - Accent5 2" xfId="50824" hidden="1"/>
    <cellStyle name="60% - Accent5 2" xfId="51942" hidden="1"/>
    <cellStyle name="60% - Accent5 2" xfId="51979"/>
    <cellStyle name="60% - Accent6" xfId="41" hidden="1"/>
    <cellStyle name="60% - Accent6" xfId="2449" hidden="1"/>
    <cellStyle name="60% - Accent6" xfId="3469" hidden="1"/>
    <cellStyle name="60% - Accent6" xfId="4456" hidden="1"/>
    <cellStyle name="60% - Accent6" xfId="5441" hidden="1"/>
    <cellStyle name="60% - Accent6" xfId="6425" hidden="1"/>
    <cellStyle name="60% - Accent6" xfId="7409" hidden="1"/>
    <cellStyle name="60% - Accent6" xfId="8393" hidden="1"/>
    <cellStyle name="60% - Accent6" xfId="9377" hidden="1"/>
    <cellStyle name="60% - Accent6" xfId="10360" hidden="1"/>
    <cellStyle name="60% - Accent6" xfId="11341" hidden="1"/>
    <cellStyle name="60% - Accent6" xfId="12322" hidden="1"/>
    <cellStyle name="60% - Accent6" xfId="13303" hidden="1"/>
    <cellStyle name="60% - Accent6" xfId="14284" hidden="1"/>
    <cellStyle name="60% - Accent6" xfId="16243" hidden="1"/>
    <cellStyle name="60% - Accent6" xfId="17411" hidden="1"/>
    <cellStyle name="60% - Accent6" xfId="19819" hidden="1"/>
    <cellStyle name="60% - Accent6" xfId="20829" hidden="1"/>
    <cellStyle name="60% - Accent6" xfId="21816" hidden="1"/>
    <cellStyle name="60% - Accent6" xfId="22801" hidden="1"/>
    <cellStyle name="60% - Accent6" xfId="23785" hidden="1"/>
    <cellStyle name="60% - Accent6" xfId="24769" hidden="1"/>
    <cellStyle name="60% - Accent6" xfId="25753" hidden="1"/>
    <cellStyle name="60% - Accent6" xfId="26737" hidden="1"/>
    <cellStyle name="60% - Accent6" xfId="27720" hidden="1"/>
    <cellStyle name="60% - Accent6" xfId="28701" hidden="1"/>
    <cellStyle name="60% - Accent6" xfId="29682" hidden="1"/>
    <cellStyle name="60% - Accent6" xfId="30663" hidden="1"/>
    <cellStyle name="60% - Accent6" xfId="31644" hidden="1"/>
    <cellStyle name="60% - Accent6" xfId="33603" hidden="1"/>
    <cellStyle name="60% - Accent6" xfId="19875" hidden="1"/>
    <cellStyle name="60% - Accent6" xfId="37127" hidden="1"/>
    <cellStyle name="60% - Accent6" xfId="38109" hidden="1"/>
    <cellStyle name="60% - Accent6" xfId="39096" hidden="1"/>
    <cellStyle name="60% - Accent6" xfId="40081" hidden="1"/>
    <cellStyle name="60% - Accent6" xfId="41065" hidden="1"/>
    <cellStyle name="60% - Accent6" xfId="42049" hidden="1"/>
    <cellStyle name="60% - Accent6" xfId="43033" hidden="1"/>
    <cellStyle name="60% - Accent6" xfId="44017" hidden="1"/>
    <cellStyle name="60% - Accent6" xfId="45000" hidden="1"/>
    <cellStyle name="60% - Accent6" xfId="45981" hidden="1"/>
    <cellStyle name="60% - Accent6" xfId="46962" hidden="1"/>
    <cellStyle name="60% - Accent6" xfId="47943" hidden="1"/>
    <cellStyle name="60% - Accent6" xfId="48924" hidden="1"/>
    <cellStyle name="60% - Accent6" xfId="50883" hidden="1"/>
    <cellStyle name="60% - Accent6 2" xfId="2515" hidden="1"/>
    <cellStyle name="60% - Accent6 2" xfId="3389" hidden="1"/>
    <cellStyle name="60% - Accent6 2" xfId="3426" hidden="1"/>
    <cellStyle name="60% - Accent6 2" xfId="4378" hidden="1"/>
    <cellStyle name="60% - Accent6 2" xfId="4415" hidden="1"/>
    <cellStyle name="60% - Accent6 2" xfId="5365" hidden="1"/>
    <cellStyle name="60% - Accent6 2" xfId="5402" hidden="1"/>
    <cellStyle name="60% - Accent6 2" xfId="6350" hidden="1"/>
    <cellStyle name="60% - Accent6 2" xfId="6387" hidden="1"/>
    <cellStyle name="60% - Accent6 2" xfId="7334" hidden="1"/>
    <cellStyle name="60% - Accent6 2" xfId="7371" hidden="1"/>
    <cellStyle name="60% - Accent6 2" xfId="8318" hidden="1"/>
    <cellStyle name="60% - Accent6 2" xfId="8355" hidden="1"/>
    <cellStyle name="60% - Accent6 2" xfId="9302" hidden="1"/>
    <cellStyle name="60% - Accent6 2" xfId="9339" hidden="1"/>
    <cellStyle name="60% - Accent6 2" xfId="10286" hidden="1"/>
    <cellStyle name="60% - Accent6 2" xfId="10323" hidden="1"/>
    <cellStyle name="60% - Accent6 2" xfId="11268" hidden="1"/>
    <cellStyle name="60% - Accent6 2" xfId="11305" hidden="1"/>
    <cellStyle name="60% - Accent6 2" xfId="12249" hidden="1"/>
    <cellStyle name="60% - Accent6 2" xfId="12286" hidden="1"/>
    <cellStyle name="60% - Accent6 2" xfId="13230" hidden="1"/>
    <cellStyle name="60% - Accent6 2" xfId="13267" hidden="1"/>
    <cellStyle name="60% - Accent6 2" xfId="14211" hidden="1"/>
    <cellStyle name="60% - Accent6 2" xfId="14248" hidden="1"/>
    <cellStyle name="60% - Accent6 2" xfId="15192" hidden="1"/>
    <cellStyle name="60% - Accent6 2" xfId="15229" hidden="1"/>
    <cellStyle name="60% - Accent6 2" xfId="16143" hidden="1"/>
    <cellStyle name="60% - Accent6 2" xfId="16180" hidden="1"/>
    <cellStyle name="60% - Accent6 2" xfId="17298" hidden="1"/>
    <cellStyle name="60% - Accent6 2" xfId="17335" hidden="1"/>
    <cellStyle name="60% - Accent6 2" xfId="20750" hidden="1"/>
    <cellStyle name="60% - Accent6 2" xfId="20787" hidden="1"/>
    <cellStyle name="60% - Accent6 2" xfId="21738" hidden="1"/>
    <cellStyle name="60% - Accent6 2" xfId="21775" hidden="1"/>
    <cellStyle name="60% - Accent6 2" xfId="22725" hidden="1"/>
    <cellStyle name="60% - Accent6 2" xfId="22762" hidden="1"/>
    <cellStyle name="60% - Accent6 2" xfId="23710" hidden="1"/>
    <cellStyle name="60% - Accent6 2" xfId="23747" hidden="1"/>
    <cellStyle name="60% - Accent6 2" xfId="24694" hidden="1"/>
    <cellStyle name="60% - Accent6 2" xfId="24731" hidden="1"/>
    <cellStyle name="60% - Accent6 2" xfId="25678" hidden="1"/>
    <cellStyle name="60% - Accent6 2" xfId="25715" hidden="1"/>
    <cellStyle name="60% - Accent6 2" xfId="26662" hidden="1"/>
    <cellStyle name="60% - Accent6 2" xfId="26699" hidden="1"/>
    <cellStyle name="60% - Accent6 2" xfId="27646" hidden="1"/>
    <cellStyle name="60% - Accent6 2" xfId="27683" hidden="1"/>
    <cellStyle name="60% - Accent6 2" xfId="28628" hidden="1"/>
    <cellStyle name="60% - Accent6 2" xfId="28665" hidden="1"/>
    <cellStyle name="60% - Accent6 2" xfId="29609" hidden="1"/>
    <cellStyle name="60% - Accent6 2" xfId="29646" hidden="1"/>
    <cellStyle name="60% - Accent6 2" xfId="30590" hidden="1"/>
    <cellStyle name="60% - Accent6 2" xfId="30627" hidden="1"/>
    <cellStyle name="60% - Accent6 2" xfId="31571" hidden="1"/>
    <cellStyle name="60% - Accent6 2" xfId="31608" hidden="1"/>
    <cellStyle name="60% - Accent6 2" xfId="32552" hidden="1"/>
    <cellStyle name="60% - Accent6 2" xfId="32589" hidden="1"/>
    <cellStyle name="60% - Accent6 2" xfId="33503" hidden="1"/>
    <cellStyle name="60% - Accent6 2" xfId="33540" hidden="1"/>
    <cellStyle name="60% - Accent6 2" xfId="34658" hidden="1"/>
    <cellStyle name="60% - Accent6 2" xfId="34695" hidden="1"/>
    <cellStyle name="60% - Accent6 2" xfId="38030" hidden="1"/>
    <cellStyle name="60% - Accent6 2" xfId="38067" hidden="1"/>
    <cellStyle name="60% - Accent6 2" xfId="39018" hidden="1"/>
    <cellStyle name="60% - Accent6 2" xfId="39055" hidden="1"/>
    <cellStyle name="60% - Accent6 2" xfId="40005" hidden="1"/>
    <cellStyle name="60% - Accent6 2" xfId="40042" hidden="1"/>
    <cellStyle name="60% - Accent6 2" xfId="40990" hidden="1"/>
    <cellStyle name="60% - Accent6 2" xfId="41027" hidden="1"/>
    <cellStyle name="60% - Accent6 2" xfId="41974" hidden="1"/>
    <cellStyle name="60% - Accent6 2" xfId="42011" hidden="1"/>
    <cellStyle name="60% - Accent6 2" xfId="42958" hidden="1"/>
    <cellStyle name="60% - Accent6 2" xfId="42995" hidden="1"/>
    <cellStyle name="60% - Accent6 2" xfId="43942" hidden="1"/>
    <cellStyle name="60% - Accent6 2" xfId="43979" hidden="1"/>
    <cellStyle name="60% - Accent6 2" xfId="44926" hidden="1"/>
    <cellStyle name="60% - Accent6 2" xfId="44963" hidden="1"/>
    <cellStyle name="60% - Accent6 2" xfId="45908" hidden="1"/>
    <cellStyle name="60% - Accent6 2" xfId="45945" hidden="1"/>
    <cellStyle name="60% - Accent6 2" xfId="46889" hidden="1"/>
    <cellStyle name="60% - Accent6 2" xfId="46926" hidden="1"/>
    <cellStyle name="60% - Accent6 2" xfId="47870" hidden="1"/>
    <cellStyle name="60% - Accent6 2" xfId="47907" hidden="1"/>
    <cellStyle name="60% - Accent6 2" xfId="48851" hidden="1"/>
    <cellStyle name="60% - Accent6 2" xfId="48888" hidden="1"/>
    <cellStyle name="60% - Accent6 2" xfId="49832" hidden="1"/>
    <cellStyle name="60% - Accent6 2" xfId="49869" hidden="1"/>
    <cellStyle name="60% - Accent6 2" xfId="50783" hidden="1"/>
    <cellStyle name="60% - Accent6 2" xfId="50820" hidden="1"/>
    <cellStyle name="60% - Accent6 2" xfId="51938" hidden="1"/>
    <cellStyle name="60% - Accent6 2" xfId="51975"/>
    <cellStyle name="Accent1 2" xfId="2492" hidden="1"/>
    <cellStyle name="Accent1 2" xfId="3412" hidden="1"/>
    <cellStyle name="Accent1 2" xfId="3449" hidden="1"/>
    <cellStyle name="Accent1 2" xfId="3498" hidden="1"/>
    <cellStyle name="Accent1 2" xfId="4401" hidden="1"/>
    <cellStyle name="Accent1 2" xfId="4438" hidden="1"/>
    <cellStyle name="Accent1 2" xfId="4485" hidden="1"/>
    <cellStyle name="Accent1 2" xfId="5388" hidden="1"/>
    <cellStyle name="Accent1 2" xfId="5425" hidden="1"/>
    <cellStyle name="Accent1 2" xfId="5470" hidden="1"/>
    <cellStyle name="Accent1 2" xfId="6373" hidden="1"/>
    <cellStyle name="Accent1 2" xfId="6410" hidden="1"/>
    <cellStyle name="Accent1 2" xfId="6455" hidden="1"/>
    <cellStyle name="Accent1 2" xfId="7357" hidden="1"/>
    <cellStyle name="Accent1 2" xfId="7394" hidden="1"/>
    <cellStyle name="Accent1 2" xfId="7438" hidden="1"/>
    <cellStyle name="Accent1 2" xfId="8341" hidden="1"/>
    <cellStyle name="Accent1 2" xfId="8378" hidden="1"/>
    <cellStyle name="Accent1 2" xfId="8422" hidden="1"/>
    <cellStyle name="Accent1 2" xfId="9325" hidden="1"/>
    <cellStyle name="Accent1 2" xfId="9362" hidden="1"/>
    <cellStyle name="Accent1 2" xfId="9406" hidden="1"/>
    <cellStyle name="Accent1 2" xfId="10309" hidden="1"/>
    <cellStyle name="Accent1 2" xfId="10346" hidden="1"/>
    <cellStyle name="Accent1 2" xfId="10389" hidden="1"/>
    <cellStyle name="Accent1 2" xfId="11291" hidden="1"/>
    <cellStyle name="Accent1 2" xfId="11328" hidden="1"/>
    <cellStyle name="Accent1 2" xfId="11370" hidden="1"/>
    <cellStyle name="Accent1 2" xfId="12272" hidden="1"/>
    <cellStyle name="Accent1 2" xfId="12309" hidden="1"/>
    <cellStyle name="Accent1 2" xfId="12351" hidden="1"/>
    <cellStyle name="Accent1 2" xfId="13253" hidden="1"/>
    <cellStyle name="Accent1 2" xfId="13290" hidden="1"/>
    <cellStyle name="Accent1 2" xfId="13332" hidden="1"/>
    <cellStyle name="Accent1 2" xfId="14234" hidden="1"/>
    <cellStyle name="Accent1 2" xfId="14271" hidden="1"/>
    <cellStyle name="Accent1 2" xfId="14313" hidden="1"/>
    <cellStyle name="Accent1 2" xfId="15215" hidden="1"/>
    <cellStyle name="Accent1 2" xfId="15252" hidden="1"/>
    <cellStyle name="Accent1 2" xfId="15264" hidden="1"/>
    <cellStyle name="Accent1 2" xfId="16166" hidden="1"/>
    <cellStyle name="Accent1 2" xfId="16203" hidden="1"/>
    <cellStyle name="Accent1 2" xfId="16419" hidden="1"/>
    <cellStyle name="Accent1 2" xfId="17321" hidden="1"/>
    <cellStyle name="Accent1 2" xfId="17358" hidden="1"/>
    <cellStyle name="Accent1 2" xfId="20773" hidden="1"/>
    <cellStyle name="Accent1 2" xfId="20810" hidden="1"/>
    <cellStyle name="Accent1 2" xfId="20858" hidden="1"/>
    <cellStyle name="Accent1 2" xfId="21761" hidden="1"/>
    <cellStyle name="Accent1 2" xfId="21798" hidden="1"/>
    <cellStyle name="Accent1 2" xfId="21845" hidden="1"/>
    <cellStyle name="Accent1 2" xfId="22748" hidden="1"/>
    <cellStyle name="Accent1 2" xfId="22785" hidden="1"/>
    <cellStyle name="Accent1 2" xfId="22830" hidden="1"/>
    <cellStyle name="Accent1 2" xfId="23733" hidden="1"/>
    <cellStyle name="Accent1 2" xfId="23770" hidden="1"/>
    <cellStyle name="Accent1 2" xfId="23815" hidden="1"/>
    <cellStyle name="Accent1 2" xfId="24717" hidden="1"/>
    <cellStyle name="Accent1 2" xfId="24754" hidden="1"/>
    <cellStyle name="Accent1 2" xfId="24798" hidden="1"/>
    <cellStyle name="Accent1 2" xfId="25701" hidden="1"/>
    <cellStyle name="Accent1 2" xfId="25738" hidden="1"/>
    <cellStyle name="Accent1 2" xfId="25782" hidden="1"/>
    <cellStyle name="Accent1 2" xfId="26685" hidden="1"/>
    <cellStyle name="Accent1 2" xfId="26722" hidden="1"/>
    <cellStyle name="Accent1 2" xfId="26766" hidden="1"/>
    <cellStyle name="Accent1 2" xfId="27669" hidden="1"/>
    <cellStyle name="Accent1 2" xfId="27706" hidden="1"/>
    <cellStyle name="Accent1 2" xfId="27749" hidden="1"/>
    <cellStyle name="Accent1 2" xfId="28651" hidden="1"/>
    <cellStyle name="Accent1 2" xfId="28688" hidden="1"/>
    <cellStyle name="Accent1 2" xfId="28730" hidden="1"/>
    <cellStyle name="Accent1 2" xfId="29632" hidden="1"/>
    <cellStyle name="Accent1 2" xfId="29669" hidden="1"/>
    <cellStyle name="Accent1 2" xfId="29711" hidden="1"/>
    <cellStyle name="Accent1 2" xfId="30613" hidden="1"/>
    <cellStyle name="Accent1 2" xfId="30650" hidden="1"/>
    <cellStyle name="Accent1 2" xfId="30692" hidden="1"/>
    <cellStyle name="Accent1 2" xfId="31594" hidden="1"/>
    <cellStyle name="Accent1 2" xfId="31631" hidden="1"/>
    <cellStyle name="Accent1 2" xfId="31673" hidden="1"/>
    <cellStyle name="Accent1 2" xfId="32575" hidden="1"/>
    <cellStyle name="Accent1 2" xfId="32612" hidden="1"/>
    <cellStyle name="Accent1 2" xfId="32624" hidden="1"/>
    <cellStyle name="Accent1 2" xfId="33526" hidden="1"/>
    <cellStyle name="Accent1 2" xfId="33563" hidden="1"/>
    <cellStyle name="Accent1 2" xfId="33779" hidden="1"/>
    <cellStyle name="Accent1 2" xfId="34681" hidden="1"/>
    <cellStyle name="Accent1 2" xfId="34718" hidden="1"/>
    <cellStyle name="Accent1 2" xfId="38053" hidden="1"/>
    <cellStyle name="Accent1 2" xfId="38090" hidden="1"/>
    <cellStyle name="Accent1 2" xfId="38138" hidden="1"/>
    <cellStyle name="Accent1 2" xfId="39041" hidden="1"/>
    <cellStyle name="Accent1 2" xfId="39078" hidden="1"/>
    <cellStyle name="Accent1 2" xfId="39125" hidden="1"/>
    <cellStyle name="Accent1 2" xfId="40028" hidden="1"/>
    <cellStyle name="Accent1 2" xfId="40065" hidden="1"/>
    <cellStyle name="Accent1 2" xfId="40110" hidden="1"/>
    <cellStyle name="Accent1 2" xfId="41013" hidden="1"/>
    <cellStyle name="Accent1 2" xfId="41050" hidden="1"/>
    <cellStyle name="Accent1 2" xfId="41095" hidden="1"/>
    <cellStyle name="Accent1 2" xfId="41997" hidden="1"/>
    <cellStyle name="Accent1 2" xfId="42034" hidden="1"/>
    <cellStyle name="Accent1 2" xfId="42078" hidden="1"/>
    <cellStyle name="Accent1 2" xfId="42981" hidden="1"/>
    <cellStyle name="Accent1 2" xfId="43018" hidden="1"/>
    <cellStyle name="Accent1 2" xfId="43062" hidden="1"/>
    <cellStyle name="Accent1 2" xfId="43965" hidden="1"/>
    <cellStyle name="Accent1 2" xfId="44002" hidden="1"/>
    <cellStyle name="Accent1 2" xfId="44046" hidden="1"/>
    <cellStyle name="Accent1 2" xfId="44949" hidden="1"/>
    <cellStyle name="Accent1 2" xfId="44986" hidden="1"/>
    <cellStyle name="Accent1 2" xfId="45029" hidden="1"/>
    <cellStyle name="Accent1 2" xfId="45931" hidden="1"/>
    <cellStyle name="Accent1 2" xfId="45968" hidden="1"/>
    <cellStyle name="Accent1 2" xfId="46010" hidden="1"/>
    <cellStyle name="Accent1 2" xfId="46912" hidden="1"/>
    <cellStyle name="Accent1 2" xfId="46949" hidden="1"/>
    <cellStyle name="Accent1 2" xfId="46991" hidden="1"/>
    <cellStyle name="Accent1 2" xfId="47893" hidden="1"/>
    <cellStyle name="Accent1 2" xfId="47930" hidden="1"/>
    <cellStyle name="Accent1 2" xfId="47972" hidden="1"/>
    <cellStyle name="Accent1 2" xfId="48874" hidden="1"/>
    <cellStyle name="Accent1 2" xfId="48911" hidden="1"/>
    <cellStyle name="Accent1 2" xfId="48953" hidden="1"/>
    <cellStyle name="Accent1 2" xfId="49855" hidden="1"/>
    <cellStyle name="Accent1 2" xfId="49892" hidden="1"/>
    <cellStyle name="Accent1 2" xfId="49904" hidden="1"/>
    <cellStyle name="Accent1 2" xfId="50806" hidden="1"/>
    <cellStyle name="Accent1 2" xfId="50843" hidden="1"/>
    <cellStyle name="Accent1 2" xfId="51059" hidden="1"/>
    <cellStyle name="Accent1 2" xfId="51961" hidden="1"/>
    <cellStyle name="Accent1 2" xfId="51998"/>
    <cellStyle name="Accent1 3" xfId="18"/>
    <cellStyle name="Accent2 2" xfId="2496" hidden="1"/>
    <cellStyle name="Accent2 2" xfId="3408" hidden="1"/>
    <cellStyle name="Accent2 2" xfId="3445" hidden="1"/>
    <cellStyle name="Accent2 2" xfId="3499" hidden="1"/>
    <cellStyle name="Accent2 2" xfId="4397" hidden="1"/>
    <cellStyle name="Accent2 2" xfId="4434" hidden="1"/>
    <cellStyle name="Accent2 2" xfId="4486" hidden="1"/>
    <cellStyle name="Accent2 2" xfId="5384" hidden="1"/>
    <cellStyle name="Accent2 2" xfId="5421" hidden="1"/>
    <cellStyle name="Accent2 2" xfId="5471" hidden="1"/>
    <cellStyle name="Accent2 2" xfId="6369" hidden="1"/>
    <cellStyle name="Accent2 2" xfId="6406" hidden="1"/>
    <cellStyle name="Accent2 2" xfId="6456" hidden="1"/>
    <cellStyle name="Accent2 2" xfId="7353" hidden="1"/>
    <cellStyle name="Accent2 2" xfId="7390" hidden="1"/>
    <cellStyle name="Accent2 2" xfId="7439" hidden="1"/>
    <cellStyle name="Accent2 2" xfId="8337" hidden="1"/>
    <cellStyle name="Accent2 2" xfId="8374" hidden="1"/>
    <cellStyle name="Accent2 2" xfId="8423" hidden="1"/>
    <cellStyle name="Accent2 2" xfId="9321" hidden="1"/>
    <cellStyle name="Accent2 2" xfId="9358" hidden="1"/>
    <cellStyle name="Accent2 2" xfId="9407" hidden="1"/>
    <cellStyle name="Accent2 2" xfId="10305" hidden="1"/>
    <cellStyle name="Accent2 2" xfId="10342" hidden="1"/>
    <cellStyle name="Accent2 2" xfId="10390" hidden="1"/>
    <cellStyle name="Accent2 2" xfId="11287" hidden="1"/>
    <cellStyle name="Accent2 2" xfId="11324" hidden="1"/>
    <cellStyle name="Accent2 2" xfId="11371" hidden="1"/>
    <cellStyle name="Accent2 2" xfId="12268" hidden="1"/>
    <cellStyle name="Accent2 2" xfId="12305" hidden="1"/>
    <cellStyle name="Accent2 2" xfId="12352" hidden="1"/>
    <cellStyle name="Accent2 2" xfId="13249" hidden="1"/>
    <cellStyle name="Accent2 2" xfId="13286" hidden="1"/>
    <cellStyle name="Accent2 2" xfId="13333" hidden="1"/>
    <cellStyle name="Accent2 2" xfId="14230" hidden="1"/>
    <cellStyle name="Accent2 2" xfId="14267" hidden="1"/>
    <cellStyle name="Accent2 2" xfId="14314" hidden="1"/>
    <cellStyle name="Accent2 2" xfId="15211" hidden="1"/>
    <cellStyle name="Accent2 2" xfId="15248" hidden="1"/>
    <cellStyle name="Accent2 2" xfId="15265" hidden="1"/>
    <cellStyle name="Accent2 2" xfId="16162" hidden="1"/>
    <cellStyle name="Accent2 2" xfId="16199" hidden="1"/>
    <cellStyle name="Accent2 2" xfId="16420" hidden="1"/>
    <cellStyle name="Accent2 2" xfId="17317" hidden="1"/>
    <cellStyle name="Accent2 2" xfId="17354" hidden="1"/>
    <cellStyle name="Accent2 2" xfId="20769" hidden="1"/>
    <cellStyle name="Accent2 2" xfId="20806" hidden="1"/>
    <cellStyle name="Accent2 2" xfId="20859" hidden="1"/>
    <cellStyle name="Accent2 2" xfId="21757" hidden="1"/>
    <cellStyle name="Accent2 2" xfId="21794" hidden="1"/>
    <cellStyle name="Accent2 2" xfId="21846" hidden="1"/>
    <cellStyle name="Accent2 2" xfId="22744" hidden="1"/>
    <cellStyle name="Accent2 2" xfId="22781" hidden="1"/>
    <cellStyle name="Accent2 2" xfId="22831" hidden="1"/>
    <cellStyle name="Accent2 2" xfId="23729" hidden="1"/>
    <cellStyle name="Accent2 2" xfId="23766" hidden="1"/>
    <cellStyle name="Accent2 2" xfId="23816" hidden="1"/>
    <cellStyle name="Accent2 2" xfId="24713" hidden="1"/>
    <cellStyle name="Accent2 2" xfId="24750" hidden="1"/>
    <cellStyle name="Accent2 2" xfId="24799" hidden="1"/>
    <cellStyle name="Accent2 2" xfId="25697" hidden="1"/>
    <cellStyle name="Accent2 2" xfId="25734" hidden="1"/>
    <cellStyle name="Accent2 2" xfId="25783" hidden="1"/>
    <cellStyle name="Accent2 2" xfId="26681" hidden="1"/>
    <cellStyle name="Accent2 2" xfId="26718" hidden="1"/>
    <cellStyle name="Accent2 2" xfId="26767" hidden="1"/>
    <cellStyle name="Accent2 2" xfId="27665" hidden="1"/>
    <cellStyle name="Accent2 2" xfId="27702" hidden="1"/>
    <cellStyle name="Accent2 2" xfId="27750" hidden="1"/>
    <cellStyle name="Accent2 2" xfId="28647" hidden="1"/>
    <cellStyle name="Accent2 2" xfId="28684" hidden="1"/>
    <cellStyle name="Accent2 2" xfId="28731" hidden="1"/>
    <cellStyle name="Accent2 2" xfId="29628" hidden="1"/>
    <cellStyle name="Accent2 2" xfId="29665" hidden="1"/>
    <cellStyle name="Accent2 2" xfId="29712" hidden="1"/>
    <cellStyle name="Accent2 2" xfId="30609" hidden="1"/>
    <cellStyle name="Accent2 2" xfId="30646" hidden="1"/>
    <cellStyle name="Accent2 2" xfId="30693" hidden="1"/>
    <cellStyle name="Accent2 2" xfId="31590" hidden="1"/>
    <cellStyle name="Accent2 2" xfId="31627" hidden="1"/>
    <cellStyle name="Accent2 2" xfId="31674" hidden="1"/>
    <cellStyle name="Accent2 2" xfId="32571" hidden="1"/>
    <cellStyle name="Accent2 2" xfId="32608" hidden="1"/>
    <cellStyle name="Accent2 2" xfId="32625" hidden="1"/>
    <cellStyle name="Accent2 2" xfId="33522" hidden="1"/>
    <cellStyle name="Accent2 2" xfId="33559" hidden="1"/>
    <cellStyle name="Accent2 2" xfId="33780" hidden="1"/>
    <cellStyle name="Accent2 2" xfId="34677" hidden="1"/>
    <cellStyle name="Accent2 2" xfId="34714" hidden="1"/>
    <cellStyle name="Accent2 2" xfId="38049" hidden="1"/>
    <cellStyle name="Accent2 2" xfId="38086" hidden="1"/>
    <cellStyle name="Accent2 2" xfId="38139" hidden="1"/>
    <cellStyle name="Accent2 2" xfId="39037" hidden="1"/>
    <cellStyle name="Accent2 2" xfId="39074" hidden="1"/>
    <cellStyle name="Accent2 2" xfId="39126" hidden="1"/>
    <cellStyle name="Accent2 2" xfId="40024" hidden="1"/>
    <cellStyle name="Accent2 2" xfId="40061" hidden="1"/>
    <cellStyle name="Accent2 2" xfId="40111" hidden="1"/>
    <cellStyle name="Accent2 2" xfId="41009" hidden="1"/>
    <cellStyle name="Accent2 2" xfId="41046" hidden="1"/>
    <cellStyle name="Accent2 2" xfId="41096" hidden="1"/>
    <cellStyle name="Accent2 2" xfId="41993" hidden="1"/>
    <cellStyle name="Accent2 2" xfId="42030" hidden="1"/>
    <cellStyle name="Accent2 2" xfId="42079" hidden="1"/>
    <cellStyle name="Accent2 2" xfId="42977" hidden="1"/>
    <cellStyle name="Accent2 2" xfId="43014" hidden="1"/>
    <cellStyle name="Accent2 2" xfId="43063" hidden="1"/>
    <cellStyle name="Accent2 2" xfId="43961" hidden="1"/>
    <cellStyle name="Accent2 2" xfId="43998" hidden="1"/>
    <cellStyle name="Accent2 2" xfId="44047" hidden="1"/>
    <cellStyle name="Accent2 2" xfId="44945" hidden="1"/>
    <cellStyle name="Accent2 2" xfId="44982" hidden="1"/>
    <cellStyle name="Accent2 2" xfId="45030" hidden="1"/>
    <cellStyle name="Accent2 2" xfId="45927" hidden="1"/>
    <cellStyle name="Accent2 2" xfId="45964" hidden="1"/>
    <cellStyle name="Accent2 2" xfId="46011" hidden="1"/>
    <cellStyle name="Accent2 2" xfId="46908" hidden="1"/>
    <cellStyle name="Accent2 2" xfId="46945" hidden="1"/>
    <cellStyle name="Accent2 2" xfId="46992" hidden="1"/>
    <cellStyle name="Accent2 2" xfId="47889" hidden="1"/>
    <cellStyle name="Accent2 2" xfId="47926" hidden="1"/>
    <cellStyle name="Accent2 2" xfId="47973" hidden="1"/>
    <cellStyle name="Accent2 2" xfId="48870" hidden="1"/>
    <cellStyle name="Accent2 2" xfId="48907" hidden="1"/>
    <cellStyle name="Accent2 2" xfId="48954" hidden="1"/>
    <cellStyle name="Accent2 2" xfId="49851" hidden="1"/>
    <cellStyle name="Accent2 2" xfId="49888" hidden="1"/>
    <cellStyle name="Accent2 2" xfId="49905" hidden="1"/>
    <cellStyle name="Accent2 2" xfId="50802" hidden="1"/>
    <cellStyle name="Accent2 2" xfId="50839" hidden="1"/>
    <cellStyle name="Accent2 2" xfId="51060" hidden="1"/>
    <cellStyle name="Accent2 2" xfId="51957" hidden="1"/>
    <cellStyle name="Accent2 2" xfId="51994"/>
    <cellStyle name="Accent2 3" xfId="22"/>
    <cellStyle name="Accent3 2" xfId="2500" hidden="1"/>
    <cellStyle name="Accent3 2" xfId="3404" hidden="1"/>
    <cellStyle name="Accent3 2" xfId="3441" hidden="1"/>
    <cellStyle name="Accent3 2" xfId="3500" hidden="1"/>
    <cellStyle name="Accent3 2" xfId="4393" hidden="1"/>
    <cellStyle name="Accent3 2" xfId="4430" hidden="1"/>
    <cellStyle name="Accent3 2" xfId="4487" hidden="1"/>
    <cellStyle name="Accent3 2" xfId="5380" hidden="1"/>
    <cellStyle name="Accent3 2" xfId="5417" hidden="1"/>
    <cellStyle name="Accent3 2" xfId="5472" hidden="1"/>
    <cellStyle name="Accent3 2" xfId="6365" hidden="1"/>
    <cellStyle name="Accent3 2" xfId="6402" hidden="1"/>
    <cellStyle name="Accent3 2" xfId="6457" hidden="1"/>
    <cellStyle name="Accent3 2" xfId="7349" hidden="1"/>
    <cellStyle name="Accent3 2" xfId="7386" hidden="1"/>
    <cellStyle name="Accent3 2" xfId="7440" hidden="1"/>
    <cellStyle name="Accent3 2" xfId="8333" hidden="1"/>
    <cellStyle name="Accent3 2" xfId="8370" hidden="1"/>
    <cellStyle name="Accent3 2" xfId="8424" hidden="1"/>
    <cellStyle name="Accent3 2" xfId="9317" hidden="1"/>
    <cellStyle name="Accent3 2" xfId="9354" hidden="1"/>
    <cellStyle name="Accent3 2" xfId="9408" hidden="1"/>
    <cellStyle name="Accent3 2" xfId="10301" hidden="1"/>
    <cellStyle name="Accent3 2" xfId="10338" hidden="1"/>
    <cellStyle name="Accent3 2" xfId="10391" hidden="1"/>
    <cellStyle name="Accent3 2" xfId="11283" hidden="1"/>
    <cellStyle name="Accent3 2" xfId="11320" hidden="1"/>
    <cellStyle name="Accent3 2" xfId="11372" hidden="1"/>
    <cellStyle name="Accent3 2" xfId="12264" hidden="1"/>
    <cellStyle name="Accent3 2" xfId="12301" hidden="1"/>
    <cellStyle name="Accent3 2" xfId="12353" hidden="1"/>
    <cellStyle name="Accent3 2" xfId="13245" hidden="1"/>
    <cellStyle name="Accent3 2" xfId="13282" hidden="1"/>
    <cellStyle name="Accent3 2" xfId="13334" hidden="1"/>
    <cellStyle name="Accent3 2" xfId="14226" hidden="1"/>
    <cellStyle name="Accent3 2" xfId="14263" hidden="1"/>
    <cellStyle name="Accent3 2" xfId="14315" hidden="1"/>
    <cellStyle name="Accent3 2" xfId="15207" hidden="1"/>
    <cellStyle name="Accent3 2" xfId="15244" hidden="1"/>
    <cellStyle name="Accent3 2" xfId="15266" hidden="1"/>
    <cellStyle name="Accent3 2" xfId="16158" hidden="1"/>
    <cellStyle name="Accent3 2" xfId="16195" hidden="1"/>
    <cellStyle name="Accent3 2" xfId="16421" hidden="1"/>
    <cellStyle name="Accent3 2" xfId="17313" hidden="1"/>
    <cellStyle name="Accent3 2" xfId="17350" hidden="1"/>
    <cellStyle name="Accent3 2" xfId="20765" hidden="1"/>
    <cellStyle name="Accent3 2" xfId="20802" hidden="1"/>
    <cellStyle name="Accent3 2" xfId="20860" hidden="1"/>
    <cellStyle name="Accent3 2" xfId="21753" hidden="1"/>
    <cellStyle name="Accent3 2" xfId="21790" hidden="1"/>
    <cellStyle name="Accent3 2" xfId="21847" hidden="1"/>
    <cellStyle name="Accent3 2" xfId="22740" hidden="1"/>
    <cellStyle name="Accent3 2" xfId="22777" hidden="1"/>
    <cellStyle name="Accent3 2" xfId="22832" hidden="1"/>
    <cellStyle name="Accent3 2" xfId="23725" hidden="1"/>
    <cellStyle name="Accent3 2" xfId="23762" hidden="1"/>
    <cellStyle name="Accent3 2" xfId="23817" hidden="1"/>
    <cellStyle name="Accent3 2" xfId="24709" hidden="1"/>
    <cellStyle name="Accent3 2" xfId="24746" hidden="1"/>
    <cellStyle name="Accent3 2" xfId="24800" hidden="1"/>
    <cellStyle name="Accent3 2" xfId="25693" hidden="1"/>
    <cellStyle name="Accent3 2" xfId="25730" hidden="1"/>
    <cellStyle name="Accent3 2" xfId="25784" hidden="1"/>
    <cellStyle name="Accent3 2" xfId="26677" hidden="1"/>
    <cellStyle name="Accent3 2" xfId="26714" hidden="1"/>
    <cellStyle name="Accent3 2" xfId="26768" hidden="1"/>
    <cellStyle name="Accent3 2" xfId="27661" hidden="1"/>
    <cellStyle name="Accent3 2" xfId="27698" hidden="1"/>
    <cellStyle name="Accent3 2" xfId="27751" hidden="1"/>
    <cellStyle name="Accent3 2" xfId="28643" hidden="1"/>
    <cellStyle name="Accent3 2" xfId="28680" hidden="1"/>
    <cellStyle name="Accent3 2" xfId="28732" hidden="1"/>
    <cellStyle name="Accent3 2" xfId="29624" hidden="1"/>
    <cellStyle name="Accent3 2" xfId="29661" hidden="1"/>
    <cellStyle name="Accent3 2" xfId="29713" hidden="1"/>
    <cellStyle name="Accent3 2" xfId="30605" hidden="1"/>
    <cellStyle name="Accent3 2" xfId="30642" hidden="1"/>
    <cellStyle name="Accent3 2" xfId="30694" hidden="1"/>
    <cellStyle name="Accent3 2" xfId="31586" hidden="1"/>
    <cellStyle name="Accent3 2" xfId="31623" hidden="1"/>
    <cellStyle name="Accent3 2" xfId="31675" hidden="1"/>
    <cellStyle name="Accent3 2" xfId="32567" hidden="1"/>
    <cellStyle name="Accent3 2" xfId="32604" hidden="1"/>
    <cellStyle name="Accent3 2" xfId="32626" hidden="1"/>
    <cellStyle name="Accent3 2" xfId="33518" hidden="1"/>
    <cellStyle name="Accent3 2" xfId="33555" hidden="1"/>
    <cellStyle name="Accent3 2" xfId="33781" hidden="1"/>
    <cellStyle name="Accent3 2" xfId="34673" hidden="1"/>
    <cellStyle name="Accent3 2" xfId="34710" hidden="1"/>
    <cellStyle name="Accent3 2" xfId="38045" hidden="1"/>
    <cellStyle name="Accent3 2" xfId="38082" hidden="1"/>
    <cellStyle name="Accent3 2" xfId="38140" hidden="1"/>
    <cellStyle name="Accent3 2" xfId="39033" hidden="1"/>
    <cellStyle name="Accent3 2" xfId="39070" hidden="1"/>
    <cellStyle name="Accent3 2" xfId="39127" hidden="1"/>
    <cellStyle name="Accent3 2" xfId="40020" hidden="1"/>
    <cellStyle name="Accent3 2" xfId="40057" hidden="1"/>
    <cellStyle name="Accent3 2" xfId="40112" hidden="1"/>
    <cellStyle name="Accent3 2" xfId="41005" hidden="1"/>
    <cellStyle name="Accent3 2" xfId="41042" hidden="1"/>
    <cellStyle name="Accent3 2" xfId="41097" hidden="1"/>
    <cellStyle name="Accent3 2" xfId="41989" hidden="1"/>
    <cellStyle name="Accent3 2" xfId="42026" hidden="1"/>
    <cellStyle name="Accent3 2" xfId="42080" hidden="1"/>
    <cellStyle name="Accent3 2" xfId="42973" hidden="1"/>
    <cellStyle name="Accent3 2" xfId="43010" hidden="1"/>
    <cellStyle name="Accent3 2" xfId="43064" hidden="1"/>
    <cellStyle name="Accent3 2" xfId="43957" hidden="1"/>
    <cellStyle name="Accent3 2" xfId="43994" hidden="1"/>
    <cellStyle name="Accent3 2" xfId="44048" hidden="1"/>
    <cellStyle name="Accent3 2" xfId="44941" hidden="1"/>
    <cellStyle name="Accent3 2" xfId="44978" hidden="1"/>
    <cellStyle name="Accent3 2" xfId="45031" hidden="1"/>
    <cellStyle name="Accent3 2" xfId="45923" hidden="1"/>
    <cellStyle name="Accent3 2" xfId="45960" hidden="1"/>
    <cellStyle name="Accent3 2" xfId="46012" hidden="1"/>
    <cellStyle name="Accent3 2" xfId="46904" hidden="1"/>
    <cellStyle name="Accent3 2" xfId="46941" hidden="1"/>
    <cellStyle name="Accent3 2" xfId="46993" hidden="1"/>
    <cellStyle name="Accent3 2" xfId="47885" hidden="1"/>
    <cellStyle name="Accent3 2" xfId="47922" hidden="1"/>
    <cellStyle name="Accent3 2" xfId="47974" hidden="1"/>
    <cellStyle name="Accent3 2" xfId="48866" hidden="1"/>
    <cellStyle name="Accent3 2" xfId="48903" hidden="1"/>
    <cellStyle name="Accent3 2" xfId="48955" hidden="1"/>
    <cellStyle name="Accent3 2" xfId="49847" hidden="1"/>
    <cellStyle name="Accent3 2" xfId="49884" hidden="1"/>
    <cellStyle name="Accent3 2" xfId="49906" hidden="1"/>
    <cellStyle name="Accent3 2" xfId="50798" hidden="1"/>
    <cellStyle name="Accent3 2" xfId="50835" hidden="1"/>
    <cellStyle name="Accent3 2" xfId="51061" hidden="1"/>
    <cellStyle name="Accent3 2" xfId="51953" hidden="1"/>
    <cellStyle name="Accent3 2" xfId="51990"/>
    <cellStyle name="Accent3 3" xfId="26"/>
    <cellStyle name="Accent4 2" xfId="2504" hidden="1"/>
    <cellStyle name="Accent4 2" xfId="3400" hidden="1"/>
    <cellStyle name="Accent4 2" xfId="3437" hidden="1"/>
    <cellStyle name="Accent4 2" xfId="3501" hidden="1"/>
    <cellStyle name="Accent4 2" xfId="4389" hidden="1"/>
    <cellStyle name="Accent4 2" xfId="4426" hidden="1"/>
    <cellStyle name="Accent4 2" xfId="4488" hidden="1"/>
    <cellStyle name="Accent4 2" xfId="5376" hidden="1"/>
    <cellStyle name="Accent4 2" xfId="5413" hidden="1"/>
    <cellStyle name="Accent4 2" xfId="5473" hidden="1"/>
    <cellStyle name="Accent4 2" xfId="6361" hidden="1"/>
    <cellStyle name="Accent4 2" xfId="6398" hidden="1"/>
    <cellStyle name="Accent4 2" xfId="6458" hidden="1"/>
    <cellStyle name="Accent4 2" xfId="7345" hidden="1"/>
    <cellStyle name="Accent4 2" xfId="7382" hidden="1"/>
    <cellStyle name="Accent4 2" xfId="7441" hidden="1"/>
    <cellStyle name="Accent4 2" xfId="8329" hidden="1"/>
    <cellStyle name="Accent4 2" xfId="8366" hidden="1"/>
    <cellStyle name="Accent4 2" xfId="8425" hidden="1"/>
    <cellStyle name="Accent4 2" xfId="9313" hidden="1"/>
    <cellStyle name="Accent4 2" xfId="9350" hidden="1"/>
    <cellStyle name="Accent4 2" xfId="9409" hidden="1"/>
    <cellStyle name="Accent4 2" xfId="10297" hidden="1"/>
    <cellStyle name="Accent4 2" xfId="10334" hidden="1"/>
    <cellStyle name="Accent4 2" xfId="10392" hidden="1"/>
    <cellStyle name="Accent4 2" xfId="11279" hidden="1"/>
    <cellStyle name="Accent4 2" xfId="11316" hidden="1"/>
    <cellStyle name="Accent4 2" xfId="11373" hidden="1"/>
    <cellStyle name="Accent4 2" xfId="12260" hidden="1"/>
    <cellStyle name="Accent4 2" xfId="12297" hidden="1"/>
    <cellStyle name="Accent4 2" xfId="12354" hidden="1"/>
    <cellStyle name="Accent4 2" xfId="13241" hidden="1"/>
    <cellStyle name="Accent4 2" xfId="13278" hidden="1"/>
    <cellStyle name="Accent4 2" xfId="13335" hidden="1"/>
    <cellStyle name="Accent4 2" xfId="14222" hidden="1"/>
    <cellStyle name="Accent4 2" xfId="14259" hidden="1"/>
    <cellStyle name="Accent4 2" xfId="14316" hidden="1"/>
    <cellStyle name="Accent4 2" xfId="15203" hidden="1"/>
    <cellStyle name="Accent4 2" xfId="15240" hidden="1"/>
    <cellStyle name="Accent4 2" xfId="15267" hidden="1"/>
    <cellStyle name="Accent4 2" xfId="16154" hidden="1"/>
    <cellStyle name="Accent4 2" xfId="16191" hidden="1"/>
    <cellStyle name="Accent4 2" xfId="16422" hidden="1"/>
    <cellStyle name="Accent4 2" xfId="17309" hidden="1"/>
    <cellStyle name="Accent4 2" xfId="17346" hidden="1"/>
    <cellStyle name="Accent4 2" xfId="20761" hidden="1"/>
    <cellStyle name="Accent4 2" xfId="20798" hidden="1"/>
    <cellStyle name="Accent4 2" xfId="20861" hidden="1"/>
    <cellStyle name="Accent4 2" xfId="21749" hidden="1"/>
    <cellStyle name="Accent4 2" xfId="21786" hidden="1"/>
    <cellStyle name="Accent4 2" xfId="21848" hidden="1"/>
    <cellStyle name="Accent4 2" xfId="22736" hidden="1"/>
    <cellStyle name="Accent4 2" xfId="22773" hidden="1"/>
    <cellStyle name="Accent4 2" xfId="22833" hidden="1"/>
    <cellStyle name="Accent4 2" xfId="23721" hidden="1"/>
    <cellStyle name="Accent4 2" xfId="23758" hidden="1"/>
    <cellStyle name="Accent4 2" xfId="23818" hidden="1"/>
    <cellStyle name="Accent4 2" xfId="24705" hidden="1"/>
    <cellStyle name="Accent4 2" xfId="24742" hidden="1"/>
    <cellStyle name="Accent4 2" xfId="24801" hidden="1"/>
    <cellStyle name="Accent4 2" xfId="25689" hidden="1"/>
    <cellStyle name="Accent4 2" xfId="25726" hidden="1"/>
    <cellStyle name="Accent4 2" xfId="25785" hidden="1"/>
    <cellStyle name="Accent4 2" xfId="26673" hidden="1"/>
    <cellStyle name="Accent4 2" xfId="26710" hidden="1"/>
    <cellStyle name="Accent4 2" xfId="26769" hidden="1"/>
    <cellStyle name="Accent4 2" xfId="27657" hidden="1"/>
    <cellStyle name="Accent4 2" xfId="27694" hidden="1"/>
    <cellStyle name="Accent4 2" xfId="27752" hidden="1"/>
    <cellStyle name="Accent4 2" xfId="28639" hidden="1"/>
    <cellStyle name="Accent4 2" xfId="28676" hidden="1"/>
    <cellStyle name="Accent4 2" xfId="28733" hidden="1"/>
    <cellStyle name="Accent4 2" xfId="29620" hidden="1"/>
    <cellStyle name="Accent4 2" xfId="29657" hidden="1"/>
    <cellStyle name="Accent4 2" xfId="29714" hidden="1"/>
    <cellStyle name="Accent4 2" xfId="30601" hidden="1"/>
    <cellStyle name="Accent4 2" xfId="30638" hidden="1"/>
    <cellStyle name="Accent4 2" xfId="30695" hidden="1"/>
    <cellStyle name="Accent4 2" xfId="31582" hidden="1"/>
    <cellStyle name="Accent4 2" xfId="31619" hidden="1"/>
    <cellStyle name="Accent4 2" xfId="31676" hidden="1"/>
    <cellStyle name="Accent4 2" xfId="32563" hidden="1"/>
    <cellStyle name="Accent4 2" xfId="32600" hidden="1"/>
    <cellStyle name="Accent4 2" xfId="32627" hidden="1"/>
    <cellStyle name="Accent4 2" xfId="33514" hidden="1"/>
    <cellStyle name="Accent4 2" xfId="33551" hidden="1"/>
    <cellStyle name="Accent4 2" xfId="33782" hidden="1"/>
    <cellStyle name="Accent4 2" xfId="34669" hidden="1"/>
    <cellStyle name="Accent4 2" xfId="34706" hidden="1"/>
    <cellStyle name="Accent4 2" xfId="38041" hidden="1"/>
    <cellStyle name="Accent4 2" xfId="38078" hidden="1"/>
    <cellStyle name="Accent4 2" xfId="38141" hidden="1"/>
    <cellStyle name="Accent4 2" xfId="39029" hidden="1"/>
    <cellStyle name="Accent4 2" xfId="39066" hidden="1"/>
    <cellStyle name="Accent4 2" xfId="39128" hidden="1"/>
    <cellStyle name="Accent4 2" xfId="40016" hidden="1"/>
    <cellStyle name="Accent4 2" xfId="40053" hidden="1"/>
    <cellStyle name="Accent4 2" xfId="40113" hidden="1"/>
    <cellStyle name="Accent4 2" xfId="41001" hidden="1"/>
    <cellStyle name="Accent4 2" xfId="41038" hidden="1"/>
    <cellStyle name="Accent4 2" xfId="41098" hidden="1"/>
    <cellStyle name="Accent4 2" xfId="41985" hidden="1"/>
    <cellStyle name="Accent4 2" xfId="42022" hidden="1"/>
    <cellStyle name="Accent4 2" xfId="42081" hidden="1"/>
    <cellStyle name="Accent4 2" xfId="42969" hidden="1"/>
    <cellStyle name="Accent4 2" xfId="43006" hidden="1"/>
    <cellStyle name="Accent4 2" xfId="43065" hidden="1"/>
    <cellStyle name="Accent4 2" xfId="43953" hidden="1"/>
    <cellStyle name="Accent4 2" xfId="43990" hidden="1"/>
    <cellStyle name="Accent4 2" xfId="44049" hidden="1"/>
    <cellStyle name="Accent4 2" xfId="44937" hidden="1"/>
    <cellStyle name="Accent4 2" xfId="44974" hidden="1"/>
    <cellStyle name="Accent4 2" xfId="45032" hidden="1"/>
    <cellStyle name="Accent4 2" xfId="45919" hidden="1"/>
    <cellStyle name="Accent4 2" xfId="45956" hidden="1"/>
    <cellStyle name="Accent4 2" xfId="46013" hidden="1"/>
    <cellStyle name="Accent4 2" xfId="46900" hidden="1"/>
    <cellStyle name="Accent4 2" xfId="46937" hidden="1"/>
    <cellStyle name="Accent4 2" xfId="46994" hidden="1"/>
    <cellStyle name="Accent4 2" xfId="47881" hidden="1"/>
    <cellStyle name="Accent4 2" xfId="47918" hidden="1"/>
    <cellStyle name="Accent4 2" xfId="47975" hidden="1"/>
    <cellStyle name="Accent4 2" xfId="48862" hidden="1"/>
    <cellStyle name="Accent4 2" xfId="48899" hidden="1"/>
    <cellStyle name="Accent4 2" xfId="48956" hidden="1"/>
    <cellStyle name="Accent4 2" xfId="49843" hidden="1"/>
    <cellStyle name="Accent4 2" xfId="49880" hidden="1"/>
    <cellStyle name="Accent4 2" xfId="49907" hidden="1"/>
    <cellStyle name="Accent4 2" xfId="50794" hidden="1"/>
    <cellStyle name="Accent4 2" xfId="50831" hidden="1"/>
    <cellStyle name="Accent4 2" xfId="51062" hidden="1"/>
    <cellStyle name="Accent4 2" xfId="51949" hidden="1"/>
    <cellStyle name="Accent4 2" xfId="51986"/>
    <cellStyle name="Accent4 3" xfId="30"/>
    <cellStyle name="Accent5 2" xfId="2508" hidden="1"/>
    <cellStyle name="Accent5 2" xfId="3396" hidden="1"/>
    <cellStyle name="Accent5 2" xfId="3433" hidden="1"/>
    <cellStyle name="Accent5 2" xfId="3502" hidden="1"/>
    <cellStyle name="Accent5 2" xfId="4385" hidden="1"/>
    <cellStyle name="Accent5 2" xfId="4422" hidden="1"/>
    <cellStyle name="Accent5 2" xfId="4490" hidden="1"/>
    <cellStyle name="Accent5 2" xfId="5372" hidden="1"/>
    <cellStyle name="Accent5 2" xfId="5409" hidden="1"/>
    <cellStyle name="Accent5 2" xfId="5474" hidden="1"/>
    <cellStyle name="Accent5 2" xfId="6357" hidden="1"/>
    <cellStyle name="Accent5 2" xfId="6394" hidden="1"/>
    <cellStyle name="Accent5 2" xfId="6459" hidden="1"/>
    <cellStyle name="Accent5 2" xfId="7341" hidden="1"/>
    <cellStyle name="Accent5 2" xfId="7378" hidden="1"/>
    <cellStyle name="Accent5 2" xfId="7442" hidden="1"/>
    <cellStyle name="Accent5 2" xfId="8325" hidden="1"/>
    <cellStyle name="Accent5 2" xfId="8362" hidden="1"/>
    <cellStyle name="Accent5 2" xfId="8426" hidden="1"/>
    <cellStyle name="Accent5 2" xfId="9309" hidden="1"/>
    <cellStyle name="Accent5 2" xfId="9346" hidden="1"/>
    <cellStyle name="Accent5 2" xfId="9410" hidden="1"/>
    <cellStyle name="Accent5 2" xfId="10293" hidden="1"/>
    <cellStyle name="Accent5 2" xfId="10330" hidden="1"/>
    <cellStyle name="Accent5 2" xfId="10393" hidden="1"/>
    <cellStyle name="Accent5 2" xfId="11275" hidden="1"/>
    <cellStyle name="Accent5 2" xfId="11312" hidden="1"/>
    <cellStyle name="Accent5 2" xfId="11374" hidden="1"/>
    <cellStyle name="Accent5 2" xfId="12256" hidden="1"/>
    <cellStyle name="Accent5 2" xfId="12293" hidden="1"/>
    <cellStyle name="Accent5 2" xfId="12355" hidden="1"/>
    <cellStyle name="Accent5 2" xfId="13237" hidden="1"/>
    <cellStyle name="Accent5 2" xfId="13274" hidden="1"/>
    <cellStyle name="Accent5 2" xfId="13336" hidden="1"/>
    <cellStyle name="Accent5 2" xfId="14218" hidden="1"/>
    <cellStyle name="Accent5 2" xfId="14255" hidden="1"/>
    <cellStyle name="Accent5 2" xfId="14317" hidden="1"/>
    <cellStyle name="Accent5 2" xfId="15199" hidden="1"/>
    <cellStyle name="Accent5 2" xfId="15236" hidden="1"/>
    <cellStyle name="Accent5 2" xfId="15268" hidden="1"/>
    <cellStyle name="Accent5 2" xfId="16150" hidden="1"/>
    <cellStyle name="Accent5 2" xfId="16187" hidden="1"/>
    <cellStyle name="Accent5 2" xfId="16423" hidden="1"/>
    <cellStyle name="Accent5 2" xfId="17305" hidden="1"/>
    <cellStyle name="Accent5 2" xfId="17342" hidden="1"/>
    <cellStyle name="Accent5 2" xfId="20757" hidden="1"/>
    <cellStyle name="Accent5 2" xfId="20794" hidden="1"/>
    <cellStyle name="Accent5 2" xfId="20862" hidden="1"/>
    <cellStyle name="Accent5 2" xfId="21745" hidden="1"/>
    <cellStyle name="Accent5 2" xfId="21782" hidden="1"/>
    <cellStyle name="Accent5 2" xfId="21850" hidden="1"/>
    <cellStyle name="Accent5 2" xfId="22732" hidden="1"/>
    <cellStyle name="Accent5 2" xfId="22769" hidden="1"/>
    <cellStyle name="Accent5 2" xfId="22834" hidden="1"/>
    <cellStyle name="Accent5 2" xfId="23717" hidden="1"/>
    <cellStyle name="Accent5 2" xfId="23754" hidden="1"/>
    <cellStyle name="Accent5 2" xfId="23819" hidden="1"/>
    <cellStyle name="Accent5 2" xfId="24701" hidden="1"/>
    <cellStyle name="Accent5 2" xfId="24738" hidden="1"/>
    <cellStyle name="Accent5 2" xfId="24802" hidden="1"/>
    <cellStyle name="Accent5 2" xfId="25685" hidden="1"/>
    <cellStyle name="Accent5 2" xfId="25722" hidden="1"/>
    <cellStyle name="Accent5 2" xfId="25786" hidden="1"/>
    <cellStyle name="Accent5 2" xfId="26669" hidden="1"/>
    <cellStyle name="Accent5 2" xfId="26706" hidden="1"/>
    <cellStyle name="Accent5 2" xfId="26770" hidden="1"/>
    <cellStyle name="Accent5 2" xfId="27653" hidden="1"/>
    <cellStyle name="Accent5 2" xfId="27690" hidden="1"/>
    <cellStyle name="Accent5 2" xfId="27753" hidden="1"/>
    <cellStyle name="Accent5 2" xfId="28635" hidden="1"/>
    <cellStyle name="Accent5 2" xfId="28672" hidden="1"/>
    <cellStyle name="Accent5 2" xfId="28734" hidden="1"/>
    <cellStyle name="Accent5 2" xfId="29616" hidden="1"/>
    <cellStyle name="Accent5 2" xfId="29653" hidden="1"/>
    <cellStyle name="Accent5 2" xfId="29715" hidden="1"/>
    <cellStyle name="Accent5 2" xfId="30597" hidden="1"/>
    <cellStyle name="Accent5 2" xfId="30634" hidden="1"/>
    <cellStyle name="Accent5 2" xfId="30696" hidden="1"/>
    <cellStyle name="Accent5 2" xfId="31578" hidden="1"/>
    <cellStyle name="Accent5 2" xfId="31615" hidden="1"/>
    <cellStyle name="Accent5 2" xfId="31677" hidden="1"/>
    <cellStyle name="Accent5 2" xfId="32559" hidden="1"/>
    <cellStyle name="Accent5 2" xfId="32596" hidden="1"/>
    <cellStyle name="Accent5 2" xfId="32628" hidden="1"/>
    <cellStyle name="Accent5 2" xfId="33510" hidden="1"/>
    <cellStyle name="Accent5 2" xfId="33547" hidden="1"/>
    <cellStyle name="Accent5 2" xfId="33783" hidden="1"/>
    <cellStyle name="Accent5 2" xfId="34665" hidden="1"/>
    <cellStyle name="Accent5 2" xfId="34702" hidden="1"/>
    <cellStyle name="Accent5 2" xfId="38037" hidden="1"/>
    <cellStyle name="Accent5 2" xfId="38074" hidden="1"/>
    <cellStyle name="Accent5 2" xfId="38142" hidden="1"/>
    <cellStyle name="Accent5 2" xfId="39025" hidden="1"/>
    <cellStyle name="Accent5 2" xfId="39062" hidden="1"/>
    <cellStyle name="Accent5 2" xfId="39130" hidden="1"/>
    <cellStyle name="Accent5 2" xfId="40012" hidden="1"/>
    <cellStyle name="Accent5 2" xfId="40049" hidden="1"/>
    <cellStyle name="Accent5 2" xfId="40114" hidden="1"/>
    <cellStyle name="Accent5 2" xfId="40997" hidden="1"/>
    <cellStyle name="Accent5 2" xfId="41034" hidden="1"/>
    <cellStyle name="Accent5 2" xfId="41099" hidden="1"/>
    <cellStyle name="Accent5 2" xfId="41981" hidden="1"/>
    <cellStyle name="Accent5 2" xfId="42018" hidden="1"/>
    <cellStyle name="Accent5 2" xfId="42082" hidden="1"/>
    <cellStyle name="Accent5 2" xfId="42965" hidden="1"/>
    <cellStyle name="Accent5 2" xfId="43002" hidden="1"/>
    <cellStyle name="Accent5 2" xfId="43066" hidden="1"/>
    <cellStyle name="Accent5 2" xfId="43949" hidden="1"/>
    <cellStyle name="Accent5 2" xfId="43986" hidden="1"/>
    <cellStyle name="Accent5 2" xfId="44050" hidden="1"/>
    <cellStyle name="Accent5 2" xfId="44933" hidden="1"/>
    <cellStyle name="Accent5 2" xfId="44970" hidden="1"/>
    <cellStyle name="Accent5 2" xfId="45033" hidden="1"/>
    <cellStyle name="Accent5 2" xfId="45915" hidden="1"/>
    <cellStyle name="Accent5 2" xfId="45952" hidden="1"/>
    <cellStyle name="Accent5 2" xfId="46014" hidden="1"/>
    <cellStyle name="Accent5 2" xfId="46896" hidden="1"/>
    <cellStyle name="Accent5 2" xfId="46933" hidden="1"/>
    <cellStyle name="Accent5 2" xfId="46995" hidden="1"/>
    <cellStyle name="Accent5 2" xfId="47877" hidden="1"/>
    <cellStyle name="Accent5 2" xfId="47914" hidden="1"/>
    <cellStyle name="Accent5 2" xfId="47976" hidden="1"/>
    <cellStyle name="Accent5 2" xfId="48858" hidden="1"/>
    <cellStyle name="Accent5 2" xfId="48895" hidden="1"/>
    <cellStyle name="Accent5 2" xfId="48957" hidden="1"/>
    <cellStyle name="Accent5 2" xfId="49839" hidden="1"/>
    <cellStyle name="Accent5 2" xfId="49876" hidden="1"/>
    <cellStyle name="Accent5 2" xfId="49908" hidden="1"/>
    <cellStyle name="Accent5 2" xfId="50790" hidden="1"/>
    <cellStyle name="Accent5 2" xfId="50827" hidden="1"/>
    <cellStyle name="Accent5 2" xfId="51063" hidden="1"/>
    <cellStyle name="Accent5 2" xfId="51945" hidden="1"/>
    <cellStyle name="Accent5 2" xfId="51982"/>
    <cellStyle name="Accent5 3" xfId="34"/>
    <cellStyle name="Accent6 2" xfId="2512" hidden="1"/>
    <cellStyle name="Accent6 2" xfId="3392" hidden="1"/>
    <cellStyle name="Accent6 2" xfId="3429" hidden="1"/>
    <cellStyle name="Accent6 2" xfId="3504" hidden="1"/>
    <cellStyle name="Accent6 2" xfId="4381" hidden="1"/>
    <cellStyle name="Accent6 2" xfId="4418" hidden="1"/>
    <cellStyle name="Accent6 2" xfId="4491" hidden="1"/>
    <cellStyle name="Accent6 2" xfId="5368" hidden="1"/>
    <cellStyle name="Accent6 2" xfId="5405" hidden="1"/>
    <cellStyle name="Accent6 2" xfId="5476" hidden="1"/>
    <cellStyle name="Accent6 2" xfId="6353" hidden="1"/>
    <cellStyle name="Accent6 2" xfId="6390" hidden="1"/>
    <cellStyle name="Accent6 2" xfId="6460" hidden="1"/>
    <cellStyle name="Accent6 2" xfId="7337" hidden="1"/>
    <cellStyle name="Accent6 2" xfId="7374" hidden="1"/>
    <cellStyle name="Accent6 2" xfId="7444" hidden="1"/>
    <cellStyle name="Accent6 2" xfId="8321" hidden="1"/>
    <cellStyle name="Accent6 2" xfId="8358" hidden="1"/>
    <cellStyle name="Accent6 2" xfId="8428" hidden="1"/>
    <cellStyle name="Accent6 2" xfId="9305" hidden="1"/>
    <cellStyle name="Accent6 2" xfId="9342" hidden="1"/>
    <cellStyle name="Accent6 2" xfId="9412" hidden="1"/>
    <cellStyle name="Accent6 2" xfId="10289" hidden="1"/>
    <cellStyle name="Accent6 2" xfId="10326" hidden="1"/>
    <cellStyle name="Accent6 2" xfId="10394" hidden="1"/>
    <cellStyle name="Accent6 2" xfId="11271" hidden="1"/>
    <cellStyle name="Accent6 2" xfId="11308" hidden="1"/>
    <cellStyle name="Accent6 2" xfId="11375" hidden="1"/>
    <cellStyle name="Accent6 2" xfId="12252" hidden="1"/>
    <cellStyle name="Accent6 2" xfId="12289" hidden="1"/>
    <cellStyle name="Accent6 2" xfId="12356" hidden="1"/>
    <cellStyle name="Accent6 2" xfId="13233" hidden="1"/>
    <cellStyle name="Accent6 2" xfId="13270" hidden="1"/>
    <cellStyle name="Accent6 2" xfId="13337" hidden="1"/>
    <cellStyle name="Accent6 2" xfId="14214" hidden="1"/>
    <cellStyle name="Accent6 2" xfId="14251" hidden="1"/>
    <cellStyle name="Accent6 2" xfId="14318" hidden="1"/>
    <cellStyle name="Accent6 2" xfId="15195" hidden="1"/>
    <cellStyle name="Accent6 2" xfId="15232" hidden="1"/>
    <cellStyle name="Accent6 2" xfId="15269" hidden="1"/>
    <cellStyle name="Accent6 2" xfId="16146" hidden="1"/>
    <cellStyle name="Accent6 2" xfId="16183" hidden="1"/>
    <cellStyle name="Accent6 2" xfId="16424" hidden="1"/>
    <cellStyle name="Accent6 2" xfId="17301" hidden="1"/>
    <cellStyle name="Accent6 2" xfId="17338" hidden="1"/>
    <cellStyle name="Accent6 2" xfId="20753" hidden="1"/>
    <cellStyle name="Accent6 2" xfId="20790" hidden="1"/>
    <cellStyle name="Accent6 2" xfId="20864" hidden="1"/>
    <cellStyle name="Accent6 2" xfId="21741" hidden="1"/>
    <cellStyle name="Accent6 2" xfId="21778" hidden="1"/>
    <cellStyle name="Accent6 2" xfId="21851" hidden="1"/>
    <cellStyle name="Accent6 2" xfId="22728" hidden="1"/>
    <cellStyle name="Accent6 2" xfId="22765" hidden="1"/>
    <cellStyle name="Accent6 2" xfId="22836" hidden="1"/>
    <cellStyle name="Accent6 2" xfId="23713" hidden="1"/>
    <cellStyle name="Accent6 2" xfId="23750" hidden="1"/>
    <cellStyle name="Accent6 2" xfId="23820" hidden="1"/>
    <cellStyle name="Accent6 2" xfId="24697" hidden="1"/>
    <cellStyle name="Accent6 2" xfId="24734" hidden="1"/>
    <cellStyle name="Accent6 2" xfId="24804" hidden="1"/>
    <cellStyle name="Accent6 2" xfId="25681" hidden="1"/>
    <cellStyle name="Accent6 2" xfId="25718" hidden="1"/>
    <cellStyle name="Accent6 2" xfId="25788" hidden="1"/>
    <cellStyle name="Accent6 2" xfId="26665" hidden="1"/>
    <cellStyle name="Accent6 2" xfId="26702" hidden="1"/>
    <cellStyle name="Accent6 2" xfId="26772" hidden="1"/>
    <cellStyle name="Accent6 2" xfId="27649" hidden="1"/>
    <cellStyle name="Accent6 2" xfId="27686" hidden="1"/>
    <cellStyle name="Accent6 2" xfId="27754" hidden="1"/>
    <cellStyle name="Accent6 2" xfId="28631" hidden="1"/>
    <cellStyle name="Accent6 2" xfId="28668" hidden="1"/>
    <cellStyle name="Accent6 2" xfId="28735" hidden="1"/>
    <cellStyle name="Accent6 2" xfId="29612" hidden="1"/>
    <cellStyle name="Accent6 2" xfId="29649" hidden="1"/>
    <cellStyle name="Accent6 2" xfId="29716" hidden="1"/>
    <cellStyle name="Accent6 2" xfId="30593" hidden="1"/>
    <cellStyle name="Accent6 2" xfId="30630" hidden="1"/>
    <cellStyle name="Accent6 2" xfId="30697" hidden="1"/>
    <cellStyle name="Accent6 2" xfId="31574" hidden="1"/>
    <cellStyle name="Accent6 2" xfId="31611" hidden="1"/>
    <cellStyle name="Accent6 2" xfId="31678" hidden="1"/>
    <cellStyle name="Accent6 2" xfId="32555" hidden="1"/>
    <cellStyle name="Accent6 2" xfId="32592" hidden="1"/>
    <cellStyle name="Accent6 2" xfId="32629" hidden="1"/>
    <cellStyle name="Accent6 2" xfId="33506" hidden="1"/>
    <cellStyle name="Accent6 2" xfId="33543" hidden="1"/>
    <cellStyle name="Accent6 2" xfId="33784" hidden="1"/>
    <cellStyle name="Accent6 2" xfId="34661" hidden="1"/>
    <cellStyle name="Accent6 2" xfId="34698" hidden="1"/>
    <cellStyle name="Accent6 2" xfId="38033" hidden="1"/>
    <cellStyle name="Accent6 2" xfId="38070" hidden="1"/>
    <cellStyle name="Accent6 2" xfId="38144" hidden="1"/>
    <cellStyle name="Accent6 2" xfId="39021" hidden="1"/>
    <cellStyle name="Accent6 2" xfId="39058" hidden="1"/>
    <cellStyle name="Accent6 2" xfId="39131" hidden="1"/>
    <cellStyle name="Accent6 2" xfId="40008" hidden="1"/>
    <cellStyle name="Accent6 2" xfId="40045" hidden="1"/>
    <cellStyle name="Accent6 2" xfId="40116" hidden="1"/>
    <cellStyle name="Accent6 2" xfId="40993" hidden="1"/>
    <cellStyle name="Accent6 2" xfId="41030" hidden="1"/>
    <cellStyle name="Accent6 2" xfId="41100" hidden="1"/>
    <cellStyle name="Accent6 2" xfId="41977" hidden="1"/>
    <cellStyle name="Accent6 2" xfId="42014" hidden="1"/>
    <cellStyle name="Accent6 2" xfId="42084" hidden="1"/>
    <cellStyle name="Accent6 2" xfId="42961" hidden="1"/>
    <cellStyle name="Accent6 2" xfId="42998" hidden="1"/>
    <cellStyle name="Accent6 2" xfId="43068" hidden="1"/>
    <cellStyle name="Accent6 2" xfId="43945" hidden="1"/>
    <cellStyle name="Accent6 2" xfId="43982" hidden="1"/>
    <cellStyle name="Accent6 2" xfId="44052" hidden="1"/>
    <cellStyle name="Accent6 2" xfId="44929" hidden="1"/>
    <cellStyle name="Accent6 2" xfId="44966" hidden="1"/>
    <cellStyle name="Accent6 2" xfId="45034" hidden="1"/>
    <cellStyle name="Accent6 2" xfId="45911" hidden="1"/>
    <cellStyle name="Accent6 2" xfId="45948" hidden="1"/>
    <cellStyle name="Accent6 2" xfId="46015" hidden="1"/>
    <cellStyle name="Accent6 2" xfId="46892" hidden="1"/>
    <cellStyle name="Accent6 2" xfId="46929" hidden="1"/>
    <cellStyle name="Accent6 2" xfId="46996" hidden="1"/>
    <cellStyle name="Accent6 2" xfId="47873" hidden="1"/>
    <cellStyle name="Accent6 2" xfId="47910" hidden="1"/>
    <cellStyle name="Accent6 2" xfId="47977" hidden="1"/>
    <cellStyle name="Accent6 2" xfId="48854" hidden="1"/>
    <cellStyle name="Accent6 2" xfId="48891" hidden="1"/>
    <cellStyle name="Accent6 2" xfId="48958" hidden="1"/>
    <cellStyle name="Accent6 2" xfId="49835" hidden="1"/>
    <cellStyle name="Accent6 2" xfId="49872" hidden="1"/>
    <cellStyle name="Accent6 2" xfId="49909" hidden="1"/>
    <cellStyle name="Accent6 2" xfId="50786" hidden="1"/>
    <cellStyle name="Accent6 2" xfId="50823" hidden="1"/>
    <cellStyle name="Accent6 2" xfId="51064" hidden="1"/>
    <cellStyle name="Accent6 2" xfId="51941" hidden="1"/>
    <cellStyle name="Accent6 2" xfId="51978"/>
    <cellStyle name="Accent6 3" xfId="38"/>
    <cellStyle name="Bad" xfId="12" hidden="1"/>
    <cellStyle name="Bad" xfId="2473" hidden="1"/>
    <cellStyle name="Bad" xfId="3492" hidden="1"/>
    <cellStyle name="Bad" xfId="4479" hidden="1"/>
    <cellStyle name="Bad" xfId="5464" hidden="1"/>
    <cellStyle name="Bad" xfId="6448" hidden="1"/>
    <cellStyle name="Bad" xfId="7432" hidden="1"/>
    <cellStyle name="Bad" xfId="8416" hidden="1"/>
    <cellStyle name="Bad" xfId="9400" hidden="1"/>
    <cellStyle name="Bad" xfId="10383" hidden="1"/>
    <cellStyle name="Bad" xfId="11364" hidden="1"/>
    <cellStyle name="Bad" xfId="12345" hidden="1"/>
    <cellStyle name="Bad" xfId="13326" hidden="1"/>
    <cellStyle name="Bad" xfId="14307" hidden="1"/>
    <cellStyle name="Bad" xfId="16220" hidden="1"/>
    <cellStyle name="Bad" xfId="17382" hidden="1"/>
    <cellStyle name="Bad" xfId="19843" hidden="1"/>
    <cellStyle name="Bad" xfId="20852" hidden="1"/>
    <cellStyle name="Bad" xfId="21839" hidden="1"/>
    <cellStyle name="Bad" xfId="22824" hidden="1"/>
    <cellStyle name="Bad" xfId="23808" hidden="1"/>
    <cellStyle name="Bad" xfId="24792" hidden="1"/>
    <cellStyle name="Bad" xfId="25776" hidden="1"/>
    <cellStyle name="Bad" xfId="26760" hidden="1"/>
    <cellStyle name="Bad" xfId="27743" hidden="1"/>
    <cellStyle name="Bad" xfId="28724" hidden="1"/>
    <cellStyle name="Bad" xfId="29705" hidden="1"/>
    <cellStyle name="Bad" xfId="30686" hidden="1"/>
    <cellStyle name="Bad" xfId="31667" hidden="1"/>
    <cellStyle name="Bad" xfId="33580" hidden="1"/>
    <cellStyle name="Bad" xfId="19854" hidden="1"/>
    <cellStyle name="Bad" xfId="37151" hidden="1"/>
    <cellStyle name="Bad" xfId="38132" hidden="1"/>
    <cellStyle name="Bad" xfId="39119" hidden="1"/>
    <cellStyle name="Bad" xfId="40104" hidden="1"/>
    <cellStyle name="Bad" xfId="41088" hidden="1"/>
    <cellStyle name="Bad" xfId="42072" hidden="1"/>
    <cellStyle name="Bad" xfId="43056" hidden="1"/>
    <cellStyle name="Bad" xfId="44040" hidden="1"/>
    <cellStyle name="Bad" xfId="45023" hidden="1"/>
    <cellStyle name="Bad" xfId="46004" hidden="1"/>
    <cellStyle name="Bad" xfId="46985" hidden="1"/>
    <cellStyle name="Bad" xfId="47966" hidden="1"/>
    <cellStyle name="Bad" xfId="48947" hidden="1"/>
    <cellStyle name="Bad" xfId="50860" hidden="1"/>
    <cellStyle name="Bad 2" xfId="2486" hidden="1"/>
    <cellStyle name="Bad 2" xfId="3418" hidden="1"/>
    <cellStyle name="Bad 2" xfId="3455" hidden="1"/>
    <cellStyle name="Bad 2" xfId="4407" hidden="1"/>
    <cellStyle name="Bad 2" xfId="4444" hidden="1"/>
    <cellStyle name="Bad 2" xfId="5394" hidden="1"/>
    <cellStyle name="Bad 2" xfId="5431" hidden="1"/>
    <cellStyle name="Bad 2" xfId="6379" hidden="1"/>
    <cellStyle name="Bad 2" xfId="6416" hidden="1"/>
    <cellStyle name="Bad 2" xfId="7363" hidden="1"/>
    <cellStyle name="Bad 2" xfId="7400" hidden="1"/>
    <cellStyle name="Bad 2" xfId="8347" hidden="1"/>
    <cellStyle name="Bad 2" xfId="8384" hidden="1"/>
    <cellStyle name="Bad 2" xfId="9331" hidden="1"/>
    <cellStyle name="Bad 2" xfId="9368" hidden="1"/>
    <cellStyle name="Bad 2" xfId="10315" hidden="1"/>
    <cellStyle name="Bad 2" xfId="10352" hidden="1"/>
    <cellStyle name="Bad 2" xfId="11297" hidden="1"/>
    <cellStyle name="Bad 2" xfId="11334" hidden="1"/>
    <cellStyle name="Bad 2" xfId="12278" hidden="1"/>
    <cellStyle name="Bad 2" xfId="12315" hidden="1"/>
    <cellStyle name="Bad 2" xfId="13259" hidden="1"/>
    <cellStyle name="Bad 2" xfId="13296" hidden="1"/>
    <cellStyle name="Bad 2" xfId="14240" hidden="1"/>
    <cellStyle name="Bad 2" xfId="14277" hidden="1"/>
    <cellStyle name="Bad 2" xfId="15221" hidden="1"/>
    <cellStyle name="Bad 2" xfId="15258" hidden="1"/>
    <cellStyle name="Bad 2" xfId="16172" hidden="1"/>
    <cellStyle name="Bad 2" xfId="16209" hidden="1"/>
    <cellStyle name="Bad 2" xfId="17327" hidden="1"/>
    <cellStyle name="Bad 2" xfId="17364" hidden="1"/>
    <cellStyle name="Bad 2" xfId="20779" hidden="1"/>
    <cellStyle name="Bad 2" xfId="20816" hidden="1"/>
    <cellStyle name="Bad 2" xfId="21767" hidden="1"/>
    <cellStyle name="Bad 2" xfId="21804" hidden="1"/>
    <cellStyle name="Bad 2" xfId="22754" hidden="1"/>
    <cellStyle name="Bad 2" xfId="22791" hidden="1"/>
    <cellStyle name="Bad 2" xfId="23739" hidden="1"/>
    <cellStyle name="Bad 2" xfId="23776" hidden="1"/>
    <cellStyle name="Bad 2" xfId="24723" hidden="1"/>
    <cellStyle name="Bad 2" xfId="24760" hidden="1"/>
    <cellStyle name="Bad 2" xfId="25707" hidden="1"/>
    <cellStyle name="Bad 2" xfId="25744" hidden="1"/>
    <cellStyle name="Bad 2" xfId="26691" hidden="1"/>
    <cellStyle name="Bad 2" xfId="26728" hidden="1"/>
    <cellStyle name="Bad 2" xfId="27675" hidden="1"/>
    <cellStyle name="Bad 2" xfId="27712" hidden="1"/>
    <cellStyle name="Bad 2" xfId="28657" hidden="1"/>
    <cellStyle name="Bad 2" xfId="28694" hidden="1"/>
    <cellStyle name="Bad 2" xfId="29638" hidden="1"/>
    <cellStyle name="Bad 2" xfId="29675" hidden="1"/>
    <cellStyle name="Bad 2" xfId="30619" hidden="1"/>
    <cellStyle name="Bad 2" xfId="30656" hidden="1"/>
    <cellStyle name="Bad 2" xfId="31600" hidden="1"/>
    <cellStyle name="Bad 2" xfId="31637" hidden="1"/>
    <cellStyle name="Bad 2" xfId="32581" hidden="1"/>
    <cellStyle name="Bad 2" xfId="32618" hidden="1"/>
    <cellStyle name="Bad 2" xfId="33532" hidden="1"/>
    <cellStyle name="Bad 2" xfId="33569" hidden="1"/>
    <cellStyle name="Bad 2" xfId="34687" hidden="1"/>
    <cellStyle name="Bad 2" xfId="34724" hidden="1"/>
    <cellStyle name="Bad 2" xfId="38059" hidden="1"/>
    <cellStyle name="Bad 2" xfId="38096" hidden="1"/>
    <cellStyle name="Bad 2" xfId="39047" hidden="1"/>
    <cellStyle name="Bad 2" xfId="39084" hidden="1"/>
    <cellStyle name="Bad 2" xfId="40034" hidden="1"/>
    <cellStyle name="Bad 2" xfId="40071" hidden="1"/>
    <cellStyle name="Bad 2" xfId="41019" hidden="1"/>
    <cellStyle name="Bad 2" xfId="41056" hidden="1"/>
    <cellStyle name="Bad 2" xfId="42003" hidden="1"/>
    <cellStyle name="Bad 2" xfId="42040" hidden="1"/>
    <cellStyle name="Bad 2" xfId="42987" hidden="1"/>
    <cellStyle name="Bad 2" xfId="43024" hidden="1"/>
    <cellStyle name="Bad 2" xfId="43971" hidden="1"/>
    <cellStyle name="Bad 2" xfId="44008" hidden="1"/>
    <cellStyle name="Bad 2" xfId="44955" hidden="1"/>
    <cellStyle name="Bad 2" xfId="44992" hidden="1"/>
    <cellStyle name="Bad 2" xfId="45937" hidden="1"/>
    <cellStyle name="Bad 2" xfId="45974" hidden="1"/>
    <cellStyle name="Bad 2" xfId="46918" hidden="1"/>
    <cellStyle name="Bad 2" xfId="46955" hidden="1"/>
    <cellStyle name="Bad 2" xfId="47899" hidden="1"/>
    <cellStyle name="Bad 2" xfId="47936" hidden="1"/>
    <cellStyle name="Bad 2" xfId="48880" hidden="1"/>
    <cellStyle name="Bad 2" xfId="48917" hidden="1"/>
    <cellStyle name="Bad 2" xfId="49861" hidden="1"/>
    <cellStyle name="Bad 2" xfId="49898" hidden="1"/>
    <cellStyle name="Bad 2" xfId="50812" hidden="1"/>
    <cellStyle name="Bad 2" xfId="50849" hidden="1"/>
    <cellStyle name="Bad 2" xfId="51967" hidden="1"/>
    <cellStyle name="Bad 2" xfId="52004"/>
    <cellStyle name="Calculation" xfId="14" hidden="1"/>
    <cellStyle name="Calculation" xfId="2471" hidden="1"/>
    <cellStyle name="Calculation" xfId="3490" hidden="1"/>
    <cellStyle name="Calculation" xfId="4477" hidden="1"/>
    <cellStyle name="Calculation" xfId="5462" hidden="1"/>
    <cellStyle name="Calculation" xfId="6446" hidden="1"/>
    <cellStyle name="Calculation" xfId="7430" hidden="1"/>
    <cellStyle name="Calculation" xfId="8414" hidden="1"/>
    <cellStyle name="Calculation" xfId="9398" hidden="1"/>
    <cellStyle name="Calculation" xfId="10381" hidden="1"/>
    <cellStyle name="Calculation" xfId="11362" hidden="1"/>
    <cellStyle name="Calculation" xfId="12343" hidden="1"/>
    <cellStyle name="Calculation" xfId="13324" hidden="1"/>
    <cellStyle name="Calculation" xfId="14305" hidden="1"/>
    <cellStyle name="Calculation" xfId="16222" hidden="1"/>
    <cellStyle name="Calculation" xfId="17384" hidden="1"/>
    <cellStyle name="Calculation" xfId="19841" hidden="1"/>
    <cellStyle name="Calculation" xfId="20850" hidden="1"/>
    <cellStyle name="Calculation" xfId="21837" hidden="1"/>
    <cellStyle name="Calculation" xfId="22822" hidden="1"/>
    <cellStyle name="Calculation" xfId="23806" hidden="1"/>
    <cellStyle name="Calculation" xfId="24790" hidden="1"/>
    <cellStyle name="Calculation" xfId="25774" hidden="1"/>
    <cellStyle name="Calculation" xfId="26758" hidden="1"/>
    <cellStyle name="Calculation" xfId="27741" hidden="1"/>
    <cellStyle name="Calculation" xfId="28722" hidden="1"/>
    <cellStyle name="Calculation" xfId="29703" hidden="1"/>
    <cellStyle name="Calculation" xfId="30684" hidden="1"/>
    <cellStyle name="Calculation" xfId="31665" hidden="1"/>
    <cellStyle name="Calculation" xfId="33582" hidden="1"/>
    <cellStyle name="Calculation" xfId="19853" hidden="1"/>
    <cellStyle name="Calculation" xfId="37149" hidden="1"/>
    <cellStyle name="Calculation" xfId="38130" hidden="1"/>
    <cellStyle name="Calculation" xfId="39117" hidden="1"/>
    <cellStyle name="Calculation" xfId="40102" hidden="1"/>
    <cellStyle name="Calculation" xfId="41086" hidden="1"/>
    <cellStyle name="Calculation" xfId="42070" hidden="1"/>
    <cellStyle name="Calculation" xfId="43054" hidden="1"/>
    <cellStyle name="Calculation" xfId="44038" hidden="1"/>
    <cellStyle name="Calculation" xfId="45021" hidden="1"/>
    <cellStyle name="Calculation" xfId="46002" hidden="1"/>
    <cellStyle name="Calculation" xfId="46983" hidden="1"/>
    <cellStyle name="Calculation" xfId="47964" hidden="1"/>
    <cellStyle name="Calculation" xfId="48945" hidden="1"/>
    <cellStyle name="Calculation" xfId="50862" hidden="1"/>
    <cellStyle name="Calculation 2" xfId="2488" hidden="1"/>
    <cellStyle name="Calculation 2" xfId="3416" hidden="1"/>
    <cellStyle name="Calculation 2" xfId="3453" hidden="1"/>
    <cellStyle name="Calculation 2" xfId="4405" hidden="1"/>
    <cellStyle name="Calculation 2" xfId="4442" hidden="1"/>
    <cellStyle name="Calculation 2" xfId="5392" hidden="1"/>
    <cellStyle name="Calculation 2" xfId="5429" hidden="1"/>
    <cellStyle name="Calculation 2" xfId="6377" hidden="1"/>
    <cellStyle name="Calculation 2" xfId="6414" hidden="1"/>
    <cellStyle name="Calculation 2" xfId="7361" hidden="1"/>
    <cellStyle name="Calculation 2" xfId="7398" hidden="1"/>
    <cellStyle name="Calculation 2" xfId="8345" hidden="1"/>
    <cellStyle name="Calculation 2" xfId="8382" hidden="1"/>
    <cellStyle name="Calculation 2" xfId="9329" hidden="1"/>
    <cellStyle name="Calculation 2" xfId="9366" hidden="1"/>
    <cellStyle name="Calculation 2" xfId="10313" hidden="1"/>
    <cellStyle name="Calculation 2" xfId="10350" hidden="1"/>
    <cellStyle name="Calculation 2" xfId="11295" hidden="1"/>
    <cellStyle name="Calculation 2" xfId="11332" hidden="1"/>
    <cellStyle name="Calculation 2" xfId="12276" hidden="1"/>
    <cellStyle name="Calculation 2" xfId="12313" hidden="1"/>
    <cellStyle name="Calculation 2" xfId="13257" hidden="1"/>
    <cellStyle name="Calculation 2" xfId="13294" hidden="1"/>
    <cellStyle name="Calculation 2" xfId="14238" hidden="1"/>
    <cellStyle name="Calculation 2" xfId="14275" hidden="1"/>
    <cellStyle name="Calculation 2" xfId="15219" hidden="1"/>
    <cellStyle name="Calculation 2" xfId="15256" hidden="1"/>
    <cellStyle name="Calculation 2" xfId="16170" hidden="1"/>
    <cellStyle name="Calculation 2" xfId="16207" hidden="1"/>
    <cellStyle name="Calculation 2" xfId="17325" hidden="1"/>
    <cellStyle name="Calculation 2" xfId="17362" hidden="1"/>
    <cellStyle name="Calculation 2" xfId="20777" hidden="1"/>
    <cellStyle name="Calculation 2" xfId="20814" hidden="1"/>
    <cellStyle name="Calculation 2" xfId="21765" hidden="1"/>
    <cellStyle name="Calculation 2" xfId="21802" hidden="1"/>
    <cellStyle name="Calculation 2" xfId="22752" hidden="1"/>
    <cellStyle name="Calculation 2" xfId="22789" hidden="1"/>
    <cellStyle name="Calculation 2" xfId="23737" hidden="1"/>
    <cellStyle name="Calculation 2" xfId="23774" hidden="1"/>
    <cellStyle name="Calculation 2" xfId="24721" hidden="1"/>
    <cellStyle name="Calculation 2" xfId="24758" hidden="1"/>
    <cellStyle name="Calculation 2" xfId="25705" hidden="1"/>
    <cellStyle name="Calculation 2" xfId="25742" hidden="1"/>
    <cellStyle name="Calculation 2" xfId="26689" hidden="1"/>
    <cellStyle name="Calculation 2" xfId="26726" hidden="1"/>
    <cellStyle name="Calculation 2" xfId="27673" hidden="1"/>
    <cellStyle name="Calculation 2" xfId="27710" hidden="1"/>
    <cellStyle name="Calculation 2" xfId="28655" hidden="1"/>
    <cellStyle name="Calculation 2" xfId="28692" hidden="1"/>
    <cellStyle name="Calculation 2" xfId="29636" hidden="1"/>
    <cellStyle name="Calculation 2" xfId="29673" hidden="1"/>
    <cellStyle name="Calculation 2" xfId="30617" hidden="1"/>
    <cellStyle name="Calculation 2" xfId="30654" hidden="1"/>
    <cellStyle name="Calculation 2" xfId="31598" hidden="1"/>
    <cellStyle name="Calculation 2" xfId="31635" hidden="1"/>
    <cellStyle name="Calculation 2" xfId="32579" hidden="1"/>
    <cellStyle name="Calculation 2" xfId="32616" hidden="1"/>
    <cellStyle name="Calculation 2" xfId="33530" hidden="1"/>
    <cellStyle name="Calculation 2" xfId="33567" hidden="1"/>
    <cellStyle name="Calculation 2" xfId="34685" hidden="1"/>
    <cellStyle name="Calculation 2" xfId="34722" hidden="1"/>
    <cellStyle name="Calculation 2" xfId="38057" hidden="1"/>
    <cellStyle name="Calculation 2" xfId="38094" hidden="1"/>
    <cellStyle name="Calculation 2" xfId="39045" hidden="1"/>
    <cellStyle name="Calculation 2" xfId="39082" hidden="1"/>
    <cellStyle name="Calculation 2" xfId="40032" hidden="1"/>
    <cellStyle name="Calculation 2" xfId="40069" hidden="1"/>
    <cellStyle name="Calculation 2" xfId="41017" hidden="1"/>
    <cellStyle name="Calculation 2" xfId="41054" hidden="1"/>
    <cellStyle name="Calculation 2" xfId="42001" hidden="1"/>
    <cellStyle name="Calculation 2" xfId="42038" hidden="1"/>
    <cellStyle name="Calculation 2" xfId="42985" hidden="1"/>
    <cellStyle name="Calculation 2" xfId="43022" hidden="1"/>
    <cellStyle name="Calculation 2" xfId="43969" hidden="1"/>
    <cellStyle name="Calculation 2" xfId="44006" hidden="1"/>
    <cellStyle name="Calculation 2" xfId="44953" hidden="1"/>
    <cellStyle name="Calculation 2" xfId="44990" hidden="1"/>
    <cellStyle name="Calculation 2" xfId="45935" hidden="1"/>
    <cellStyle name="Calculation 2" xfId="45972" hidden="1"/>
    <cellStyle name="Calculation 2" xfId="46916" hidden="1"/>
    <cellStyle name="Calculation 2" xfId="46953" hidden="1"/>
    <cellStyle name="Calculation 2" xfId="47897" hidden="1"/>
    <cellStyle name="Calculation 2" xfId="47934" hidden="1"/>
    <cellStyle name="Calculation 2" xfId="48878" hidden="1"/>
    <cellStyle name="Calculation 2" xfId="48915" hidden="1"/>
    <cellStyle name="Calculation 2" xfId="49859" hidden="1"/>
    <cellStyle name="Calculation 2" xfId="49896" hidden="1"/>
    <cellStyle name="Calculation 2" xfId="50810" hidden="1"/>
    <cellStyle name="Calculation 2" xfId="50847" hidden="1"/>
    <cellStyle name="Calculation 2" xfId="51965" hidden="1"/>
    <cellStyle name="Calculation 2" xfId="52002"/>
    <cellStyle name="CaseData 2" xfId="1"/>
    <cellStyle name="Check Cell" xfId="15" hidden="1"/>
    <cellStyle name="Check Cell" xfId="2470" hidden="1"/>
    <cellStyle name="Check Cell" xfId="3489" hidden="1"/>
    <cellStyle name="Check Cell" xfId="4476" hidden="1"/>
    <cellStyle name="Check Cell" xfId="5461" hidden="1"/>
    <cellStyle name="Check Cell" xfId="6445" hidden="1"/>
    <cellStyle name="Check Cell" xfId="7429" hidden="1"/>
    <cellStyle name="Check Cell" xfId="8413" hidden="1"/>
    <cellStyle name="Check Cell" xfId="9397" hidden="1"/>
    <cellStyle name="Check Cell" xfId="10380" hidden="1"/>
    <cellStyle name="Check Cell" xfId="11361" hidden="1"/>
    <cellStyle name="Check Cell" xfId="12342" hidden="1"/>
    <cellStyle name="Check Cell" xfId="13323" hidden="1"/>
    <cellStyle name="Check Cell" xfId="14304" hidden="1"/>
    <cellStyle name="Check Cell" xfId="16223" hidden="1"/>
    <cellStyle name="Check Cell" xfId="17385" hidden="1"/>
    <cellStyle name="Check Cell" xfId="19840" hidden="1"/>
    <cellStyle name="Check Cell" xfId="20849" hidden="1"/>
    <cellStyle name="Check Cell" xfId="21836" hidden="1"/>
    <cellStyle name="Check Cell" xfId="22821" hidden="1"/>
    <cellStyle name="Check Cell" xfId="23805" hidden="1"/>
    <cellStyle name="Check Cell" xfId="24789" hidden="1"/>
    <cellStyle name="Check Cell" xfId="25773" hidden="1"/>
    <cellStyle name="Check Cell" xfId="26757" hidden="1"/>
    <cellStyle name="Check Cell" xfId="27740" hidden="1"/>
    <cellStyle name="Check Cell" xfId="28721" hidden="1"/>
    <cellStyle name="Check Cell" xfId="29702" hidden="1"/>
    <cellStyle name="Check Cell" xfId="30683" hidden="1"/>
    <cellStyle name="Check Cell" xfId="31664" hidden="1"/>
    <cellStyle name="Check Cell" xfId="33583" hidden="1"/>
    <cellStyle name="Check Cell" xfId="19852" hidden="1"/>
    <cellStyle name="Check Cell" xfId="37148" hidden="1"/>
    <cellStyle name="Check Cell" xfId="38129" hidden="1"/>
    <cellStyle name="Check Cell" xfId="39116" hidden="1"/>
    <cellStyle name="Check Cell" xfId="40101" hidden="1"/>
    <cellStyle name="Check Cell" xfId="41085" hidden="1"/>
    <cellStyle name="Check Cell" xfId="42069" hidden="1"/>
    <cellStyle name="Check Cell" xfId="43053" hidden="1"/>
    <cellStyle name="Check Cell" xfId="44037" hidden="1"/>
    <cellStyle name="Check Cell" xfId="45020" hidden="1"/>
    <cellStyle name="Check Cell" xfId="46001" hidden="1"/>
    <cellStyle name="Check Cell" xfId="46982" hidden="1"/>
    <cellStyle name="Check Cell" xfId="47963" hidden="1"/>
    <cellStyle name="Check Cell" xfId="48944" hidden="1"/>
    <cellStyle name="Check Cell" xfId="50863" hidden="1"/>
    <cellStyle name="Check Cell 2" xfId="2489" hidden="1"/>
    <cellStyle name="Check Cell 2" xfId="3415" hidden="1"/>
    <cellStyle name="Check Cell 2" xfId="3452" hidden="1"/>
    <cellStyle name="Check Cell 2" xfId="4404" hidden="1"/>
    <cellStyle name="Check Cell 2" xfId="4441" hidden="1"/>
    <cellStyle name="Check Cell 2" xfId="5391" hidden="1"/>
    <cellStyle name="Check Cell 2" xfId="5428" hidden="1"/>
    <cellStyle name="Check Cell 2" xfId="6376" hidden="1"/>
    <cellStyle name="Check Cell 2" xfId="6413" hidden="1"/>
    <cellStyle name="Check Cell 2" xfId="7360" hidden="1"/>
    <cellStyle name="Check Cell 2" xfId="7397" hidden="1"/>
    <cellStyle name="Check Cell 2" xfId="8344" hidden="1"/>
    <cellStyle name="Check Cell 2" xfId="8381" hidden="1"/>
    <cellStyle name="Check Cell 2" xfId="9328" hidden="1"/>
    <cellStyle name="Check Cell 2" xfId="9365" hidden="1"/>
    <cellStyle name="Check Cell 2" xfId="10312" hidden="1"/>
    <cellStyle name="Check Cell 2" xfId="10349" hidden="1"/>
    <cellStyle name="Check Cell 2" xfId="11294" hidden="1"/>
    <cellStyle name="Check Cell 2" xfId="11331" hidden="1"/>
    <cellStyle name="Check Cell 2" xfId="12275" hidden="1"/>
    <cellStyle name="Check Cell 2" xfId="12312" hidden="1"/>
    <cellStyle name="Check Cell 2" xfId="13256" hidden="1"/>
    <cellStyle name="Check Cell 2" xfId="13293" hidden="1"/>
    <cellStyle name="Check Cell 2" xfId="14237" hidden="1"/>
    <cellStyle name="Check Cell 2" xfId="14274" hidden="1"/>
    <cellStyle name="Check Cell 2" xfId="15218" hidden="1"/>
    <cellStyle name="Check Cell 2" xfId="15255" hidden="1"/>
    <cellStyle name="Check Cell 2" xfId="16169" hidden="1"/>
    <cellStyle name="Check Cell 2" xfId="16206" hidden="1"/>
    <cellStyle name="Check Cell 2" xfId="17324" hidden="1"/>
    <cellStyle name="Check Cell 2" xfId="17361" hidden="1"/>
    <cellStyle name="Check Cell 2" xfId="20776" hidden="1"/>
    <cellStyle name="Check Cell 2" xfId="20813" hidden="1"/>
    <cellStyle name="Check Cell 2" xfId="21764" hidden="1"/>
    <cellStyle name="Check Cell 2" xfId="21801" hidden="1"/>
    <cellStyle name="Check Cell 2" xfId="22751" hidden="1"/>
    <cellStyle name="Check Cell 2" xfId="22788" hidden="1"/>
    <cellStyle name="Check Cell 2" xfId="23736" hidden="1"/>
    <cellStyle name="Check Cell 2" xfId="23773" hidden="1"/>
    <cellStyle name="Check Cell 2" xfId="24720" hidden="1"/>
    <cellStyle name="Check Cell 2" xfId="24757" hidden="1"/>
    <cellStyle name="Check Cell 2" xfId="25704" hidden="1"/>
    <cellStyle name="Check Cell 2" xfId="25741" hidden="1"/>
    <cellStyle name="Check Cell 2" xfId="26688" hidden="1"/>
    <cellStyle name="Check Cell 2" xfId="26725" hidden="1"/>
    <cellStyle name="Check Cell 2" xfId="27672" hidden="1"/>
    <cellStyle name="Check Cell 2" xfId="27709" hidden="1"/>
    <cellStyle name="Check Cell 2" xfId="28654" hidden="1"/>
    <cellStyle name="Check Cell 2" xfId="28691" hidden="1"/>
    <cellStyle name="Check Cell 2" xfId="29635" hidden="1"/>
    <cellStyle name="Check Cell 2" xfId="29672" hidden="1"/>
    <cellStyle name="Check Cell 2" xfId="30616" hidden="1"/>
    <cellStyle name="Check Cell 2" xfId="30653" hidden="1"/>
    <cellStyle name="Check Cell 2" xfId="31597" hidden="1"/>
    <cellStyle name="Check Cell 2" xfId="31634" hidden="1"/>
    <cellStyle name="Check Cell 2" xfId="32578" hidden="1"/>
    <cellStyle name="Check Cell 2" xfId="32615" hidden="1"/>
    <cellStyle name="Check Cell 2" xfId="33529" hidden="1"/>
    <cellStyle name="Check Cell 2" xfId="33566" hidden="1"/>
    <cellStyle name="Check Cell 2" xfId="34684" hidden="1"/>
    <cellStyle name="Check Cell 2" xfId="34721" hidden="1"/>
    <cellStyle name="Check Cell 2" xfId="38056" hidden="1"/>
    <cellStyle name="Check Cell 2" xfId="38093" hidden="1"/>
    <cellStyle name="Check Cell 2" xfId="39044" hidden="1"/>
    <cellStyle name="Check Cell 2" xfId="39081" hidden="1"/>
    <cellStyle name="Check Cell 2" xfId="40031" hidden="1"/>
    <cellStyle name="Check Cell 2" xfId="40068" hidden="1"/>
    <cellStyle name="Check Cell 2" xfId="41016" hidden="1"/>
    <cellStyle name="Check Cell 2" xfId="41053" hidden="1"/>
    <cellStyle name="Check Cell 2" xfId="42000" hidden="1"/>
    <cellStyle name="Check Cell 2" xfId="42037" hidden="1"/>
    <cellStyle name="Check Cell 2" xfId="42984" hidden="1"/>
    <cellStyle name="Check Cell 2" xfId="43021" hidden="1"/>
    <cellStyle name="Check Cell 2" xfId="43968" hidden="1"/>
    <cellStyle name="Check Cell 2" xfId="44005" hidden="1"/>
    <cellStyle name="Check Cell 2" xfId="44952" hidden="1"/>
    <cellStyle name="Check Cell 2" xfId="44989" hidden="1"/>
    <cellStyle name="Check Cell 2" xfId="45934" hidden="1"/>
    <cellStyle name="Check Cell 2" xfId="45971" hidden="1"/>
    <cellStyle name="Check Cell 2" xfId="46915" hidden="1"/>
    <cellStyle name="Check Cell 2" xfId="46952" hidden="1"/>
    <cellStyle name="Check Cell 2" xfId="47896" hidden="1"/>
    <cellStyle name="Check Cell 2" xfId="47933" hidden="1"/>
    <cellStyle name="Check Cell 2" xfId="48877" hidden="1"/>
    <cellStyle name="Check Cell 2" xfId="48914" hidden="1"/>
    <cellStyle name="Check Cell 2" xfId="49858" hidden="1"/>
    <cellStyle name="Check Cell 2" xfId="49895" hidden="1"/>
    <cellStyle name="Check Cell 2" xfId="50809" hidden="1"/>
    <cellStyle name="Check Cell 2" xfId="50846" hidden="1"/>
    <cellStyle name="Check Cell 2" xfId="51964" hidden="1"/>
    <cellStyle name="Check Cell 2" xfId="52001"/>
    <cellStyle name="Explanatory Text" xfId="17" hidden="1"/>
    <cellStyle name="Explanatory Text" xfId="2467" hidden="1"/>
    <cellStyle name="Explanatory Text" xfId="3487" hidden="1"/>
    <cellStyle name="Explanatory Text" xfId="4474" hidden="1"/>
    <cellStyle name="Explanatory Text" xfId="5459" hidden="1"/>
    <cellStyle name="Explanatory Text" xfId="6443" hidden="1"/>
    <cellStyle name="Explanatory Text" xfId="7427" hidden="1"/>
    <cellStyle name="Explanatory Text" xfId="8411" hidden="1"/>
    <cellStyle name="Explanatory Text" xfId="9395" hidden="1"/>
    <cellStyle name="Explanatory Text" xfId="10378" hidden="1"/>
    <cellStyle name="Explanatory Text" xfId="11359" hidden="1"/>
    <cellStyle name="Explanatory Text" xfId="12340" hidden="1"/>
    <cellStyle name="Explanatory Text" xfId="13321" hidden="1"/>
    <cellStyle name="Explanatory Text" xfId="14302" hidden="1"/>
    <cellStyle name="Explanatory Text" xfId="16225" hidden="1"/>
    <cellStyle name="Explanatory Text" xfId="17387" hidden="1"/>
    <cellStyle name="Explanatory Text" xfId="19837" hidden="1"/>
    <cellStyle name="Explanatory Text" xfId="20847" hidden="1"/>
    <cellStyle name="Explanatory Text" xfId="21834" hidden="1"/>
    <cellStyle name="Explanatory Text" xfId="22819" hidden="1"/>
    <cellStyle name="Explanatory Text" xfId="23803" hidden="1"/>
    <cellStyle name="Explanatory Text" xfId="24787" hidden="1"/>
    <cellStyle name="Explanatory Text" xfId="25771" hidden="1"/>
    <cellStyle name="Explanatory Text" xfId="26755" hidden="1"/>
    <cellStyle name="Explanatory Text" xfId="27738" hidden="1"/>
    <cellStyle name="Explanatory Text" xfId="28719" hidden="1"/>
    <cellStyle name="Explanatory Text" xfId="29700" hidden="1"/>
    <cellStyle name="Explanatory Text" xfId="30681" hidden="1"/>
    <cellStyle name="Explanatory Text" xfId="31662" hidden="1"/>
    <cellStyle name="Explanatory Text" xfId="33585" hidden="1"/>
    <cellStyle name="Explanatory Text" xfId="19850" hidden="1"/>
    <cellStyle name="Explanatory Text" xfId="37145" hidden="1"/>
    <cellStyle name="Explanatory Text" xfId="38127" hidden="1"/>
    <cellStyle name="Explanatory Text" xfId="39114" hidden="1"/>
    <cellStyle name="Explanatory Text" xfId="40099" hidden="1"/>
    <cellStyle name="Explanatory Text" xfId="41083" hidden="1"/>
    <cellStyle name="Explanatory Text" xfId="42067" hidden="1"/>
    <cellStyle name="Explanatory Text" xfId="43051" hidden="1"/>
    <cellStyle name="Explanatory Text" xfId="44035" hidden="1"/>
    <cellStyle name="Explanatory Text" xfId="45018" hidden="1"/>
    <cellStyle name="Explanatory Text" xfId="45999" hidden="1"/>
    <cellStyle name="Explanatory Text" xfId="46980" hidden="1"/>
    <cellStyle name="Explanatory Text" xfId="47961" hidden="1"/>
    <cellStyle name="Explanatory Text" xfId="48942" hidden="1"/>
    <cellStyle name="Explanatory Text" xfId="50865" hidden="1"/>
    <cellStyle name="Explanatory Text 2" xfId="2491" hidden="1"/>
    <cellStyle name="Explanatory Text 2" xfId="3413" hidden="1"/>
    <cellStyle name="Explanatory Text 2" xfId="3450" hidden="1"/>
    <cellStyle name="Explanatory Text 2" xfId="4402" hidden="1"/>
    <cellStyle name="Explanatory Text 2" xfId="4439" hidden="1"/>
    <cellStyle name="Explanatory Text 2" xfId="5389" hidden="1"/>
    <cellStyle name="Explanatory Text 2" xfId="5426" hidden="1"/>
    <cellStyle name="Explanatory Text 2" xfId="6374" hidden="1"/>
    <cellStyle name="Explanatory Text 2" xfId="6411" hidden="1"/>
    <cellStyle name="Explanatory Text 2" xfId="7358" hidden="1"/>
    <cellStyle name="Explanatory Text 2" xfId="7395" hidden="1"/>
    <cellStyle name="Explanatory Text 2" xfId="8342" hidden="1"/>
    <cellStyle name="Explanatory Text 2" xfId="8379" hidden="1"/>
    <cellStyle name="Explanatory Text 2" xfId="9326" hidden="1"/>
    <cellStyle name="Explanatory Text 2" xfId="9363" hidden="1"/>
    <cellStyle name="Explanatory Text 2" xfId="10310" hidden="1"/>
    <cellStyle name="Explanatory Text 2" xfId="10347" hidden="1"/>
    <cellStyle name="Explanatory Text 2" xfId="11292" hidden="1"/>
    <cellStyle name="Explanatory Text 2" xfId="11329" hidden="1"/>
    <cellStyle name="Explanatory Text 2" xfId="12273" hidden="1"/>
    <cellStyle name="Explanatory Text 2" xfId="12310" hidden="1"/>
    <cellStyle name="Explanatory Text 2" xfId="13254" hidden="1"/>
    <cellStyle name="Explanatory Text 2" xfId="13291" hidden="1"/>
    <cellStyle name="Explanatory Text 2" xfId="14235" hidden="1"/>
    <cellStyle name="Explanatory Text 2" xfId="14272" hidden="1"/>
    <cellStyle name="Explanatory Text 2" xfId="15216" hidden="1"/>
    <cellStyle name="Explanatory Text 2" xfId="15253" hidden="1"/>
    <cellStyle name="Explanatory Text 2" xfId="16167" hidden="1"/>
    <cellStyle name="Explanatory Text 2" xfId="16204" hidden="1"/>
    <cellStyle name="Explanatory Text 2" xfId="17322" hidden="1"/>
    <cellStyle name="Explanatory Text 2" xfId="17359" hidden="1"/>
    <cellStyle name="Explanatory Text 2" xfId="20774" hidden="1"/>
    <cellStyle name="Explanatory Text 2" xfId="20811" hidden="1"/>
    <cellStyle name="Explanatory Text 2" xfId="21762" hidden="1"/>
    <cellStyle name="Explanatory Text 2" xfId="21799" hidden="1"/>
    <cellStyle name="Explanatory Text 2" xfId="22749" hidden="1"/>
    <cellStyle name="Explanatory Text 2" xfId="22786" hidden="1"/>
    <cellStyle name="Explanatory Text 2" xfId="23734" hidden="1"/>
    <cellStyle name="Explanatory Text 2" xfId="23771" hidden="1"/>
    <cellStyle name="Explanatory Text 2" xfId="24718" hidden="1"/>
    <cellStyle name="Explanatory Text 2" xfId="24755" hidden="1"/>
    <cellStyle name="Explanatory Text 2" xfId="25702" hidden="1"/>
    <cellStyle name="Explanatory Text 2" xfId="25739" hidden="1"/>
    <cellStyle name="Explanatory Text 2" xfId="26686" hidden="1"/>
    <cellStyle name="Explanatory Text 2" xfId="26723" hidden="1"/>
    <cellStyle name="Explanatory Text 2" xfId="27670" hidden="1"/>
    <cellStyle name="Explanatory Text 2" xfId="27707" hidden="1"/>
    <cellStyle name="Explanatory Text 2" xfId="28652" hidden="1"/>
    <cellStyle name="Explanatory Text 2" xfId="28689" hidden="1"/>
    <cellStyle name="Explanatory Text 2" xfId="29633" hidden="1"/>
    <cellStyle name="Explanatory Text 2" xfId="29670" hidden="1"/>
    <cellStyle name="Explanatory Text 2" xfId="30614" hidden="1"/>
    <cellStyle name="Explanatory Text 2" xfId="30651" hidden="1"/>
    <cellStyle name="Explanatory Text 2" xfId="31595" hidden="1"/>
    <cellStyle name="Explanatory Text 2" xfId="31632" hidden="1"/>
    <cellStyle name="Explanatory Text 2" xfId="32576" hidden="1"/>
    <cellStyle name="Explanatory Text 2" xfId="32613" hidden="1"/>
    <cellStyle name="Explanatory Text 2" xfId="33527" hidden="1"/>
    <cellStyle name="Explanatory Text 2" xfId="33564" hidden="1"/>
    <cellStyle name="Explanatory Text 2" xfId="34682" hidden="1"/>
    <cellStyle name="Explanatory Text 2" xfId="34719" hidden="1"/>
    <cellStyle name="Explanatory Text 2" xfId="38054" hidden="1"/>
    <cellStyle name="Explanatory Text 2" xfId="38091" hidden="1"/>
    <cellStyle name="Explanatory Text 2" xfId="39042" hidden="1"/>
    <cellStyle name="Explanatory Text 2" xfId="39079" hidden="1"/>
    <cellStyle name="Explanatory Text 2" xfId="40029" hidden="1"/>
    <cellStyle name="Explanatory Text 2" xfId="40066" hidden="1"/>
    <cellStyle name="Explanatory Text 2" xfId="41014" hidden="1"/>
    <cellStyle name="Explanatory Text 2" xfId="41051" hidden="1"/>
    <cellStyle name="Explanatory Text 2" xfId="41998" hidden="1"/>
    <cellStyle name="Explanatory Text 2" xfId="42035" hidden="1"/>
    <cellStyle name="Explanatory Text 2" xfId="42982" hidden="1"/>
    <cellStyle name="Explanatory Text 2" xfId="43019" hidden="1"/>
    <cellStyle name="Explanatory Text 2" xfId="43966" hidden="1"/>
    <cellStyle name="Explanatory Text 2" xfId="44003" hidden="1"/>
    <cellStyle name="Explanatory Text 2" xfId="44950" hidden="1"/>
    <cellStyle name="Explanatory Text 2" xfId="44987" hidden="1"/>
    <cellStyle name="Explanatory Text 2" xfId="45932" hidden="1"/>
    <cellStyle name="Explanatory Text 2" xfId="45969" hidden="1"/>
    <cellStyle name="Explanatory Text 2" xfId="46913" hidden="1"/>
    <cellStyle name="Explanatory Text 2" xfId="46950" hidden="1"/>
    <cellStyle name="Explanatory Text 2" xfId="47894" hidden="1"/>
    <cellStyle name="Explanatory Text 2" xfId="47931" hidden="1"/>
    <cellStyle name="Explanatory Text 2" xfId="48875" hidden="1"/>
    <cellStyle name="Explanatory Text 2" xfId="48912" hidden="1"/>
    <cellStyle name="Explanatory Text 2" xfId="49856" hidden="1"/>
    <cellStyle name="Explanatory Text 2" xfId="49893" hidden="1"/>
    <cellStyle name="Explanatory Text 2" xfId="50807" hidden="1"/>
    <cellStyle name="Explanatory Text 2" xfId="50844" hidden="1"/>
    <cellStyle name="Explanatory Text 2" xfId="51962" hidden="1"/>
    <cellStyle name="Explanatory Text 2" xfId="51999"/>
    <cellStyle name="Heading 1" xfId="8" hidden="1"/>
    <cellStyle name="Heading 1" xfId="2477" hidden="1"/>
    <cellStyle name="Heading 1" xfId="3496" hidden="1"/>
    <cellStyle name="Heading 1" xfId="4483" hidden="1"/>
    <cellStyle name="Heading 1" xfId="5468" hidden="1"/>
    <cellStyle name="Heading 1" xfId="6452" hidden="1"/>
    <cellStyle name="Heading 1" xfId="7436" hidden="1"/>
    <cellStyle name="Heading 1" xfId="8420" hidden="1"/>
    <cellStyle name="Heading 1" xfId="9404" hidden="1"/>
    <cellStyle name="Heading 1" xfId="10387" hidden="1"/>
    <cellStyle name="Heading 1" xfId="11368" hidden="1"/>
    <cellStyle name="Heading 1" xfId="12349" hidden="1"/>
    <cellStyle name="Heading 1" xfId="13330" hidden="1"/>
    <cellStyle name="Heading 1" xfId="14311" hidden="1"/>
    <cellStyle name="Heading 1" xfId="16216" hidden="1"/>
    <cellStyle name="Heading 1" xfId="17378" hidden="1"/>
    <cellStyle name="Heading 1" xfId="19847" hidden="1"/>
    <cellStyle name="Heading 1" xfId="20856" hidden="1"/>
    <cellStyle name="Heading 1" xfId="21843" hidden="1"/>
    <cellStyle name="Heading 1" xfId="22828" hidden="1"/>
    <cellStyle name="Heading 1" xfId="23812" hidden="1"/>
    <cellStyle name="Heading 1" xfId="24796" hidden="1"/>
    <cellStyle name="Heading 1" xfId="25780" hidden="1"/>
    <cellStyle name="Heading 1" xfId="26764" hidden="1"/>
    <cellStyle name="Heading 1" xfId="27747" hidden="1"/>
    <cellStyle name="Heading 1" xfId="28728" hidden="1"/>
    <cellStyle name="Heading 1" xfId="29709" hidden="1"/>
    <cellStyle name="Heading 1" xfId="30690" hidden="1"/>
    <cellStyle name="Heading 1" xfId="31671" hidden="1"/>
    <cellStyle name="Heading 1" xfId="33576" hidden="1"/>
    <cellStyle name="Heading 1" xfId="17376" hidden="1"/>
    <cellStyle name="Heading 1" xfId="37155" hidden="1"/>
    <cellStyle name="Heading 1" xfId="38136" hidden="1"/>
    <cellStyle name="Heading 1" xfId="39123" hidden="1"/>
    <cellStyle name="Heading 1" xfId="40108" hidden="1"/>
    <cellStyle name="Heading 1" xfId="41092" hidden="1"/>
    <cellStyle name="Heading 1" xfId="42076" hidden="1"/>
    <cellStyle name="Heading 1" xfId="43060" hidden="1"/>
    <cellStyle name="Heading 1" xfId="44044" hidden="1"/>
    <cellStyle name="Heading 1" xfId="45027" hidden="1"/>
    <cellStyle name="Heading 1" xfId="46008" hidden="1"/>
    <cellStyle name="Heading 1" xfId="46989" hidden="1"/>
    <cellStyle name="Heading 1" xfId="47970" hidden="1"/>
    <cellStyle name="Heading 1" xfId="48951" hidden="1"/>
    <cellStyle name="Heading 1" xfId="50856" hidden="1"/>
    <cellStyle name="Heading 1 2" xfId="2482" hidden="1"/>
    <cellStyle name="Heading 1 2" xfId="3422" hidden="1"/>
    <cellStyle name="Heading 1 2" xfId="3459" hidden="1"/>
    <cellStyle name="Heading 1 2" xfId="4411" hidden="1"/>
    <cellStyle name="Heading 1 2" xfId="4448" hidden="1"/>
    <cellStyle name="Heading 1 2" xfId="5398" hidden="1"/>
    <cellStyle name="Heading 1 2" xfId="5435" hidden="1"/>
    <cellStyle name="Heading 1 2" xfId="6383" hidden="1"/>
    <cellStyle name="Heading 1 2" xfId="6420" hidden="1"/>
    <cellStyle name="Heading 1 2" xfId="7367" hidden="1"/>
    <cellStyle name="Heading 1 2" xfId="7404" hidden="1"/>
    <cellStyle name="Heading 1 2" xfId="8351" hidden="1"/>
    <cellStyle name="Heading 1 2" xfId="8388" hidden="1"/>
    <cellStyle name="Heading 1 2" xfId="9335" hidden="1"/>
    <cellStyle name="Heading 1 2" xfId="9372" hidden="1"/>
    <cellStyle name="Heading 1 2" xfId="10319" hidden="1"/>
    <cellStyle name="Heading 1 2" xfId="10356" hidden="1"/>
    <cellStyle name="Heading 1 2" xfId="11301" hidden="1"/>
    <cellStyle name="Heading 1 2" xfId="11338" hidden="1"/>
    <cellStyle name="Heading 1 2" xfId="12282" hidden="1"/>
    <cellStyle name="Heading 1 2" xfId="12319" hidden="1"/>
    <cellStyle name="Heading 1 2" xfId="13263" hidden="1"/>
    <cellStyle name="Heading 1 2" xfId="13300" hidden="1"/>
    <cellStyle name="Heading 1 2" xfId="14244" hidden="1"/>
    <cellStyle name="Heading 1 2" xfId="14281" hidden="1"/>
    <cellStyle name="Heading 1 2" xfId="15225" hidden="1"/>
    <cellStyle name="Heading 1 2" xfId="15262" hidden="1"/>
    <cellStyle name="Heading 1 2" xfId="16176" hidden="1"/>
    <cellStyle name="Heading 1 2" xfId="16213" hidden="1"/>
    <cellStyle name="Heading 1 2" xfId="17331" hidden="1"/>
    <cellStyle name="Heading 1 2" xfId="17368" hidden="1"/>
    <cellStyle name="Heading 1 2" xfId="20783" hidden="1"/>
    <cellStyle name="Heading 1 2" xfId="20820" hidden="1"/>
    <cellStyle name="Heading 1 2" xfId="21771" hidden="1"/>
    <cellStyle name="Heading 1 2" xfId="21808" hidden="1"/>
    <cellStyle name="Heading 1 2" xfId="22758" hidden="1"/>
    <cellStyle name="Heading 1 2" xfId="22795" hidden="1"/>
    <cellStyle name="Heading 1 2" xfId="23743" hidden="1"/>
    <cellStyle name="Heading 1 2" xfId="23780" hidden="1"/>
    <cellStyle name="Heading 1 2" xfId="24727" hidden="1"/>
    <cellStyle name="Heading 1 2" xfId="24764" hidden="1"/>
    <cellStyle name="Heading 1 2" xfId="25711" hidden="1"/>
    <cellStyle name="Heading 1 2" xfId="25748" hidden="1"/>
    <cellStyle name="Heading 1 2" xfId="26695" hidden="1"/>
    <cellStyle name="Heading 1 2" xfId="26732" hidden="1"/>
    <cellStyle name="Heading 1 2" xfId="27679" hidden="1"/>
    <cellStyle name="Heading 1 2" xfId="27716" hidden="1"/>
    <cellStyle name="Heading 1 2" xfId="28661" hidden="1"/>
    <cellStyle name="Heading 1 2" xfId="28698" hidden="1"/>
    <cellStyle name="Heading 1 2" xfId="29642" hidden="1"/>
    <cellStyle name="Heading 1 2" xfId="29679" hidden="1"/>
    <cellStyle name="Heading 1 2" xfId="30623" hidden="1"/>
    <cellStyle name="Heading 1 2" xfId="30660" hidden="1"/>
    <cellStyle name="Heading 1 2" xfId="31604" hidden="1"/>
    <cellStyle name="Heading 1 2" xfId="31641" hidden="1"/>
    <cellStyle name="Heading 1 2" xfId="32585" hidden="1"/>
    <cellStyle name="Heading 1 2" xfId="32622" hidden="1"/>
    <cellStyle name="Heading 1 2" xfId="33536" hidden="1"/>
    <cellStyle name="Heading 1 2" xfId="33573" hidden="1"/>
    <cellStyle name="Heading 1 2" xfId="34691" hidden="1"/>
    <cellStyle name="Heading 1 2" xfId="34728" hidden="1"/>
    <cellStyle name="Heading 1 2" xfId="38063" hidden="1"/>
    <cellStyle name="Heading 1 2" xfId="38100" hidden="1"/>
    <cellStyle name="Heading 1 2" xfId="39051" hidden="1"/>
    <cellStyle name="Heading 1 2" xfId="39088" hidden="1"/>
    <cellStyle name="Heading 1 2" xfId="40038" hidden="1"/>
    <cellStyle name="Heading 1 2" xfId="40075" hidden="1"/>
    <cellStyle name="Heading 1 2" xfId="41023" hidden="1"/>
    <cellStyle name="Heading 1 2" xfId="41060" hidden="1"/>
    <cellStyle name="Heading 1 2" xfId="42007" hidden="1"/>
    <cellStyle name="Heading 1 2" xfId="42044" hidden="1"/>
    <cellStyle name="Heading 1 2" xfId="42991" hidden="1"/>
    <cellStyle name="Heading 1 2" xfId="43028" hidden="1"/>
    <cellStyle name="Heading 1 2" xfId="43975" hidden="1"/>
    <cellStyle name="Heading 1 2" xfId="44012" hidden="1"/>
    <cellStyle name="Heading 1 2" xfId="44959" hidden="1"/>
    <cellStyle name="Heading 1 2" xfId="44996" hidden="1"/>
    <cellStyle name="Heading 1 2" xfId="45941" hidden="1"/>
    <cellStyle name="Heading 1 2" xfId="45978" hidden="1"/>
    <cellStyle name="Heading 1 2" xfId="46922" hidden="1"/>
    <cellStyle name="Heading 1 2" xfId="46959" hidden="1"/>
    <cellStyle name="Heading 1 2" xfId="47903" hidden="1"/>
    <cellStyle name="Heading 1 2" xfId="47940" hidden="1"/>
    <cellStyle name="Heading 1 2" xfId="48884" hidden="1"/>
    <cellStyle name="Heading 1 2" xfId="48921" hidden="1"/>
    <cellStyle name="Heading 1 2" xfId="49865" hidden="1"/>
    <cellStyle name="Heading 1 2" xfId="49902" hidden="1"/>
    <cellStyle name="Heading 1 2" xfId="50816" hidden="1"/>
    <cellStyle name="Heading 1 2" xfId="50853" hidden="1"/>
    <cellStyle name="Heading 1 2" xfId="51971" hidden="1"/>
    <cellStyle name="Heading 1 2" xfId="52008"/>
    <cellStyle name="Heading 2" xfId="9" hidden="1"/>
    <cellStyle name="Heading 2" xfId="2476" hidden="1"/>
    <cellStyle name="Heading 2" xfId="3495" hidden="1"/>
    <cellStyle name="Heading 2" xfId="4482" hidden="1"/>
    <cellStyle name="Heading 2" xfId="5467" hidden="1"/>
    <cellStyle name="Heading 2" xfId="6451" hidden="1"/>
    <cellStyle name="Heading 2" xfId="7435" hidden="1"/>
    <cellStyle name="Heading 2" xfId="8419" hidden="1"/>
    <cellStyle name="Heading 2" xfId="9403" hidden="1"/>
    <cellStyle name="Heading 2" xfId="10386" hidden="1"/>
    <cellStyle name="Heading 2" xfId="11367" hidden="1"/>
    <cellStyle name="Heading 2" xfId="12348" hidden="1"/>
    <cellStyle name="Heading 2" xfId="13329" hidden="1"/>
    <cellStyle name="Heading 2" xfId="14310" hidden="1"/>
    <cellStyle name="Heading 2" xfId="16217" hidden="1"/>
    <cellStyle name="Heading 2" xfId="17379" hidden="1"/>
    <cellStyle name="Heading 2" xfId="19846" hidden="1"/>
    <cellStyle name="Heading 2" xfId="20855" hidden="1"/>
    <cellStyle name="Heading 2" xfId="21842" hidden="1"/>
    <cellStyle name="Heading 2" xfId="22827" hidden="1"/>
    <cellStyle name="Heading 2" xfId="23811" hidden="1"/>
    <cellStyle name="Heading 2" xfId="24795" hidden="1"/>
    <cellStyle name="Heading 2" xfId="25779" hidden="1"/>
    <cellStyle name="Heading 2" xfId="26763" hidden="1"/>
    <cellStyle name="Heading 2" xfId="27746" hidden="1"/>
    <cellStyle name="Heading 2" xfId="28727" hidden="1"/>
    <cellStyle name="Heading 2" xfId="29708" hidden="1"/>
    <cellStyle name="Heading 2" xfId="30689" hidden="1"/>
    <cellStyle name="Heading 2" xfId="31670" hidden="1"/>
    <cellStyle name="Heading 2" xfId="33577" hidden="1"/>
    <cellStyle name="Heading 2" xfId="17374" hidden="1"/>
    <cellStyle name="Heading 2" xfId="37154" hidden="1"/>
    <cellStyle name="Heading 2" xfId="38135" hidden="1"/>
    <cellStyle name="Heading 2" xfId="39122" hidden="1"/>
    <cellStyle name="Heading 2" xfId="40107" hidden="1"/>
    <cellStyle name="Heading 2" xfId="41091" hidden="1"/>
    <cellStyle name="Heading 2" xfId="42075" hidden="1"/>
    <cellStyle name="Heading 2" xfId="43059" hidden="1"/>
    <cellStyle name="Heading 2" xfId="44043" hidden="1"/>
    <cellStyle name="Heading 2" xfId="45026" hidden="1"/>
    <cellStyle name="Heading 2" xfId="46007" hidden="1"/>
    <cellStyle name="Heading 2" xfId="46988" hidden="1"/>
    <cellStyle name="Heading 2" xfId="47969" hidden="1"/>
    <cellStyle name="Heading 2" xfId="48950" hidden="1"/>
    <cellStyle name="Heading 2" xfId="50857" hidden="1"/>
    <cellStyle name="Heading 2 2" xfId="2483" hidden="1"/>
    <cellStyle name="Heading 2 2" xfId="3421" hidden="1"/>
    <cellStyle name="Heading 2 2" xfId="3458" hidden="1"/>
    <cellStyle name="Heading 2 2" xfId="4410" hidden="1"/>
    <cellStyle name="Heading 2 2" xfId="4447" hidden="1"/>
    <cellStyle name="Heading 2 2" xfId="5397" hidden="1"/>
    <cellStyle name="Heading 2 2" xfId="5434" hidden="1"/>
    <cellStyle name="Heading 2 2" xfId="6382" hidden="1"/>
    <cellStyle name="Heading 2 2" xfId="6419" hidden="1"/>
    <cellStyle name="Heading 2 2" xfId="7366" hidden="1"/>
    <cellStyle name="Heading 2 2" xfId="7403" hidden="1"/>
    <cellStyle name="Heading 2 2" xfId="8350" hidden="1"/>
    <cellStyle name="Heading 2 2" xfId="8387" hidden="1"/>
    <cellStyle name="Heading 2 2" xfId="9334" hidden="1"/>
    <cellStyle name="Heading 2 2" xfId="9371" hidden="1"/>
    <cellStyle name="Heading 2 2" xfId="10318" hidden="1"/>
    <cellStyle name="Heading 2 2" xfId="10355" hidden="1"/>
    <cellStyle name="Heading 2 2" xfId="11300" hidden="1"/>
    <cellStyle name="Heading 2 2" xfId="11337" hidden="1"/>
    <cellStyle name="Heading 2 2" xfId="12281" hidden="1"/>
    <cellStyle name="Heading 2 2" xfId="12318" hidden="1"/>
    <cellStyle name="Heading 2 2" xfId="13262" hidden="1"/>
    <cellStyle name="Heading 2 2" xfId="13299" hidden="1"/>
    <cellStyle name="Heading 2 2" xfId="14243" hidden="1"/>
    <cellStyle name="Heading 2 2" xfId="14280" hidden="1"/>
    <cellStyle name="Heading 2 2" xfId="15224" hidden="1"/>
    <cellStyle name="Heading 2 2" xfId="15261" hidden="1"/>
    <cellStyle name="Heading 2 2" xfId="16175" hidden="1"/>
    <cellStyle name="Heading 2 2" xfId="16212" hidden="1"/>
    <cellStyle name="Heading 2 2" xfId="17330" hidden="1"/>
    <cellStyle name="Heading 2 2" xfId="17367" hidden="1"/>
    <cellStyle name="Heading 2 2" xfId="20782" hidden="1"/>
    <cellStyle name="Heading 2 2" xfId="20819" hidden="1"/>
    <cellStyle name="Heading 2 2" xfId="21770" hidden="1"/>
    <cellStyle name="Heading 2 2" xfId="21807" hidden="1"/>
    <cellStyle name="Heading 2 2" xfId="22757" hidden="1"/>
    <cellStyle name="Heading 2 2" xfId="22794" hidden="1"/>
    <cellStyle name="Heading 2 2" xfId="23742" hidden="1"/>
    <cellStyle name="Heading 2 2" xfId="23779" hidden="1"/>
    <cellStyle name="Heading 2 2" xfId="24726" hidden="1"/>
    <cellStyle name="Heading 2 2" xfId="24763" hidden="1"/>
    <cellStyle name="Heading 2 2" xfId="25710" hidden="1"/>
    <cellStyle name="Heading 2 2" xfId="25747" hidden="1"/>
    <cellStyle name="Heading 2 2" xfId="26694" hidden="1"/>
    <cellStyle name="Heading 2 2" xfId="26731" hidden="1"/>
    <cellStyle name="Heading 2 2" xfId="27678" hidden="1"/>
    <cellStyle name="Heading 2 2" xfId="27715" hidden="1"/>
    <cellStyle name="Heading 2 2" xfId="28660" hidden="1"/>
    <cellStyle name="Heading 2 2" xfId="28697" hidden="1"/>
    <cellStyle name="Heading 2 2" xfId="29641" hidden="1"/>
    <cellStyle name="Heading 2 2" xfId="29678" hidden="1"/>
    <cellStyle name="Heading 2 2" xfId="30622" hidden="1"/>
    <cellStyle name="Heading 2 2" xfId="30659" hidden="1"/>
    <cellStyle name="Heading 2 2" xfId="31603" hidden="1"/>
    <cellStyle name="Heading 2 2" xfId="31640" hidden="1"/>
    <cellStyle name="Heading 2 2" xfId="32584" hidden="1"/>
    <cellStyle name="Heading 2 2" xfId="32621" hidden="1"/>
    <cellStyle name="Heading 2 2" xfId="33535" hidden="1"/>
    <cellStyle name="Heading 2 2" xfId="33572" hidden="1"/>
    <cellStyle name="Heading 2 2" xfId="34690" hidden="1"/>
    <cellStyle name="Heading 2 2" xfId="34727" hidden="1"/>
    <cellStyle name="Heading 2 2" xfId="38062" hidden="1"/>
    <cellStyle name="Heading 2 2" xfId="38099" hidden="1"/>
    <cellStyle name="Heading 2 2" xfId="39050" hidden="1"/>
    <cellStyle name="Heading 2 2" xfId="39087" hidden="1"/>
    <cellStyle name="Heading 2 2" xfId="40037" hidden="1"/>
    <cellStyle name="Heading 2 2" xfId="40074" hidden="1"/>
    <cellStyle name="Heading 2 2" xfId="41022" hidden="1"/>
    <cellStyle name="Heading 2 2" xfId="41059" hidden="1"/>
    <cellStyle name="Heading 2 2" xfId="42006" hidden="1"/>
    <cellStyle name="Heading 2 2" xfId="42043" hidden="1"/>
    <cellStyle name="Heading 2 2" xfId="42990" hidden="1"/>
    <cellStyle name="Heading 2 2" xfId="43027" hidden="1"/>
    <cellStyle name="Heading 2 2" xfId="43974" hidden="1"/>
    <cellStyle name="Heading 2 2" xfId="44011" hidden="1"/>
    <cellStyle name="Heading 2 2" xfId="44958" hidden="1"/>
    <cellStyle name="Heading 2 2" xfId="44995" hidden="1"/>
    <cellStyle name="Heading 2 2" xfId="45940" hidden="1"/>
    <cellStyle name="Heading 2 2" xfId="45977" hidden="1"/>
    <cellStyle name="Heading 2 2" xfId="46921" hidden="1"/>
    <cellStyle name="Heading 2 2" xfId="46958" hidden="1"/>
    <cellStyle name="Heading 2 2" xfId="47902" hidden="1"/>
    <cellStyle name="Heading 2 2" xfId="47939" hidden="1"/>
    <cellStyle name="Heading 2 2" xfId="48883" hidden="1"/>
    <cellStyle name="Heading 2 2" xfId="48920" hidden="1"/>
    <cellStyle name="Heading 2 2" xfId="49864" hidden="1"/>
    <cellStyle name="Heading 2 2" xfId="49901" hidden="1"/>
    <cellStyle name="Heading 2 2" xfId="50815" hidden="1"/>
    <cellStyle name="Heading 2 2" xfId="50852" hidden="1"/>
    <cellStyle name="Heading 2 2" xfId="51970" hidden="1"/>
    <cellStyle name="Heading 2 2" xfId="52007"/>
    <cellStyle name="Heading 3" xfId="10" hidden="1"/>
    <cellStyle name="Heading 3" xfId="2475" hidden="1"/>
    <cellStyle name="Heading 3" xfId="3494" hidden="1"/>
    <cellStyle name="Heading 3" xfId="4481" hidden="1"/>
    <cellStyle name="Heading 3" xfId="5466" hidden="1"/>
    <cellStyle name="Heading 3" xfId="6450" hidden="1"/>
    <cellStyle name="Heading 3" xfId="7434" hidden="1"/>
    <cellStyle name="Heading 3" xfId="8418" hidden="1"/>
    <cellStyle name="Heading 3" xfId="9402" hidden="1"/>
    <cellStyle name="Heading 3" xfId="10385" hidden="1"/>
    <cellStyle name="Heading 3" xfId="11366" hidden="1"/>
    <cellStyle name="Heading 3" xfId="12347" hidden="1"/>
    <cellStyle name="Heading 3" xfId="13328" hidden="1"/>
    <cellStyle name="Heading 3" xfId="14309" hidden="1"/>
    <cellStyle name="Heading 3" xfId="16218" hidden="1"/>
    <cellStyle name="Heading 3" xfId="17380" hidden="1"/>
    <cellStyle name="Heading 3" xfId="19845" hidden="1"/>
    <cellStyle name="Heading 3" xfId="20854" hidden="1"/>
    <cellStyle name="Heading 3" xfId="21841" hidden="1"/>
    <cellStyle name="Heading 3" xfId="22826" hidden="1"/>
    <cellStyle name="Heading 3" xfId="23810" hidden="1"/>
    <cellStyle name="Heading 3" xfId="24794" hidden="1"/>
    <cellStyle name="Heading 3" xfId="25778" hidden="1"/>
    <cellStyle name="Heading 3" xfId="26762" hidden="1"/>
    <cellStyle name="Heading 3" xfId="27745" hidden="1"/>
    <cellStyle name="Heading 3" xfId="28726" hidden="1"/>
    <cellStyle name="Heading 3" xfId="29707" hidden="1"/>
    <cellStyle name="Heading 3" xfId="30688" hidden="1"/>
    <cellStyle name="Heading 3" xfId="31669" hidden="1"/>
    <cellStyle name="Heading 3" xfId="33578" hidden="1"/>
    <cellStyle name="Heading 3" xfId="17372" hidden="1"/>
    <cellStyle name="Heading 3" xfId="37153" hidden="1"/>
    <cellStyle name="Heading 3" xfId="38134" hidden="1"/>
    <cellStyle name="Heading 3" xfId="39121" hidden="1"/>
    <cellStyle name="Heading 3" xfId="40106" hidden="1"/>
    <cellStyle name="Heading 3" xfId="41090" hidden="1"/>
    <cellStyle name="Heading 3" xfId="42074" hidden="1"/>
    <cellStyle name="Heading 3" xfId="43058" hidden="1"/>
    <cellStyle name="Heading 3" xfId="44042" hidden="1"/>
    <cellStyle name="Heading 3" xfId="45025" hidden="1"/>
    <cellStyle name="Heading 3" xfId="46006" hidden="1"/>
    <cellStyle name="Heading 3" xfId="46987" hidden="1"/>
    <cellStyle name="Heading 3" xfId="47968" hidden="1"/>
    <cellStyle name="Heading 3" xfId="48949" hidden="1"/>
    <cellStyle name="Heading 3" xfId="50858" hidden="1"/>
    <cellStyle name="Heading 3 2" xfId="2484" hidden="1"/>
    <cellStyle name="Heading 3 2" xfId="3420" hidden="1"/>
    <cellStyle name="Heading 3 2" xfId="3457" hidden="1"/>
    <cellStyle name="Heading 3 2" xfId="4409" hidden="1"/>
    <cellStyle name="Heading 3 2" xfId="4446" hidden="1"/>
    <cellStyle name="Heading 3 2" xfId="5396" hidden="1"/>
    <cellStyle name="Heading 3 2" xfId="5433" hidden="1"/>
    <cellStyle name="Heading 3 2" xfId="6381" hidden="1"/>
    <cellStyle name="Heading 3 2" xfId="6418" hidden="1"/>
    <cellStyle name="Heading 3 2" xfId="7365" hidden="1"/>
    <cellStyle name="Heading 3 2" xfId="7402" hidden="1"/>
    <cellStyle name="Heading 3 2" xfId="8349" hidden="1"/>
    <cellStyle name="Heading 3 2" xfId="8386" hidden="1"/>
    <cellStyle name="Heading 3 2" xfId="9333" hidden="1"/>
    <cellStyle name="Heading 3 2" xfId="9370" hidden="1"/>
    <cellStyle name="Heading 3 2" xfId="10317" hidden="1"/>
    <cellStyle name="Heading 3 2" xfId="10354" hidden="1"/>
    <cellStyle name="Heading 3 2" xfId="11299" hidden="1"/>
    <cellStyle name="Heading 3 2" xfId="11336" hidden="1"/>
    <cellStyle name="Heading 3 2" xfId="12280" hidden="1"/>
    <cellStyle name="Heading 3 2" xfId="12317" hidden="1"/>
    <cellStyle name="Heading 3 2" xfId="13261" hidden="1"/>
    <cellStyle name="Heading 3 2" xfId="13298" hidden="1"/>
    <cellStyle name="Heading 3 2" xfId="14242" hidden="1"/>
    <cellStyle name="Heading 3 2" xfId="14279" hidden="1"/>
    <cellStyle name="Heading 3 2" xfId="15223" hidden="1"/>
    <cellStyle name="Heading 3 2" xfId="15260" hidden="1"/>
    <cellStyle name="Heading 3 2" xfId="16174" hidden="1"/>
    <cellStyle name="Heading 3 2" xfId="16211" hidden="1"/>
    <cellStyle name="Heading 3 2" xfId="17329" hidden="1"/>
    <cellStyle name="Heading 3 2" xfId="17366" hidden="1"/>
    <cellStyle name="Heading 3 2" xfId="20781" hidden="1"/>
    <cellStyle name="Heading 3 2" xfId="20818" hidden="1"/>
    <cellStyle name="Heading 3 2" xfId="21769" hidden="1"/>
    <cellStyle name="Heading 3 2" xfId="21806" hidden="1"/>
    <cellStyle name="Heading 3 2" xfId="22756" hidden="1"/>
    <cellStyle name="Heading 3 2" xfId="22793" hidden="1"/>
    <cellStyle name="Heading 3 2" xfId="23741" hidden="1"/>
    <cellStyle name="Heading 3 2" xfId="23778" hidden="1"/>
    <cellStyle name="Heading 3 2" xfId="24725" hidden="1"/>
    <cellStyle name="Heading 3 2" xfId="24762" hidden="1"/>
    <cellStyle name="Heading 3 2" xfId="25709" hidden="1"/>
    <cellStyle name="Heading 3 2" xfId="25746" hidden="1"/>
    <cellStyle name="Heading 3 2" xfId="26693" hidden="1"/>
    <cellStyle name="Heading 3 2" xfId="26730" hidden="1"/>
    <cellStyle name="Heading 3 2" xfId="27677" hidden="1"/>
    <cellStyle name="Heading 3 2" xfId="27714" hidden="1"/>
    <cellStyle name="Heading 3 2" xfId="28659" hidden="1"/>
    <cellStyle name="Heading 3 2" xfId="28696" hidden="1"/>
    <cellStyle name="Heading 3 2" xfId="29640" hidden="1"/>
    <cellStyle name="Heading 3 2" xfId="29677" hidden="1"/>
    <cellStyle name="Heading 3 2" xfId="30621" hidden="1"/>
    <cellStyle name="Heading 3 2" xfId="30658" hidden="1"/>
    <cellStyle name="Heading 3 2" xfId="31602" hidden="1"/>
    <cellStyle name="Heading 3 2" xfId="31639" hidden="1"/>
    <cellStyle name="Heading 3 2" xfId="32583" hidden="1"/>
    <cellStyle name="Heading 3 2" xfId="32620" hidden="1"/>
    <cellStyle name="Heading 3 2" xfId="33534" hidden="1"/>
    <cellStyle name="Heading 3 2" xfId="33571" hidden="1"/>
    <cellStyle name="Heading 3 2" xfId="34689" hidden="1"/>
    <cellStyle name="Heading 3 2" xfId="34726" hidden="1"/>
    <cellStyle name="Heading 3 2" xfId="38061" hidden="1"/>
    <cellStyle name="Heading 3 2" xfId="38098" hidden="1"/>
    <cellStyle name="Heading 3 2" xfId="39049" hidden="1"/>
    <cellStyle name="Heading 3 2" xfId="39086" hidden="1"/>
    <cellStyle name="Heading 3 2" xfId="40036" hidden="1"/>
    <cellStyle name="Heading 3 2" xfId="40073" hidden="1"/>
    <cellStyle name="Heading 3 2" xfId="41021" hidden="1"/>
    <cellStyle name="Heading 3 2" xfId="41058" hidden="1"/>
    <cellStyle name="Heading 3 2" xfId="42005" hidden="1"/>
    <cellStyle name="Heading 3 2" xfId="42042" hidden="1"/>
    <cellStyle name="Heading 3 2" xfId="42989" hidden="1"/>
    <cellStyle name="Heading 3 2" xfId="43026" hidden="1"/>
    <cellStyle name="Heading 3 2" xfId="43973" hidden="1"/>
    <cellStyle name="Heading 3 2" xfId="44010" hidden="1"/>
    <cellStyle name="Heading 3 2" xfId="44957" hidden="1"/>
    <cellStyle name="Heading 3 2" xfId="44994" hidden="1"/>
    <cellStyle name="Heading 3 2" xfId="45939" hidden="1"/>
    <cellStyle name="Heading 3 2" xfId="45976" hidden="1"/>
    <cellStyle name="Heading 3 2" xfId="46920" hidden="1"/>
    <cellStyle name="Heading 3 2" xfId="46957" hidden="1"/>
    <cellStyle name="Heading 3 2" xfId="47901" hidden="1"/>
    <cellStyle name="Heading 3 2" xfId="47938" hidden="1"/>
    <cellStyle name="Heading 3 2" xfId="48882" hidden="1"/>
    <cellStyle name="Heading 3 2" xfId="48919" hidden="1"/>
    <cellStyle name="Heading 3 2" xfId="49863" hidden="1"/>
    <cellStyle name="Heading 3 2" xfId="49900" hidden="1"/>
    <cellStyle name="Heading 3 2" xfId="50814" hidden="1"/>
    <cellStyle name="Heading 3 2" xfId="50851" hidden="1"/>
    <cellStyle name="Heading 3 2" xfId="51969" hidden="1"/>
    <cellStyle name="Heading 3 2" xfId="52006"/>
    <cellStyle name="Heading 4" xfId="11" hidden="1"/>
    <cellStyle name="Heading 4" xfId="2474" hidden="1"/>
    <cellStyle name="Heading 4" xfId="3493" hidden="1"/>
    <cellStyle name="Heading 4" xfId="4480" hidden="1"/>
    <cellStyle name="Heading 4" xfId="5465" hidden="1"/>
    <cellStyle name="Heading 4" xfId="6449" hidden="1"/>
    <cellStyle name="Heading 4" xfId="7433" hidden="1"/>
    <cellStyle name="Heading 4" xfId="8417" hidden="1"/>
    <cellStyle name="Heading 4" xfId="9401" hidden="1"/>
    <cellStyle name="Heading 4" xfId="10384" hidden="1"/>
    <cellStyle name="Heading 4" xfId="11365" hidden="1"/>
    <cellStyle name="Heading 4" xfId="12346" hidden="1"/>
    <cellStyle name="Heading 4" xfId="13327" hidden="1"/>
    <cellStyle name="Heading 4" xfId="14308" hidden="1"/>
    <cellStyle name="Heading 4" xfId="16219" hidden="1"/>
    <cellStyle name="Heading 4" xfId="17381" hidden="1"/>
    <cellStyle name="Heading 4" xfId="19844" hidden="1"/>
    <cellStyle name="Heading 4" xfId="20853" hidden="1"/>
    <cellStyle name="Heading 4" xfId="21840" hidden="1"/>
    <cellStyle name="Heading 4" xfId="22825" hidden="1"/>
    <cellStyle name="Heading 4" xfId="23809" hidden="1"/>
    <cellStyle name="Heading 4" xfId="24793" hidden="1"/>
    <cellStyle name="Heading 4" xfId="25777" hidden="1"/>
    <cellStyle name="Heading 4" xfId="26761" hidden="1"/>
    <cellStyle name="Heading 4" xfId="27744" hidden="1"/>
    <cellStyle name="Heading 4" xfId="28725" hidden="1"/>
    <cellStyle name="Heading 4" xfId="29706" hidden="1"/>
    <cellStyle name="Heading 4" xfId="30687" hidden="1"/>
    <cellStyle name="Heading 4" xfId="31668" hidden="1"/>
    <cellStyle name="Heading 4" xfId="33579" hidden="1"/>
    <cellStyle name="Heading 4" xfId="17375" hidden="1"/>
    <cellStyle name="Heading 4" xfId="37152" hidden="1"/>
    <cellStyle name="Heading 4" xfId="38133" hidden="1"/>
    <cellStyle name="Heading 4" xfId="39120" hidden="1"/>
    <cellStyle name="Heading 4" xfId="40105" hidden="1"/>
    <cellStyle name="Heading 4" xfId="41089" hidden="1"/>
    <cellStyle name="Heading 4" xfId="42073" hidden="1"/>
    <cellStyle name="Heading 4" xfId="43057" hidden="1"/>
    <cellStyle name="Heading 4" xfId="44041" hidden="1"/>
    <cellStyle name="Heading 4" xfId="45024" hidden="1"/>
    <cellStyle name="Heading 4" xfId="46005" hidden="1"/>
    <cellStyle name="Heading 4" xfId="46986" hidden="1"/>
    <cellStyle name="Heading 4" xfId="47967" hidden="1"/>
    <cellStyle name="Heading 4" xfId="48948" hidden="1"/>
    <cellStyle name="Heading 4" xfId="50859" hidden="1"/>
    <cellStyle name="Heading 4 2" xfId="2485" hidden="1"/>
    <cellStyle name="Heading 4 2" xfId="3419" hidden="1"/>
    <cellStyle name="Heading 4 2" xfId="3456" hidden="1"/>
    <cellStyle name="Heading 4 2" xfId="4408" hidden="1"/>
    <cellStyle name="Heading 4 2" xfId="4445" hidden="1"/>
    <cellStyle name="Heading 4 2" xfId="5395" hidden="1"/>
    <cellStyle name="Heading 4 2" xfId="5432" hidden="1"/>
    <cellStyle name="Heading 4 2" xfId="6380" hidden="1"/>
    <cellStyle name="Heading 4 2" xfId="6417" hidden="1"/>
    <cellStyle name="Heading 4 2" xfId="7364" hidden="1"/>
    <cellStyle name="Heading 4 2" xfId="7401" hidden="1"/>
    <cellStyle name="Heading 4 2" xfId="8348" hidden="1"/>
    <cellStyle name="Heading 4 2" xfId="8385" hidden="1"/>
    <cellStyle name="Heading 4 2" xfId="9332" hidden="1"/>
    <cellStyle name="Heading 4 2" xfId="9369" hidden="1"/>
    <cellStyle name="Heading 4 2" xfId="10316" hidden="1"/>
    <cellStyle name="Heading 4 2" xfId="10353" hidden="1"/>
    <cellStyle name="Heading 4 2" xfId="11298" hidden="1"/>
    <cellStyle name="Heading 4 2" xfId="11335" hidden="1"/>
    <cellStyle name="Heading 4 2" xfId="12279" hidden="1"/>
    <cellStyle name="Heading 4 2" xfId="12316" hidden="1"/>
    <cellStyle name="Heading 4 2" xfId="13260" hidden="1"/>
    <cellStyle name="Heading 4 2" xfId="13297" hidden="1"/>
    <cellStyle name="Heading 4 2" xfId="14241" hidden="1"/>
    <cellStyle name="Heading 4 2" xfId="14278" hidden="1"/>
    <cellStyle name="Heading 4 2" xfId="15222" hidden="1"/>
    <cellStyle name="Heading 4 2" xfId="15259" hidden="1"/>
    <cellStyle name="Heading 4 2" xfId="16173" hidden="1"/>
    <cellStyle name="Heading 4 2" xfId="16210" hidden="1"/>
    <cellStyle name="Heading 4 2" xfId="17328" hidden="1"/>
    <cellStyle name="Heading 4 2" xfId="17365" hidden="1"/>
    <cellStyle name="Heading 4 2" xfId="20780" hidden="1"/>
    <cellStyle name="Heading 4 2" xfId="20817" hidden="1"/>
    <cellStyle name="Heading 4 2" xfId="21768" hidden="1"/>
    <cellStyle name="Heading 4 2" xfId="21805" hidden="1"/>
    <cellStyle name="Heading 4 2" xfId="22755" hidden="1"/>
    <cellStyle name="Heading 4 2" xfId="22792" hidden="1"/>
    <cellStyle name="Heading 4 2" xfId="23740" hidden="1"/>
    <cellStyle name="Heading 4 2" xfId="23777" hidden="1"/>
    <cellStyle name="Heading 4 2" xfId="24724" hidden="1"/>
    <cellStyle name="Heading 4 2" xfId="24761" hidden="1"/>
    <cellStyle name="Heading 4 2" xfId="25708" hidden="1"/>
    <cellStyle name="Heading 4 2" xfId="25745" hidden="1"/>
    <cellStyle name="Heading 4 2" xfId="26692" hidden="1"/>
    <cellStyle name="Heading 4 2" xfId="26729" hidden="1"/>
    <cellStyle name="Heading 4 2" xfId="27676" hidden="1"/>
    <cellStyle name="Heading 4 2" xfId="27713" hidden="1"/>
    <cellStyle name="Heading 4 2" xfId="28658" hidden="1"/>
    <cellStyle name="Heading 4 2" xfId="28695" hidden="1"/>
    <cellStyle name="Heading 4 2" xfId="29639" hidden="1"/>
    <cellStyle name="Heading 4 2" xfId="29676" hidden="1"/>
    <cellStyle name="Heading 4 2" xfId="30620" hidden="1"/>
    <cellStyle name="Heading 4 2" xfId="30657" hidden="1"/>
    <cellStyle name="Heading 4 2" xfId="31601" hidden="1"/>
    <cellStyle name="Heading 4 2" xfId="31638" hidden="1"/>
    <cellStyle name="Heading 4 2" xfId="32582" hidden="1"/>
    <cellStyle name="Heading 4 2" xfId="32619" hidden="1"/>
    <cellStyle name="Heading 4 2" xfId="33533" hidden="1"/>
    <cellStyle name="Heading 4 2" xfId="33570" hidden="1"/>
    <cellStyle name="Heading 4 2" xfId="34688" hidden="1"/>
    <cellStyle name="Heading 4 2" xfId="34725" hidden="1"/>
    <cellStyle name="Heading 4 2" xfId="38060" hidden="1"/>
    <cellStyle name="Heading 4 2" xfId="38097" hidden="1"/>
    <cellStyle name="Heading 4 2" xfId="39048" hidden="1"/>
    <cellStyle name="Heading 4 2" xfId="39085" hidden="1"/>
    <cellStyle name="Heading 4 2" xfId="40035" hidden="1"/>
    <cellStyle name="Heading 4 2" xfId="40072" hidden="1"/>
    <cellStyle name="Heading 4 2" xfId="41020" hidden="1"/>
    <cellStyle name="Heading 4 2" xfId="41057" hidden="1"/>
    <cellStyle name="Heading 4 2" xfId="42004" hidden="1"/>
    <cellStyle name="Heading 4 2" xfId="42041" hidden="1"/>
    <cellStyle name="Heading 4 2" xfId="42988" hidden="1"/>
    <cellStyle name="Heading 4 2" xfId="43025" hidden="1"/>
    <cellStyle name="Heading 4 2" xfId="43972" hidden="1"/>
    <cellStyle name="Heading 4 2" xfId="44009" hidden="1"/>
    <cellStyle name="Heading 4 2" xfId="44956" hidden="1"/>
    <cellStyle name="Heading 4 2" xfId="44993" hidden="1"/>
    <cellStyle name="Heading 4 2" xfId="45938" hidden="1"/>
    <cellStyle name="Heading 4 2" xfId="45975" hidden="1"/>
    <cellStyle name="Heading 4 2" xfId="46919" hidden="1"/>
    <cellStyle name="Heading 4 2" xfId="46956" hidden="1"/>
    <cellStyle name="Heading 4 2" xfId="47900" hidden="1"/>
    <cellStyle name="Heading 4 2" xfId="47937" hidden="1"/>
    <cellStyle name="Heading 4 2" xfId="48881" hidden="1"/>
    <cellStyle name="Heading 4 2" xfId="48918" hidden="1"/>
    <cellStyle name="Heading 4 2" xfId="49862" hidden="1"/>
    <cellStyle name="Heading 4 2" xfId="49899" hidden="1"/>
    <cellStyle name="Heading 4 2" xfId="50813" hidden="1"/>
    <cellStyle name="Heading 4 2" xfId="50850" hidden="1"/>
    <cellStyle name="Heading 4 2" xfId="51968" hidden="1"/>
    <cellStyle name="Heading 4 2" xfId="52005"/>
    <cellStyle name="Milliers 2" xfId="17371"/>
    <cellStyle name="Neutral" xfId="13" hidden="1"/>
    <cellStyle name="Neutral" xfId="2472" hidden="1"/>
    <cellStyle name="Neutral" xfId="3491" hidden="1"/>
    <cellStyle name="Neutral" xfId="4478" hidden="1"/>
    <cellStyle name="Neutral" xfId="5463" hidden="1"/>
    <cellStyle name="Neutral" xfId="6447" hidden="1"/>
    <cellStyle name="Neutral" xfId="7431" hidden="1"/>
    <cellStyle name="Neutral" xfId="8415" hidden="1"/>
    <cellStyle name="Neutral" xfId="9399" hidden="1"/>
    <cellStyle name="Neutral" xfId="10382" hidden="1"/>
    <cellStyle name="Neutral" xfId="11363" hidden="1"/>
    <cellStyle name="Neutral" xfId="12344" hidden="1"/>
    <cellStyle name="Neutral" xfId="13325" hidden="1"/>
    <cellStyle name="Neutral" xfId="14306" hidden="1"/>
    <cellStyle name="Neutral" xfId="16221" hidden="1"/>
    <cellStyle name="Neutral" xfId="17383" hidden="1"/>
    <cellStyle name="Neutral" xfId="19842" hidden="1"/>
    <cellStyle name="Neutral" xfId="20851" hidden="1"/>
    <cellStyle name="Neutral" xfId="21838" hidden="1"/>
    <cellStyle name="Neutral" xfId="22823" hidden="1"/>
    <cellStyle name="Neutral" xfId="23807" hidden="1"/>
    <cellStyle name="Neutral" xfId="24791" hidden="1"/>
    <cellStyle name="Neutral" xfId="25775" hidden="1"/>
    <cellStyle name="Neutral" xfId="26759" hidden="1"/>
    <cellStyle name="Neutral" xfId="27742" hidden="1"/>
    <cellStyle name="Neutral" xfId="28723" hidden="1"/>
    <cellStyle name="Neutral" xfId="29704" hidden="1"/>
    <cellStyle name="Neutral" xfId="30685" hidden="1"/>
    <cellStyle name="Neutral" xfId="31666" hidden="1"/>
    <cellStyle name="Neutral" xfId="33581" hidden="1"/>
    <cellStyle name="Neutral" xfId="34730" hidden="1"/>
    <cellStyle name="Neutral" xfId="37150" hidden="1"/>
    <cellStyle name="Neutral" xfId="38131" hidden="1"/>
    <cellStyle name="Neutral" xfId="39118" hidden="1"/>
    <cellStyle name="Neutral" xfId="40103" hidden="1"/>
    <cellStyle name="Neutral" xfId="41087" hidden="1"/>
    <cellStyle name="Neutral" xfId="42071" hidden="1"/>
    <cellStyle name="Neutral" xfId="43055" hidden="1"/>
    <cellStyle name="Neutral" xfId="44039" hidden="1"/>
    <cellStyle name="Neutral" xfId="45022" hidden="1"/>
    <cellStyle name="Neutral" xfId="46003" hidden="1"/>
    <cellStyle name="Neutral" xfId="46984" hidden="1"/>
    <cellStyle name="Neutral" xfId="47965" hidden="1"/>
    <cellStyle name="Neutral" xfId="48946" hidden="1"/>
    <cellStyle name="Neutral" xfId="50861" hidden="1"/>
    <cellStyle name="Neutral 2" xfId="2487" hidden="1"/>
    <cellStyle name="Neutral 2" xfId="3417" hidden="1"/>
    <cellStyle name="Neutral 2" xfId="3454" hidden="1"/>
    <cellStyle name="Neutral 2" xfId="4406" hidden="1"/>
    <cellStyle name="Neutral 2" xfId="4443" hidden="1"/>
    <cellStyle name="Neutral 2" xfId="5393" hidden="1"/>
    <cellStyle name="Neutral 2" xfId="5430" hidden="1"/>
    <cellStyle name="Neutral 2" xfId="6378" hidden="1"/>
    <cellStyle name="Neutral 2" xfId="6415" hidden="1"/>
    <cellStyle name="Neutral 2" xfId="7362" hidden="1"/>
    <cellStyle name="Neutral 2" xfId="7399" hidden="1"/>
    <cellStyle name="Neutral 2" xfId="8346" hidden="1"/>
    <cellStyle name="Neutral 2" xfId="8383" hidden="1"/>
    <cellStyle name="Neutral 2" xfId="9330" hidden="1"/>
    <cellStyle name="Neutral 2" xfId="9367" hidden="1"/>
    <cellStyle name="Neutral 2" xfId="10314" hidden="1"/>
    <cellStyle name="Neutral 2" xfId="10351" hidden="1"/>
    <cellStyle name="Neutral 2" xfId="11296" hidden="1"/>
    <cellStyle name="Neutral 2" xfId="11333" hidden="1"/>
    <cellStyle name="Neutral 2" xfId="12277" hidden="1"/>
    <cellStyle name="Neutral 2" xfId="12314" hidden="1"/>
    <cellStyle name="Neutral 2" xfId="13258" hidden="1"/>
    <cellStyle name="Neutral 2" xfId="13295" hidden="1"/>
    <cellStyle name="Neutral 2" xfId="14239" hidden="1"/>
    <cellStyle name="Neutral 2" xfId="14276" hidden="1"/>
    <cellStyle name="Neutral 2" xfId="15220" hidden="1"/>
    <cellStyle name="Neutral 2" xfId="15257" hidden="1"/>
    <cellStyle name="Neutral 2" xfId="16171" hidden="1"/>
    <cellStyle name="Neutral 2" xfId="16208" hidden="1"/>
    <cellStyle name="Neutral 2" xfId="17326" hidden="1"/>
    <cellStyle name="Neutral 2" xfId="17363" hidden="1"/>
    <cellStyle name="Neutral 2" xfId="20778" hidden="1"/>
    <cellStyle name="Neutral 2" xfId="20815" hidden="1"/>
    <cellStyle name="Neutral 2" xfId="21766" hidden="1"/>
    <cellStyle name="Neutral 2" xfId="21803" hidden="1"/>
    <cellStyle name="Neutral 2" xfId="22753" hidden="1"/>
    <cellStyle name="Neutral 2" xfId="22790" hidden="1"/>
    <cellStyle name="Neutral 2" xfId="23738" hidden="1"/>
    <cellStyle name="Neutral 2" xfId="23775" hidden="1"/>
    <cellStyle name="Neutral 2" xfId="24722" hidden="1"/>
    <cellStyle name="Neutral 2" xfId="24759" hidden="1"/>
    <cellStyle name="Neutral 2" xfId="25706" hidden="1"/>
    <cellStyle name="Neutral 2" xfId="25743" hidden="1"/>
    <cellStyle name="Neutral 2" xfId="26690" hidden="1"/>
    <cellStyle name="Neutral 2" xfId="26727" hidden="1"/>
    <cellStyle name="Neutral 2" xfId="27674" hidden="1"/>
    <cellStyle name="Neutral 2" xfId="27711" hidden="1"/>
    <cellStyle name="Neutral 2" xfId="28656" hidden="1"/>
    <cellStyle name="Neutral 2" xfId="28693" hidden="1"/>
    <cellStyle name="Neutral 2" xfId="29637" hidden="1"/>
    <cellStyle name="Neutral 2" xfId="29674" hidden="1"/>
    <cellStyle name="Neutral 2" xfId="30618" hidden="1"/>
    <cellStyle name="Neutral 2" xfId="30655" hidden="1"/>
    <cellStyle name="Neutral 2" xfId="31599" hidden="1"/>
    <cellStyle name="Neutral 2" xfId="31636" hidden="1"/>
    <cellStyle name="Neutral 2" xfId="32580" hidden="1"/>
    <cellStyle name="Neutral 2" xfId="32617" hidden="1"/>
    <cellStyle name="Neutral 2" xfId="33531" hidden="1"/>
    <cellStyle name="Neutral 2" xfId="33568" hidden="1"/>
    <cellStyle name="Neutral 2" xfId="34686" hidden="1"/>
    <cellStyle name="Neutral 2" xfId="34723" hidden="1"/>
    <cellStyle name="Neutral 2" xfId="38058" hidden="1"/>
    <cellStyle name="Neutral 2" xfId="38095" hidden="1"/>
    <cellStyle name="Neutral 2" xfId="39046" hidden="1"/>
    <cellStyle name="Neutral 2" xfId="39083" hidden="1"/>
    <cellStyle name="Neutral 2" xfId="40033" hidden="1"/>
    <cellStyle name="Neutral 2" xfId="40070" hidden="1"/>
    <cellStyle name="Neutral 2" xfId="41018" hidden="1"/>
    <cellStyle name="Neutral 2" xfId="41055" hidden="1"/>
    <cellStyle name="Neutral 2" xfId="42002" hidden="1"/>
    <cellStyle name="Neutral 2" xfId="42039" hidden="1"/>
    <cellStyle name="Neutral 2" xfId="42986" hidden="1"/>
    <cellStyle name="Neutral 2" xfId="43023" hidden="1"/>
    <cellStyle name="Neutral 2" xfId="43970" hidden="1"/>
    <cellStyle name="Neutral 2" xfId="44007" hidden="1"/>
    <cellStyle name="Neutral 2" xfId="44954" hidden="1"/>
    <cellStyle name="Neutral 2" xfId="44991" hidden="1"/>
    <cellStyle name="Neutral 2" xfId="45936" hidden="1"/>
    <cellStyle name="Neutral 2" xfId="45973" hidden="1"/>
    <cellStyle name="Neutral 2" xfId="46917" hidden="1"/>
    <cellStyle name="Neutral 2" xfId="46954" hidden="1"/>
    <cellStyle name="Neutral 2" xfId="47898" hidden="1"/>
    <cellStyle name="Neutral 2" xfId="47935" hidden="1"/>
    <cellStyle name="Neutral 2" xfId="48879" hidden="1"/>
    <cellStyle name="Neutral 2" xfId="48916" hidden="1"/>
    <cellStyle name="Neutral 2" xfId="49860" hidden="1"/>
    <cellStyle name="Neutral 2" xfId="49897" hidden="1"/>
    <cellStyle name="Neutral 2" xfId="50811" hidden="1"/>
    <cellStyle name="Neutral 2" xfId="50848" hidden="1"/>
    <cellStyle name="Neutral 2" xfId="51966" hidden="1"/>
    <cellStyle name="Neutral 2" xfId="52003"/>
    <cellStyle name="NoL 3" xfId="4"/>
    <cellStyle name="Normal" xfId="0" builtinId="0"/>
    <cellStyle name="Normal 10" xfId="3"/>
    <cellStyle name="Normal 11" xfId="5"/>
    <cellStyle name="Normal 2" xfId="2480"/>
    <cellStyle name="Normal 2 4" xfId="2"/>
    <cellStyle name="Normal 2_Graphique 621 T1 T409" xfId="52013"/>
    <cellStyle name="Normal 3" xfId="2479"/>
    <cellStyle name="Normal 4" xfId="6"/>
    <cellStyle name="Normal 4 2" xfId="52011"/>
    <cellStyle name="Normal 6" xfId="52012"/>
    <cellStyle name="Normal 8 2" xfId="52015"/>
    <cellStyle name="Normal 8 3" xfId="52010"/>
    <cellStyle name="Normalny 2" xfId="3461"/>
    <cellStyle name="Note" xfId="16" hidden="1"/>
    <cellStyle name="Note" xfId="2468" hidden="1"/>
    <cellStyle name="Note" xfId="3488" hidden="1"/>
    <cellStyle name="Note" xfId="4475" hidden="1"/>
    <cellStyle name="Note" xfId="5460" hidden="1"/>
    <cellStyle name="Note" xfId="6444" hidden="1"/>
    <cellStyle name="Note" xfId="7428" hidden="1"/>
    <cellStyle name="Note" xfId="8412" hidden="1"/>
    <cellStyle name="Note" xfId="9396" hidden="1"/>
    <cellStyle name="Note" xfId="10379" hidden="1"/>
    <cellStyle name="Note" xfId="11360" hidden="1"/>
    <cellStyle name="Note" xfId="12341" hidden="1"/>
    <cellStyle name="Note" xfId="13322" hidden="1"/>
    <cellStyle name="Note" xfId="14303" hidden="1"/>
    <cellStyle name="Note" xfId="16224" hidden="1"/>
    <cellStyle name="Note" xfId="17386" hidden="1"/>
    <cellStyle name="Note" xfId="19838" hidden="1"/>
    <cellStyle name="Note" xfId="20848" hidden="1"/>
    <cellStyle name="Note" xfId="21835" hidden="1"/>
    <cellStyle name="Note" xfId="22820" hidden="1"/>
    <cellStyle name="Note" xfId="23804" hidden="1"/>
    <cellStyle name="Note" xfId="24788" hidden="1"/>
    <cellStyle name="Note" xfId="25772" hidden="1"/>
    <cellStyle name="Note" xfId="26756" hidden="1"/>
    <cellStyle name="Note" xfId="27739" hidden="1"/>
    <cellStyle name="Note" xfId="28720" hidden="1"/>
    <cellStyle name="Note" xfId="29701" hidden="1"/>
    <cellStyle name="Note" xfId="30682" hidden="1"/>
    <cellStyle name="Note" xfId="31663" hidden="1"/>
    <cellStyle name="Note" xfId="33584" hidden="1"/>
    <cellStyle name="Note" xfId="19851" hidden="1"/>
    <cellStyle name="Note" xfId="37146" hidden="1"/>
    <cellStyle name="Note" xfId="38128" hidden="1"/>
    <cellStyle name="Note" xfId="39115" hidden="1"/>
    <cellStyle name="Note" xfId="40100" hidden="1"/>
    <cellStyle name="Note" xfId="41084" hidden="1"/>
    <cellStyle name="Note" xfId="42068" hidden="1"/>
    <cellStyle name="Note" xfId="43052" hidden="1"/>
    <cellStyle name="Note" xfId="44036" hidden="1"/>
    <cellStyle name="Note" xfId="45019" hidden="1"/>
    <cellStyle name="Note" xfId="46000" hidden="1"/>
    <cellStyle name="Note" xfId="46981" hidden="1"/>
    <cellStyle name="Note" xfId="47962" hidden="1"/>
    <cellStyle name="Note" xfId="48943" hidden="1"/>
    <cellStyle name="Note" xfId="50864" hidden="1"/>
    <cellStyle name="Note 2" xfId="2490" hidden="1"/>
    <cellStyle name="Note 2" xfId="3414" hidden="1"/>
    <cellStyle name="Note 2" xfId="3451" hidden="1"/>
    <cellStyle name="Note 2" xfId="4403" hidden="1"/>
    <cellStyle name="Note 2" xfId="4440" hidden="1"/>
    <cellStyle name="Note 2" xfId="5390" hidden="1"/>
    <cellStyle name="Note 2" xfId="5427" hidden="1"/>
    <cellStyle name="Note 2" xfId="6375" hidden="1"/>
    <cellStyle name="Note 2" xfId="6412" hidden="1"/>
    <cellStyle name="Note 2" xfId="7359" hidden="1"/>
    <cellStyle name="Note 2" xfId="7396" hidden="1"/>
    <cellStyle name="Note 2" xfId="8343" hidden="1"/>
    <cellStyle name="Note 2" xfId="8380" hidden="1"/>
    <cellStyle name="Note 2" xfId="9327" hidden="1"/>
    <cellStyle name="Note 2" xfId="9364" hidden="1"/>
    <cellStyle name="Note 2" xfId="10311" hidden="1"/>
    <cellStyle name="Note 2" xfId="10348" hidden="1"/>
    <cellStyle name="Note 2" xfId="11293" hidden="1"/>
    <cellStyle name="Note 2" xfId="11330" hidden="1"/>
    <cellStyle name="Note 2" xfId="12274" hidden="1"/>
    <cellStyle name="Note 2" xfId="12311" hidden="1"/>
    <cellStyle name="Note 2" xfId="13255" hidden="1"/>
    <cellStyle name="Note 2" xfId="13292" hidden="1"/>
    <cellStyle name="Note 2" xfId="14236" hidden="1"/>
    <cellStyle name="Note 2" xfId="14273" hidden="1"/>
    <cellStyle name="Note 2" xfId="15217" hidden="1"/>
    <cellStyle name="Note 2" xfId="15254" hidden="1"/>
    <cellStyle name="Note 2" xfId="16168" hidden="1"/>
    <cellStyle name="Note 2" xfId="16205" hidden="1"/>
    <cellStyle name="Note 2" xfId="17323" hidden="1"/>
    <cellStyle name="Note 2" xfId="17360" hidden="1"/>
    <cellStyle name="Note 2" xfId="20775" hidden="1"/>
    <cellStyle name="Note 2" xfId="20812" hidden="1"/>
    <cellStyle name="Note 2" xfId="21763" hidden="1"/>
    <cellStyle name="Note 2" xfId="21800" hidden="1"/>
    <cellStyle name="Note 2" xfId="22750" hidden="1"/>
    <cellStyle name="Note 2" xfId="22787" hidden="1"/>
    <cellStyle name="Note 2" xfId="23735" hidden="1"/>
    <cellStyle name="Note 2" xfId="23772" hidden="1"/>
    <cellStyle name="Note 2" xfId="24719" hidden="1"/>
    <cellStyle name="Note 2" xfId="24756" hidden="1"/>
    <cellStyle name="Note 2" xfId="25703" hidden="1"/>
    <cellStyle name="Note 2" xfId="25740" hidden="1"/>
    <cellStyle name="Note 2" xfId="26687" hidden="1"/>
    <cellStyle name="Note 2" xfId="26724" hidden="1"/>
    <cellStyle name="Note 2" xfId="27671" hidden="1"/>
    <cellStyle name="Note 2" xfId="27708" hidden="1"/>
    <cellStyle name="Note 2" xfId="28653" hidden="1"/>
    <cellStyle name="Note 2" xfId="28690" hidden="1"/>
    <cellStyle name="Note 2" xfId="29634" hidden="1"/>
    <cellStyle name="Note 2" xfId="29671" hidden="1"/>
    <cellStyle name="Note 2" xfId="30615" hidden="1"/>
    <cellStyle name="Note 2" xfId="30652" hidden="1"/>
    <cellStyle name="Note 2" xfId="31596" hidden="1"/>
    <cellStyle name="Note 2" xfId="31633" hidden="1"/>
    <cellStyle name="Note 2" xfId="32577" hidden="1"/>
    <cellStyle name="Note 2" xfId="32614" hidden="1"/>
    <cellStyle name="Note 2" xfId="33528" hidden="1"/>
    <cellStyle name="Note 2" xfId="33565" hidden="1"/>
    <cellStyle name="Note 2" xfId="34683" hidden="1"/>
    <cellStyle name="Note 2" xfId="34720" hidden="1"/>
    <cellStyle name="Note 2" xfId="38055" hidden="1"/>
    <cellStyle name="Note 2" xfId="38092" hidden="1"/>
    <cellStyle name="Note 2" xfId="39043" hidden="1"/>
    <cellStyle name="Note 2" xfId="39080" hidden="1"/>
    <cellStyle name="Note 2" xfId="40030" hidden="1"/>
    <cellStyle name="Note 2" xfId="40067" hidden="1"/>
    <cellStyle name="Note 2" xfId="41015" hidden="1"/>
    <cellStyle name="Note 2" xfId="41052" hidden="1"/>
    <cellStyle name="Note 2" xfId="41999" hidden="1"/>
    <cellStyle name="Note 2" xfId="42036" hidden="1"/>
    <cellStyle name="Note 2" xfId="42983" hidden="1"/>
    <cellStyle name="Note 2" xfId="43020" hidden="1"/>
    <cellStyle name="Note 2" xfId="43967" hidden="1"/>
    <cellStyle name="Note 2" xfId="44004" hidden="1"/>
    <cellStyle name="Note 2" xfId="44951" hidden="1"/>
    <cellStyle name="Note 2" xfId="44988" hidden="1"/>
    <cellStyle name="Note 2" xfId="45933" hidden="1"/>
    <cellStyle name="Note 2" xfId="45970" hidden="1"/>
    <cellStyle name="Note 2" xfId="46914" hidden="1"/>
    <cellStyle name="Note 2" xfId="46951" hidden="1"/>
    <cellStyle name="Note 2" xfId="47895" hidden="1"/>
    <cellStyle name="Note 2" xfId="47932" hidden="1"/>
    <cellStyle name="Note 2" xfId="48876" hidden="1"/>
    <cellStyle name="Note 2" xfId="48913" hidden="1"/>
    <cellStyle name="Note 2" xfId="49857" hidden="1"/>
    <cellStyle name="Note 2" xfId="49894" hidden="1"/>
    <cellStyle name="Note 2" xfId="50808" hidden="1"/>
    <cellStyle name="Note 2" xfId="50845" hidden="1"/>
    <cellStyle name="Note 2" xfId="51963" hidden="1"/>
    <cellStyle name="Note 2" xfId="52000"/>
    <cellStyle name="Pourcentage 2" xfId="52014"/>
    <cellStyle name="Standaard_Verz. Staten set versie 15-3" xfId="17370"/>
    <cellStyle name="Title" xfId="7" hidden="1"/>
    <cellStyle name="Title" xfId="2478" hidden="1"/>
    <cellStyle name="Title" xfId="3497" hidden="1"/>
    <cellStyle name="Title" xfId="4484" hidden="1"/>
    <cellStyle name="Title" xfId="5469" hidden="1"/>
    <cellStyle name="Title" xfId="6453" hidden="1"/>
    <cellStyle name="Title" xfId="7437" hidden="1"/>
    <cellStyle name="Title" xfId="8421" hidden="1"/>
    <cellStyle name="Title" xfId="9405" hidden="1"/>
    <cellStyle name="Title" xfId="10388" hidden="1"/>
    <cellStyle name="Title" xfId="11369" hidden="1"/>
    <cellStyle name="Title" xfId="12350" hidden="1"/>
    <cellStyle name="Title" xfId="13331" hidden="1"/>
    <cellStyle name="Title" xfId="14312" hidden="1"/>
    <cellStyle name="Title" xfId="16215" hidden="1"/>
    <cellStyle name="Title" xfId="17377" hidden="1"/>
    <cellStyle name="Title" xfId="19848" hidden="1"/>
    <cellStyle name="Title" xfId="20857" hidden="1"/>
    <cellStyle name="Title" xfId="21844" hidden="1"/>
    <cellStyle name="Title" xfId="22829" hidden="1"/>
    <cellStyle name="Title" xfId="23813" hidden="1"/>
    <cellStyle name="Title" xfId="24797" hidden="1"/>
    <cellStyle name="Title" xfId="25781" hidden="1"/>
    <cellStyle name="Title" xfId="26765" hidden="1"/>
    <cellStyle name="Title" xfId="27748" hidden="1"/>
    <cellStyle name="Title" xfId="28729" hidden="1"/>
    <cellStyle name="Title" xfId="29710" hidden="1"/>
    <cellStyle name="Title" xfId="30691" hidden="1"/>
    <cellStyle name="Title" xfId="31672" hidden="1"/>
    <cellStyle name="Title" xfId="33575" hidden="1"/>
    <cellStyle name="Title" xfId="19849" hidden="1"/>
    <cellStyle name="Title" xfId="37156" hidden="1"/>
    <cellStyle name="Title" xfId="38137" hidden="1"/>
    <cellStyle name="Title" xfId="39124" hidden="1"/>
    <cellStyle name="Title" xfId="40109" hidden="1"/>
    <cellStyle name="Title" xfId="41093" hidden="1"/>
    <cellStyle name="Title" xfId="42077" hidden="1"/>
    <cellStyle name="Title" xfId="43061" hidden="1"/>
    <cellStyle name="Title" xfId="44045" hidden="1"/>
    <cellStyle name="Title" xfId="45028" hidden="1"/>
    <cellStyle name="Title" xfId="46009" hidden="1"/>
    <cellStyle name="Title" xfId="46990" hidden="1"/>
    <cellStyle name="Title" xfId="47971" hidden="1"/>
    <cellStyle name="Title" xfId="48952" hidden="1"/>
    <cellStyle name="Title" xfId="50855" hidden="1"/>
    <cellStyle name="Title 2" xfId="2481" hidden="1"/>
    <cellStyle name="Title 2" xfId="3423" hidden="1"/>
    <cellStyle name="Title 2" xfId="3460" hidden="1"/>
    <cellStyle name="Title 2" xfId="4412" hidden="1"/>
    <cellStyle name="Title 2" xfId="4449" hidden="1"/>
    <cellStyle name="Title 2" xfId="5399" hidden="1"/>
    <cellStyle name="Title 2" xfId="5436" hidden="1"/>
    <cellStyle name="Title 2" xfId="6384" hidden="1"/>
    <cellStyle name="Title 2" xfId="6421" hidden="1"/>
    <cellStyle name="Title 2" xfId="7368" hidden="1"/>
    <cellStyle name="Title 2" xfId="7405" hidden="1"/>
    <cellStyle name="Title 2" xfId="8352" hidden="1"/>
    <cellStyle name="Title 2" xfId="8389" hidden="1"/>
    <cellStyle name="Title 2" xfId="9336" hidden="1"/>
    <cellStyle name="Title 2" xfId="9373" hidden="1"/>
    <cellStyle name="Title 2" xfId="10320" hidden="1"/>
    <cellStyle name="Title 2" xfId="10357" hidden="1"/>
    <cellStyle name="Title 2" xfId="11302" hidden="1"/>
    <cellStyle name="Title 2" xfId="11339" hidden="1"/>
    <cellStyle name="Title 2" xfId="12283" hidden="1"/>
    <cellStyle name="Title 2" xfId="12320" hidden="1"/>
    <cellStyle name="Title 2" xfId="13264" hidden="1"/>
    <cellStyle name="Title 2" xfId="13301" hidden="1"/>
    <cellStyle name="Title 2" xfId="14245" hidden="1"/>
    <cellStyle name="Title 2" xfId="14282" hidden="1"/>
    <cellStyle name="Title 2" xfId="15226" hidden="1"/>
    <cellStyle name="Title 2" xfId="15263" hidden="1"/>
    <cellStyle name="Title 2" xfId="16177" hidden="1"/>
    <cellStyle name="Title 2" xfId="16214" hidden="1"/>
    <cellStyle name="Title 2" xfId="17332" hidden="1"/>
    <cellStyle name="Title 2" xfId="17369" hidden="1"/>
    <cellStyle name="Title 2" xfId="20784" hidden="1"/>
    <cellStyle name="Title 2" xfId="20821" hidden="1"/>
    <cellStyle name="Title 2" xfId="21772" hidden="1"/>
    <cellStyle name="Title 2" xfId="21809" hidden="1"/>
    <cellStyle name="Title 2" xfId="22759" hidden="1"/>
    <cellStyle name="Title 2" xfId="22796" hidden="1"/>
    <cellStyle name="Title 2" xfId="23744" hidden="1"/>
    <cellStyle name="Title 2" xfId="23781" hidden="1"/>
    <cellStyle name="Title 2" xfId="24728" hidden="1"/>
    <cellStyle name="Title 2" xfId="24765" hidden="1"/>
    <cellStyle name="Title 2" xfId="25712" hidden="1"/>
    <cellStyle name="Title 2" xfId="25749" hidden="1"/>
    <cellStyle name="Title 2" xfId="26696" hidden="1"/>
    <cellStyle name="Title 2" xfId="26733" hidden="1"/>
    <cellStyle name="Title 2" xfId="27680" hidden="1"/>
    <cellStyle name="Title 2" xfId="27717" hidden="1"/>
    <cellStyle name="Title 2" xfId="28662" hidden="1"/>
    <cellStyle name="Title 2" xfId="28699" hidden="1"/>
    <cellStyle name="Title 2" xfId="29643" hidden="1"/>
    <cellStyle name="Title 2" xfId="29680" hidden="1"/>
    <cellStyle name="Title 2" xfId="30624" hidden="1"/>
    <cellStyle name="Title 2" xfId="30661" hidden="1"/>
    <cellStyle name="Title 2" xfId="31605" hidden="1"/>
    <cellStyle name="Title 2" xfId="31642" hidden="1"/>
    <cellStyle name="Title 2" xfId="32586" hidden="1"/>
    <cellStyle name="Title 2" xfId="32623" hidden="1"/>
    <cellStyle name="Title 2" xfId="33537" hidden="1"/>
    <cellStyle name="Title 2" xfId="33574" hidden="1"/>
    <cellStyle name="Title 2" xfId="34692" hidden="1"/>
    <cellStyle name="Title 2" xfId="34729" hidden="1"/>
    <cellStyle name="Title 2" xfId="38064" hidden="1"/>
    <cellStyle name="Title 2" xfId="38101" hidden="1"/>
    <cellStyle name="Title 2" xfId="39052" hidden="1"/>
    <cellStyle name="Title 2" xfId="39089" hidden="1"/>
    <cellStyle name="Title 2" xfId="40039" hidden="1"/>
    <cellStyle name="Title 2" xfId="40076" hidden="1"/>
    <cellStyle name="Title 2" xfId="41024" hidden="1"/>
    <cellStyle name="Title 2" xfId="41061" hidden="1"/>
    <cellStyle name="Title 2" xfId="42008" hidden="1"/>
    <cellStyle name="Title 2" xfId="42045" hidden="1"/>
    <cellStyle name="Title 2" xfId="42992" hidden="1"/>
    <cellStyle name="Title 2" xfId="43029" hidden="1"/>
    <cellStyle name="Title 2" xfId="43976" hidden="1"/>
    <cellStyle name="Title 2" xfId="44013" hidden="1"/>
    <cellStyle name="Title 2" xfId="44960" hidden="1"/>
    <cellStyle name="Title 2" xfId="44997" hidden="1"/>
    <cellStyle name="Title 2" xfId="45942" hidden="1"/>
    <cellStyle name="Title 2" xfId="45979" hidden="1"/>
    <cellStyle name="Title 2" xfId="46923" hidden="1"/>
    <cellStyle name="Title 2" xfId="46960" hidden="1"/>
    <cellStyle name="Title 2" xfId="47904" hidden="1"/>
    <cellStyle name="Title 2" xfId="47941" hidden="1"/>
    <cellStyle name="Title 2" xfId="48885" hidden="1"/>
    <cellStyle name="Title 2" xfId="48922" hidden="1"/>
    <cellStyle name="Title 2" xfId="49866" hidden="1"/>
    <cellStyle name="Title 2" xfId="49903" hidden="1"/>
    <cellStyle name="Title 2" xfId="50817" hidden="1"/>
    <cellStyle name="Title 2" xfId="50854" hidden="1"/>
    <cellStyle name="Title 2" xfId="51972" hidden="1"/>
    <cellStyle name="Title 2" xfId="52009"/>
    <cellStyle name="Uwaga 2" xfId="42" hidden="1"/>
    <cellStyle name="Uwaga 2" xfId="2516" hidden="1"/>
    <cellStyle name="Uwaga 2" xfId="3387" hidden="1"/>
    <cellStyle name="Uwaga 2" xfId="3388" hidden="1"/>
    <cellStyle name="Uwaga 2" xfId="3424" hidden="1"/>
    <cellStyle name="Uwaga 2" xfId="3425" hidden="1"/>
    <cellStyle name="Uwaga 2" xfId="2448" hidden="1"/>
    <cellStyle name="Uwaga 2" xfId="3505" hidden="1"/>
    <cellStyle name="Uwaga 2" xfId="4376" hidden="1"/>
    <cellStyle name="Uwaga 2" xfId="4377" hidden="1"/>
    <cellStyle name="Uwaga 2" xfId="4413" hidden="1"/>
    <cellStyle name="Uwaga 2" xfId="4414" hidden="1"/>
    <cellStyle name="Uwaga 2" xfId="3468" hidden="1"/>
    <cellStyle name="Uwaga 2" xfId="4492" hidden="1"/>
    <cellStyle name="Uwaga 2" xfId="5363" hidden="1"/>
    <cellStyle name="Uwaga 2" xfId="5364" hidden="1"/>
    <cellStyle name="Uwaga 2" xfId="5400" hidden="1"/>
    <cellStyle name="Uwaga 2" xfId="5401" hidden="1"/>
    <cellStyle name="Uwaga 2" xfId="4455" hidden="1"/>
    <cellStyle name="Uwaga 2" xfId="5477" hidden="1"/>
    <cellStyle name="Uwaga 2" xfId="6348" hidden="1"/>
    <cellStyle name="Uwaga 2" xfId="6349" hidden="1"/>
    <cellStyle name="Uwaga 2" xfId="6385" hidden="1"/>
    <cellStyle name="Uwaga 2" xfId="6386" hidden="1"/>
    <cellStyle name="Uwaga 2" xfId="5440" hidden="1"/>
    <cellStyle name="Uwaga 2" xfId="6461" hidden="1"/>
    <cellStyle name="Uwaga 2" xfId="7332" hidden="1"/>
    <cellStyle name="Uwaga 2" xfId="7333" hidden="1"/>
    <cellStyle name="Uwaga 2" xfId="7369" hidden="1"/>
    <cellStyle name="Uwaga 2" xfId="7370" hidden="1"/>
    <cellStyle name="Uwaga 2" xfId="6424" hidden="1"/>
    <cellStyle name="Uwaga 2" xfId="7445" hidden="1"/>
    <cellStyle name="Uwaga 2" xfId="8316" hidden="1"/>
    <cellStyle name="Uwaga 2" xfId="8317" hidden="1"/>
    <cellStyle name="Uwaga 2" xfId="8353" hidden="1"/>
    <cellStyle name="Uwaga 2" xfId="8354" hidden="1"/>
    <cellStyle name="Uwaga 2" xfId="7408" hidden="1"/>
    <cellStyle name="Uwaga 2" xfId="8429" hidden="1"/>
    <cellStyle name="Uwaga 2" xfId="9300" hidden="1"/>
    <cellStyle name="Uwaga 2" xfId="9301" hidden="1"/>
    <cellStyle name="Uwaga 2" xfId="9337" hidden="1"/>
    <cellStyle name="Uwaga 2" xfId="9338" hidden="1"/>
    <cellStyle name="Uwaga 2" xfId="8392" hidden="1"/>
    <cellStyle name="Uwaga 2" xfId="9413" hidden="1"/>
    <cellStyle name="Uwaga 2" xfId="10284" hidden="1"/>
    <cellStyle name="Uwaga 2" xfId="10285" hidden="1"/>
    <cellStyle name="Uwaga 2" xfId="10321" hidden="1"/>
    <cellStyle name="Uwaga 2" xfId="10322" hidden="1"/>
    <cellStyle name="Uwaga 2" xfId="9376" hidden="1"/>
    <cellStyle name="Uwaga 2" xfId="10395" hidden="1"/>
    <cellStyle name="Uwaga 2" xfId="11266" hidden="1"/>
    <cellStyle name="Uwaga 2" xfId="11267" hidden="1"/>
    <cellStyle name="Uwaga 2" xfId="11303" hidden="1"/>
    <cellStyle name="Uwaga 2" xfId="11304" hidden="1"/>
    <cellStyle name="Uwaga 2" xfId="10359" hidden="1"/>
    <cellStyle name="Uwaga 2" xfId="11376" hidden="1"/>
    <cellStyle name="Uwaga 2" xfId="12247" hidden="1"/>
    <cellStyle name="Uwaga 2" xfId="12248" hidden="1"/>
    <cellStyle name="Uwaga 2" xfId="12284" hidden="1"/>
    <cellStyle name="Uwaga 2" xfId="12285" hidden="1"/>
    <cellStyle name="Uwaga 2" xfId="11340" hidden="1"/>
    <cellStyle name="Uwaga 2" xfId="12357" hidden="1"/>
    <cellStyle name="Uwaga 2" xfId="13228" hidden="1"/>
    <cellStyle name="Uwaga 2" xfId="13229" hidden="1"/>
    <cellStyle name="Uwaga 2" xfId="13265" hidden="1"/>
    <cellStyle name="Uwaga 2" xfId="13266" hidden="1"/>
    <cellStyle name="Uwaga 2" xfId="12321" hidden="1"/>
    <cellStyle name="Uwaga 2" xfId="13338" hidden="1"/>
    <cellStyle name="Uwaga 2" xfId="14209" hidden="1"/>
    <cellStyle name="Uwaga 2" xfId="14210" hidden="1"/>
    <cellStyle name="Uwaga 2" xfId="14246" hidden="1"/>
    <cellStyle name="Uwaga 2" xfId="14247" hidden="1"/>
    <cellStyle name="Uwaga 2" xfId="13302" hidden="1"/>
    <cellStyle name="Uwaga 2" xfId="14319" hidden="1"/>
    <cellStyle name="Uwaga 2" xfId="15190" hidden="1"/>
    <cellStyle name="Uwaga 2" xfId="15191" hidden="1"/>
    <cellStyle name="Uwaga 2" xfId="15227" hidden="1"/>
    <cellStyle name="Uwaga 2" xfId="15228" hidden="1"/>
    <cellStyle name="Uwaga 2" xfId="14283" hidden="1"/>
    <cellStyle name="Uwaga 2" xfId="15270" hidden="1"/>
    <cellStyle name="Uwaga 2" xfId="16141" hidden="1"/>
    <cellStyle name="Uwaga 2" xfId="16142" hidden="1"/>
    <cellStyle name="Uwaga 2" xfId="16178" hidden="1"/>
    <cellStyle name="Uwaga 2" xfId="16179" hidden="1"/>
    <cellStyle name="Uwaga 2" xfId="16244" hidden="1"/>
    <cellStyle name="Uwaga 2" xfId="16425" hidden="1"/>
    <cellStyle name="Uwaga 2" xfId="17296" hidden="1"/>
    <cellStyle name="Uwaga 2" xfId="17297" hidden="1"/>
    <cellStyle name="Uwaga 2" xfId="17333" hidden="1"/>
    <cellStyle name="Uwaga 2" xfId="17334" hidden="1"/>
    <cellStyle name="Uwaga 2" xfId="17412" hidden="1"/>
    <cellStyle name="Uwaga 2" xfId="19877" hidden="1"/>
    <cellStyle name="Uwaga 2" xfId="20748" hidden="1"/>
    <cellStyle name="Uwaga 2" xfId="20749" hidden="1"/>
    <cellStyle name="Uwaga 2" xfId="20785" hidden="1"/>
    <cellStyle name="Uwaga 2" xfId="20786" hidden="1"/>
    <cellStyle name="Uwaga 2" xfId="19818" hidden="1"/>
    <cellStyle name="Uwaga 2" xfId="20865" hidden="1"/>
    <cellStyle name="Uwaga 2" xfId="21736" hidden="1"/>
    <cellStyle name="Uwaga 2" xfId="21737" hidden="1"/>
    <cellStyle name="Uwaga 2" xfId="21773" hidden="1"/>
    <cellStyle name="Uwaga 2" xfId="21774" hidden="1"/>
    <cellStyle name="Uwaga 2" xfId="20828" hidden="1"/>
    <cellStyle name="Uwaga 2" xfId="21852" hidden="1"/>
    <cellStyle name="Uwaga 2" xfId="22723" hidden="1"/>
    <cellStyle name="Uwaga 2" xfId="22724" hidden="1"/>
    <cellStyle name="Uwaga 2" xfId="22760" hidden="1"/>
    <cellStyle name="Uwaga 2" xfId="22761" hidden="1"/>
    <cellStyle name="Uwaga 2" xfId="21815" hidden="1"/>
    <cellStyle name="Uwaga 2" xfId="22837" hidden="1"/>
    <cellStyle name="Uwaga 2" xfId="23708" hidden="1"/>
    <cellStyle name="Uwaga 2" xfId="23709" hidden="1"/>
    <cellStyle name="Uwaga 2" xfId="23745" hidden="1"/>
    <cellStyle name="Uwaga 2" xfId="23746" hidden="1"/>
    <cellStyle name="Uwaga 2" xfId="22800" hidden="1"/>
    <cellStyle name="Uwaga 2" xfId="23821" hidden="1"/>
    <cellStyle name="Uwaga 2" xfId="24692" hidden="1"/>
    <cellStyle name="Uwaga 2" xfId="24693" hidden="1"/>
    <cellStyle name="Uwaga 2" xfId="24729" hidden="1"/>
    <cellStyle name="Uwaga 2" xfId="24730" hidden="1"/>
    <cellStyle name="Uwaga 2" xfId="23784" hidden="1"/>
    <cellStyle name="Uwaga 2" xfId="24805" hidden="1"/>
    <cellStyle name="Uwaga 2" xfId="25676" hidden="1"/>
    <cellStyle name="Uwaga 2" xfId="25677" hidden="1"/>
    <cellStyle name="Uwaga 2" xfId="25713" hidden="1"/>
    <cellStyle name="Uwaga 2" xfId="25714" hidden="1"/>
    <cellStyle name="Uwaga 2" xfId="24768" hidden="1"/>
    <cellStyle name="Uwaga 2" xfId="25789" hidden="1"/>
    <cellStyle name="Uwaga 2" xfId="26660" hidden="1"/>
    <cellStyle name="Uwaga 2" xfId="26661" hidden="1"/>
    <cellStyle name="Uwaga 2" xfId="26697" hidden="1"/>
    <cellStyle name="Uwaga 2" xfId="26698" hidden="1"/>
    <cellStyle name="Uwaga 2" xfId="25752" hidden="1"/>
    <cellStyle name="Uwaga 2" xfId="26773" hidden="1"/>
    <cellStyle name="Uwaga 2" xfId="27644" hidden="1"/>
    <cellStyle name="Uwaga 2" xfId="27645" hidden="1"/>
    <cellStyle name="Uwaga 2" xfId="27681" hidden="1"/>
    <cellStyle name="Uwaga 2" xfId="27682" hidden="1"/>
    <cellStyle name="Uwaga 2" xfId="26736" hidden="1"/>
    <cellStyle name="Uwaga 2" xfId="27755" hidden="1"/>
    <cellStyle name="Uwaga 2" xfId="28626" hidden="1"/>
    <cellStyle name="Uwaga 2" xfId="28627" hidden="1"/>
    <cellStyle name="Uwaga 2" xfId="28663" hidden="1"/>
    <cellStyle name="Uwaga 2" xfId="28664" hidden="1"/>
    <cellStyle name="Uwaga 2" xfId="27719" hidden="1"/>
    <cellStyle name="Uwaga 2" xfId="28736" hidden="1"/>
    <cellStyle name="Uwaga 2" xfId="29607" hidden="1"/>
    <cellStyle name="Uwaga 2" xfId="29608" hidden="1"/>
    <cellStyle name="Uwaga 2" xfId="29644" hidden="1"/>
    <cellStyle name="Uwaga 2" xfId="29645" hidden="1"/>
    <cellStyle name="Uwaga 2" xfId="28700" hidden="1"/>
    <cellStyle name="Uwaga 2" xfId="29717" hidden="1"/>
    <cellStyle name="Uwaga 2" xfId="30588" hidden="1"/>
    <cellStyle name="Uwaga 2" xfId="30589" hidden="1"/>
    <cellStyle name="Uwaga 2" xfId="30625" hidden="1"/>
    <cellStyle name="Uwaga 2" xfId="30626" hidden="1"/>
    <cellStyle name="Uwaga 2" xfId="29681" hidden="1"/>
    <cellStyle name="Uwaga 2" xfId="30698" hidden="1"/>
    <cellStyle name="Uwaga 2" xfId="31569" hidden="1"/>
    <cellStyle name="Uwaga 2" xfId="31570" hidden="1"/>
    <cellStyle name="Uwaga 2" xfId="31606" hidden="1"/>
    <cellStyle name="Uwaga 2" xfId="31607" hidden="1"/>
    <cellStyle name="Uwaga 2" xfId="30662" hidden="1"/>
    <cellStyle name="Uwaga 2" xfId="31679" hidden="1"/>
    <cellStyle name="Uwaga 2" xfId="32550" hidden="1"/>
    <cellStyle name="Uwaga 2" xfId="32551" hidden="1"/>
    <cellStyle name="Uwaga 2" xfId="32587" hidden="1"/>
    <cellStyle name="Uwaga 2" xfId="32588" hidden="1"/>
    <cellStyle name="Uwaga 2" xfId="31643" hidden="1"/>
    <cellStyle name="Uwaga 2" xfId="32630" hidden="1"/>
    <cellStyle name="Uwaga 2" xfId="33501" hidden="1"/>
    <cellStyle name="Uwaga 2" xfId="33502" hidden="1"/>
    <cellStyle name="Uwaga 2" xfId="33538" hidden="1"/>
    <cellStyle name="Uwaga 2" xfId="33539" hidden="1"/>
    <cellStyle name="Uwaga 2" xfId="33604" hidden="1"/>
    <cellStyle name="Uwaga 2" xfId="33785" hidden="1"/>
    <cellStyle name="Uwaga 2" xfId="34656" hidden="1"/>
    <cellStyle name="Uwaga 2" xfId="34657" hidden="1"/>
    <cellStyle name="Uwaga 2" xfId="34693" hidden="1"/>
    <cellStyle name="Uwaga 2" xfId="34694" hidden="1"/>
    <cellStyle name="Uwaga 2" xfId="19871" hidden="1"/>
    <cellStyle name="Uwaga 2" xfId="37157" hidden="1"/>
    <cellStyle name="Uwaga 2" xfId="38028" hidden="1"/>
    <cellStyle name="Uwaga 2" xfId="38029" hidden="1"/>
    <cellStyle name="Uwaga 2" xfId="38065" hidden="1"/>
    <cellStyle name="Uwaga 2" xfId="38066" hidden="1"/>
    <cellStyle name="Uwaga 2" xfId="37126" hidden="1"/>
    <cellStyle name="Uwaga 2" xfId="38145" hidden="1"/>
    <cellStyle name="Uwaga 2" xfId="39016" hidden="1"/>
    <cellStyle name="Uwaga 2" xfId="39017" hidden="1"/>
    <cellStyle name="Uwaga 2" xfId="39053" hidden="1"/>
    <cellStyle name="Uwaga 2" xfId="39054" hidden="1"/>
    <cellStyle name="Uwaga 2" xfId="38108" hidden="1"/>
    <cellStyle name="Uwaga 2" xfId="39132" hidden="1"/>
    <cellStyle name="Uwaga 2" xfId="40003" hidden="1"/>
    <cellStyle name="Uwaga 2" xfId="40004" hidden="1"/>
    <cellStyle name="Uwaga 2" xfId="40040" hidden="1"/>
    <cellStyle name="Uwaga 2" xfId="40041" hidden="1"/>
    <cellStyle name="Uwaga 2" xfId="39095" hidden="1"/>
    <cellStyle name="Uwaga 2" xfId="40117" hidden="1"/>
    <cellStyle name="Uwaga 2" xfId="40988" hidden="1"/>
    <cellStyle name="Uwaga 2" xfId="40989" hidden="1"/>
    <cellStyle name="Uwaga 2" xfId="41025" hidden="1"/>
    <cellStyle name="Uwaga 2" xfId="41026" hidden="1"/>
    <cellStyle name="Uwaga 2" xfId="40080" hidden="1"/>
    <cellStyle name="Uwaga 2" xfId="41101" hidden="1"/>
    <cellStyle name="Uwaga 2" xfId="41972" hidden="1"/>
    <cellStyle name="Uwaga 2" xfId="41973" hidden="1"/>
    <cellStyle name="Uwaga 2" xfId="42009" hidden="1"/>
    <cellStyle name="Uwaga 2" xfId="42010" hidden="1"/>
    <cellStyle name="Uwaga 2" xfId="41064" hidden="1"/>
    <cellStyle name="Uwaga 2" xfId="42085" hidden="1"/>
    <cellStyle name="Uwaga 2" xfId="42956" hidden="1"/>
    <cellStyle name="Uwaga 2" xfId="42957" hidden="1"/>
    <cellStyle name="Uwaga 2" xfId="42993" hidden="1"/>
    <cellStyle name="Uwaga 2" xfId="42994" hidden="1"/>
    <cellStyle name="Uwaga 2" xfId="42048" hidden="1"/>
    <cellStyle name="Uwaga 2" xfId="43069" hidden="1"/>
    <cellStyle name="Uwaga 2" xfId="43940" hidden="1"/>
    <cellStyle name="Uwaga 2" xfId="43941" hidden="1"/>
    <cellStyle name="Uwaga 2" xfId="43977" hidden="1"/>
    <cellStyle name="Uwaga 2" xfId="43978" hidden="1"/>
    <cellStyle name="Uwaga 2" xfId="43032" hidden="1"/>
    <cellStyle name="Uwaga 2" xfId="44053" hidden="1"/>
    <cellStyle name="Uwaga 2" xfId="44924" hidden="1"/>
    <cellStyle name="Uwaga 2" xfId="44925" hidden="1"/>
    <cellStyle name="Uwaga 2" xfId="44961" hidden="1"/>
    <cellStyle name="Uwaga 2" xfId="44962" hidden="1"/>
    <cellStyle name="Uwaga 2" xfId="44016" hidden="1"/>
    <cellStyle name="Uwaga 2" xfId="45035" hidden="1"/>
    <cellStyle name="Uwaga 2" xfId="45906" hidden="1"/>
    <cellStyle name="Uwaga 2" xfId="45907" hidden="1"/>
    <cellStyle name="Uwaga 2" xfId="45943" hidden="1"/>
    <cellStyle name="Uwaga 2" xfId="45944" hidden="1"/>
    <cellStyle name="Uwaga 2" xfId="44999" hidden="1"/>
    <cellStyle name="Uwaga 2" xfId="46016" hidden="1"/>
    <cellStyle name="Uwaga 2" xfId="46887" hidden="1"/>
    <cellStyle name="Uwaga 2" xfId="46888" hidden="1"/>
    <cellStyle name="Uwaga 2" xfId="46924" hidden="1"/>
    <cellStyle name="Uwaga 2" xfId="46925" hidden="1"/>
    <cellStyle name="Uwaga 2" xfId="45980" hidden="1"/>
    <cellStyle name="Uwaga 2" xfId="46997" hidden="1"/>
    <cellStyle name="Uwaga 2" xfId="47868" hidden="1"/>
    <cellStyle name="Uwaga 2" xfId="47869" hidden="1"/>
    <cellStyle name="Uwaga 2" xfId="47905" hidden="1"/>
    <cellStyle name="Uwaga 2" xfId="47906" hidden="1"/>
    <cellStyle name="Uwaga 2" xfId="46961" hidden="1"/>
    <cellStyle name="Uwaga 2" xfId="47978" hidden="1"/>
    <cellStyle name="Uwaga 2" xfId="48849" hidden="1"/>
    <cellStyle name="Uwaga 2" xfId="48850" hidden="1"/>
    <cellStyle name="Uwaga 2" xfId="48886" hidden="1"/>
    <cellStyle name="Uwaga 2" xfId="48887" hidden="1"/>
    <cellStyle name="Uwaga 2" xfId="47942" hidden="1"/>
    <cellStyle name="Uwaga 2" xfId="48959" hidden="1"/>
    <cellStyle name="Uwaga 2" xfId="49830" hidden="1"/>
    <cellStyle name="Uwaga 2" xfId="49831" hidden="1"/>
    <cellStyle name="Uwaga 2" xfId="49867" hidden="1"/>
    <cellStyle name="Uwaga 2" xfId="49868" hidden="1"/>
    <cellStyle name="Uwaga 2" xfId="48923" hidden="1"/>
    <cellStyle name="Uwaga 2" xfId="49910" hidden="1"/>
    <cellStyle name="Uwaga 2" xfId="50781" hidden="1"/>
    <cellStyle name="Uwaga 2" xfId="50782" hidden="1"/>
    <cellStyle name="Uwaga 2" xfId="50818" hidden="1"/>
    <cellStyle name="Uwaga 2" xfId="50819" hidden="1"/>
    <cellStyle name="Uwaga 2" xfId="50884" hidden="1"/>
    <cellStyle name="Uwaga 2" xfId="51065" hidden="1"/>
    <cellStyle name="Uwaga 2" xfId="51936" hidden="1"/>
    <cellStyle name="Uwaga 2" xfId="51937" hidden="1"/>
    <cellStyle name="Uwaga 2" xfId="51973" hidden="1"/>
    <cellStyle name="Uwaga 2" xfId="51974" hidden="1"/>
    <cellStyle name="Uwaga 3" xfId="82" hidden="1"/>
    <cellStyle name="Uwaga 3" xfId="83" hidden="1"/>
    <cellStyle name="Uwaga 3" xfId="85" hidden="1"/>
    <cellStyle name="Uwaga 3" xfId="124" hidden="1"/>
    <cellStyle name="Uwaga 3" xfId="126" hidden="1"/>
    <cellStyle name="Uwaga 3" xfId="138" hidden="1"/>
    <cellStyle name="Uwaga 3" xfId="166" hidden="1"/>
    <cellStyle name="Uwaga 3" xfId="167" hidden="1"/>
    <cellStyle name="Uwaga 3" xfId="175" hidden="1"/>
    <cellStyle name="Uwaga 3" xfId="208" hidden="1"/>
    <cellStyle name="Uwaga 3" xfId="209" hidden="1"/>
    <cellStyle name="Uwaga 3" xfId="210" hidden="1"/>
    <cellStyle name="Uwaga 3" xfId="250" hidden="1"/>
    <cellStyle name="Uwaga 3" xfId="256" hidden="1"/>
    <cellStyle name="Uwaga 3" xfId="267" hidden="1"/>
    <cellStyle name="Uwaga 3" xfId="298" hidden="1"/>
    <cellStyle name="Uwaga 3" xfId="309" hidden="1"/>
    <cellStyle name="Uwaga 3" xfId="322" hidden="1"/>
    <cellStyle name="Uwaga 3" xfId="342" hidden="1"/>
    <cellStyle name="Uwaga 3" xfId="353" hidden="1"/>
    <cellStyle name="Uwaga 3" xfId="363" hidden="1"/>
    <cellStyle name="Uwaga 3" xfId="381" hidden="1"/>
    <cellStyle name="Uwaga 3" xfId="389" hidden="1"/>
    <cellStyle name="Uwaga 3" xfId="399" hidden="1"/>
    <cellStyle name="Uwaga 3" xfId="418" hidden="1"/>
    <cellStyle name="Uwaga 3" xfId="419" hidden="1"/>
    <cellStyle name="Uwaga 3" xfId="423" hidden="1"/>
    <cellStyle name="Uwaga 3" xfId="462" hidden="1"/>
    <cellStyle name="Uwaga 3" xfId="467" hidden="1"/>
    <cellStyle name="Uwaga 3" xfId="475" hidden="1"/>
    <cellStyle name="Uwaga 3" xfId="504" hidden="1"/>
    <cellStyle name="Uwaga 3" xfId="510" hidden="1"/>
    <cellStyle name="Uwaga 3" xfId="517" hidden="1"/>
    <cellStyle name="Uwaga 3" xfId="545" hidden="1"/>
    <cellStyle name="Uwaga 3" xfId="549" hidden="1"/>
    <cellStyle name="Uwaga 3" xfId="555" hidden="1"/>
    <cellStyle name="Uwaga 3" xfId="586" hidden="1"/>
    <cellStyle name="Uwaga 3" xfId="587" hidden="1"/>
    <cellStyle name="Uwaga 3" xfId="589" hidden="1"/>
    <cellStyle name="Uwaga 3" xfId="629" hidden="1"/>
    <cellStyle name="Uwaga 3" xfId="633" hidden="1"/>
    <cellStyle name="Uwaga 3" xfId="639" hidden="1"/>
    <cellStyle name="Uwaga 3" xfId="672" hidden="1"/>
    <cellStyle name="Uwaga 3" xfId="676" hidden="1"/>
    <cellStyle name="Uwaga 3" xfId="682" hidden="1"/>
    <cellStyle name="Uwaga 3" xfId="713" hidden="1"/>
    <cellStyle name="Uwaga 3" xfId="716" hidden="1"/>
    <cellStyle name="Uwaga 3" xfId="721" hidden="1"/>
    <cellStyle name="Uwaga 3" xfId="754" hidden="1"/>
    <cellStyle name="Uwaga 3" xfId="755" hidden="1"/>
    <cellStyle name="Uwaga 3" xfId="758" hidden="1"/>
    <cellStyle name="Uwaga 3" xfId="798" hidden="1"/>
    <cellStyle name="Uwaga 3" xfId="803" hidden="1"/>
    <cellStyle name="Uwaga 3" xfId="808" hidden="1"/>
    <cellStyle name="Uwaga 3" xfId="840" hidden="1"/>
    <cellStyle name="Uwaga 3" xfId="846" hidden="1"/>
    <cellStyle name="Uwaga 3" xfId="851" hidden="1"/>
    <cellStyle name="Uwaga 3" xfId="880" hidden="1"/>
    <cellStyle name="Uwaga 3" xfId="886" hidden="1"/>
    <cellStyle name="Uwaga 3" xfId="891" hidden="1"/>
    <cellStyle name="Uwaga 3" xfId="918" hidden="1"/>
    <cellStyle name="Uwaga 3" xfId="922" hidden="1"/>
    <cellStyle name="Uwaga 3" xfId="925" hidden="1"/>
    <cellStyle name="Uwaga 3" xfId="958" hidden="1"/>
    <cellStyle name="Uwaga 3" xfId="962" hidden="1"/>
    <cellStyle name="Uwaga 3" xfId="966" hidden="1"/>
    <cellStyle name="Uwaga 3" xfId="993" hidden="1"/>
    <cellStyle name="Uwaga 3" xfId="999" hidden="1"/>
    <cellStyle name="Uwaga 3" xfId="1005" hidden="1"/>
    <cellStyle name="Uwaga 3" xfId="1034" hidden="1"/>
    <cellStyle name="Uwaga 3" xfId="1037" hidden="1"/>
    <cellStyle name="Uwaga 3" xfId="1042" hidden="1"/>
    <cellStyle name="Uwaga 3" xfId="1078" hidden="1"/>
    <cellStyle name="Uwaga 3" xfId="1082" hidden="1"/>
    <cellStyle name="Uwaga 3" xfId="1086" hidden="1"/>
    <cellStyle name="Uwaga 3" xfId="1121" hidden="1"/>
    <cellStyle name="Uwaga 3" xfId="1127" hidden="1"/>
    <cellStyle name="Uwaga 3" xfId="1134" hidden="1"/>
    <cellStyle name="Uwaga 3" xfId="1163" hidden="1"/>
    <cellStyle name="Uwaga 3" xfId="1169" hidden="1"/>
    <cellStyle name="Uwaga 3" xfId="1176" hidden="1"/>
    <cellStyle name="Uwaga 3" xfId="1205" hidden="1"/>
    <cellStyle name="Uwaga 3" xfId="1211" hidden="1"/>
    <cellStyle name="Uwaga 3" xfId="1216" hidden="1"/>
    <cellStyle name="Uwaga 3" xfId="1246" hidden="1"/>
    <cellStyle name="Uwaga 3" xfId="1250" hidden="1"/>
    <cellStyle name="Uwaga 3" xfId="1255" hidden="1"/>
    <cellStyle name="Uwaga 3" xfId="1289" hidden="1"/>
    <cellStyle name="Uwaga 3" xfId="1293" hidden="1"/>
    <cellStyle name="Uwaga 3" xfId="1299" hidden="1"/>
    <cellStyle name="Uwaga 3" xfId="1328" hidden="1"/>
    <cellStyle name="Uwaga 3" xfId="1334" hidden="1"/>
    <cellStyle name="Uwaga 3" xfId="1340" hidden="1"/>
    <cellStyle name="Uwaga 3" xfId="1369" hidden="1"/>
    <cellStyle name="Uwaga 3" xfId="1373" hidden="1"/>
    <cellStyle name="Uwaga 3" xfId="1378" hidden="1"/>
    <cellStyle name="Uwaga 3" xfId="1408" hidden="1"/>
    <cellStyle name="Uwaga 3" xfId="1411" hidden="1"/>
    <cellStyle name="Uwaga 3" xfId="1414" hidden="1"/>
    <cellStyle name="Uwaga 3" xfId="1448" hidden="1"/>
    <cellStyle name="Uwaga 3" xfId="1451" hidden="1"/>
    <cellStyle name="Uwaga 3" xfId="1456" hidden="1"/>
    <cellStyle name="Uwaga 3" xfId="1487" hidden="1"/>
    <cellStyle name="Uwaga 3" xfId="1490" hidden="1"/>
    <cellStyle name="Uwaga 3" xfId="1495" hidden="1"/>
    <cellStyle name="Uwaga 3" xfId="1526" hidden="1"/>
    <cellStyle name="Uwaga 3" xfId="1531" hidden="1"/>
    <cellStyle name="Uwaga 3" xfId="1536" hidden="1"/>
    <cellStyle name="Uwaga 3" xfId="1573" hidden="1"/>
    <cellStyle name="Uwaga 3" xfId="1577" hidden="1"/>
    <cellStyle name="Uwaga 3" xfId="1580" hidden="1"/>
    <cellStyle name="Uwaga 3" xfId="1617" hidden="1"/>
    <cellStyle name="Uwaga 3" xfId="1621" hidden="1"/>
    <cellStyle name="Uwaga 3" xfId="1626" hidden="1"/>
    <cellStyle name="Uwaga 3" xfId="1658" hidden="1"/>
    <cellStyle name="Uwaga 3" xfId="1663" hidden="1"/>
    <cellStyle name="Uwaga 3" xfId="1669" hidden="1"/>
    <cellStyle name="Uwaga 3" xfId="1697" hidden="1"/>
    <cellStyle name="Uwaga 3" xfId="1703" hidden="1"/>
    <cellStyle name="Uwaga 3" xfId="1709" hidden="1"/>
    <cellStyle name="Uwaga 3" xfId="1737" hidden="1"/>
    <cellStyle name="Uwaga 3" xfId="1742" hidden="1"/>
    <cellStyle name="Uwaga 3" xfId="1746" hidden="1"/>
    <cellStyle name="Uwaga 3" xfId="1781" hidden="1"/>
    <cellStyle name="Uwaga 3" xfId="1786" hidden="1"/>
    <cellStyle name="Uwaga 3" xfId="1789" hidden="1"/>
    <cellStyle name="Uwaga 3" xfId="1818" hidden="1"/>
    <cellStyle name="Uwaga 3" xfId="1823" hidden="1"/>
    <cellStyle name="Uwaga 3" xfId="1829" hidden="1"/>
    <cellStyle name="Uwaga 3" xfId="1856" hidden="1"/>
    <cellStyle name="Uwaga 3" xfId="1862" hidden="1"/>
    <cellStyle name="Uwaga 3" xfId="1868" hidden="1"/>
    <cellStyle name="Uwaga 3" xfId="1899" hidden="1"/>
    <cellStyle name="Uwaga 3" xfId="1903" hidden="1"/>
    <cellStyle name="Uwaga 3" xfId="1907" hidden="1"/>
    <cellStyle name="Uwaga 3" xfId="1942" hidden="1"/>
    <cellStyle name="Uwaga 3" xfId="1948" hidden="1"/>
    <cellStyle name="Uwaga 3" xfId="1954" hidden="1"/>
    <cellStyle name="Uwaga 3" xfId="1981" hidden="1"/>
    <cellStyle name="Uwaga 3" xfId="1986" hidden="1"/>
    <cellStyle name="Uwaga 3" xfId="1991" hidden="1"/>
    <cellStyle name="Uwaga 3" xfId="2021" hidden="1"/>
    <cellStyle name="Uwaga 3" xfId="2027" hidden="1"/>
    <cellStyle name="Uwaga 3" xfId="2031" hidden="1"/>
    <cellStyle name="Uwaga 3" xfId="2063" hidden="1"/>
    <cellStyle name="Uwaga 3" xfId="2068" hidden="1"/>
    <cellStyle name="Uwaga 3" xfId="2071" hidden="1"/>
    <cellStyle name="Uwaga 3" xfId="2108" hidden="1"/>
    <cellStyle name="Uwaga 3" xfId="2114" hidden="1"/>
    <cellStyle name="Uwaga 3" xfId="2118" hidden="1"/>
    <cellStyle name="Uwaga 3" xfId="2146" hidden="1"/>
    <cellStyle name="Uwaga 3" xfId="2151" hidden="1"/>
    <cellStyle name="Uwaga 3" xfId="2156" hidden="1"/>
    <cellStyle name="Uwaga 3" xfId="2187" hidden="1"/>
    <cellStyle name="Uwaga 3" xfId="2191" hidden="1"/>
    <cellStyle name="Uwaga 3" xfId="2197" hidden="1"/>
    <cellStyle name="Uwaga 3" xfId="2231" hidden="1"/>
    <cellStyle name="Uwaga 3" xfId="2236" hidden="1"/>
    <cellStyle name="Uwaga 3" xfId="2240" hidden="1"/>
    <cellStyle name="Uwaga 3" xfId="2270" hidden="1"/>
    <cellStyle name="Uwaga 3" xfId="2274" hidden="1"/>
    <cellStyle name="Uwaga 3" xfId="2277" hidden="1"/>
    <cellStyle name="Uwaga 3" xfId="2306" hidden="1"/>
    <cellStyle name="Uwaga 3" xfId="2311" hidden="1"/>
    <cellStyle name="Uwaga 3" xfId="2314" hidden="1"/>
    <cellStyle name="Uwaga 3" xfId="2345" hidden="1"/>
    <cellStyle name="Uwaga 3" xfId="2348" hidden="1"/>
    <cellStyle name="Uwaga 3" xfId="2352" hidden="1"/>
    <cellStyle name="Uwaga 3" xfId="2387" hidden="1"/>
    <cellStyle name="Uwaga 3" xfId="2392" hidden="1"/>
    <cellStyle name="Uwaga 3" xfId="2397" hidden="1"/>
    <cellStyle name="Uwaga 3" xfId="2426" hidden="1"/>
    <cellStyle name="Uwaga 3" xfId="2431" hidden="1"/>
    <cellStyle name="Uwaga 3" xfId="2436" hidden="1"/>
    <cellStyle name="Uwaga 3" xfId="2529" hidden="1"/>
    <cellStyle name="Uwaga 3" xfId="2530" hidden="1"/>
    <cellStyle name="Uwaga 3" xfId="2532" hidden="1"/>
    <cellStyle name="Uwaga 3" xfId="2544" hidden="1"/>
    <cellStyle name="Uwaga 3" xfId="2545" hidden="1"/>
    <cellStyle name="Uwaga 3" xfId="2550" hidden="1"/>
    <cellStyle name="Uwaga 3" xfId="2559" hidden="1"/>
    <cellStyle name="Uwaga 3" xfId="2560" hidden="1"/>
    <cellStyle name="Uwaga 3" xfId="2565" hidden="1"/>
    <cellStyle name="Uwaga 3" xfId="2574" hidden="1"/>
    <cellStyle name="Uwaga 3" xfId="2575" hidden="1"/>
    <cellStyle name="Uwaga 3" xfId="2576" hidden="1"/>
    <cellStyle name="Uwaga 3" xfId="2589" hidden="1"/>
    <cellStyle name="Uwaga 3" xfId="2594" hidden="1"/>
    <cellStyle name="Uwaga 3" xfId="2599" hidden="1"/>
    <cellStyle name="Uwaga 3" xfId="2609" hidden="1"/>
    <cellStyle name="Uwaga 3" xfId="2614" hidden="1"/>
    <cellStyle name="Uwaga 3" xfId="2618" hidden="1"/>
    <cellStyle name="Uwaga 3" xfId="2625" hidden="1"/>
    <cellStyle name="Uwaga 3" xfId="2630" hidden="1"/>
    <cellStyle name="Uwaga 3" xfId="2633" hidden="1"/>
    <cellStyle name="Uwaga 3" xfId="2639" hidden="1"/>
    <cellStyle name="Uwaga 3" xfId="2644" hidden="1"/>
    <cellStyle name="Uwaga 3" xfId="2648" hidden="1"/>
    <cellStyle name="Uwaga 3" xfId="2649" hidden="1"/>
    <cellStyle name="Uwaga 3" xfId="2650" hidden="1"/>
    <cellStyle name="Uwaga 3" xfId="2654" hidden="1"/>
    <cellStyle name="Uwaga 3" xfId="2666" hidden="1"/>
    <cellStyle name="Uwaga 3" xfId="2671" hidden="1"/>
    <cellStyle name="Uwaga 3" xfId="2676" hidden="1"/>
    <cellStyle name="Uwaga 3" xfId="2681" hidden="1"/>
    <cellStyle name="Uwaga 3" xfId="2686" hidden="1"/>
    <cellStyle name="Uwaga 3" xfId="2691" hidden="1"/>
    <cellStyle name="Uwaga 3" xfId="2695" hidden="1"/>
    <cellStyle name="Uwaga 3" xfId="2699" hidden="1"/>
    <cellStyle name="Uwaga 3" xfId="2704" hidden="1"/>
    <cellStyle name="Uwaga 3" xfId="2709" hidden="1"/>
    <cellStyle name="Uwaga 3" xfId="2710" hidden="1"/>
    <cellStyle name="Uwaga 3" xfId="2712" hidden="1"/>
    <cellStyle name="Uwaga 3" xfId="2725" hidden="1"/>
    <cellStyle name="Uwaga 3" xfId="2729" hidden="1"/>
    <cellStyle name="Uwaga 3" xfId="2734" hidden="1"/>
    <cellStyle name="Uwaga 3" xfId="2741" hidden="1"/>
    <cellStyle name="Uwaga 3" xfId="2745" hidden="1"/>
    <cellStyle name="Uwaga 3" xfId="2750" hidden="1"/>
    <cellStyle name="Uwaga 3" xfId="2755" hidden="1"/>
    <cellStyle name="Uwaga 3" xfId="2758" hidden="1"/>
    <cellStyle name="Uwaga 3" xfId="2763" hidden="1"/>
    <cellStyle name="Uwaga 3" xfId="2769" hidden="1"/>
    <cellStyle name="Uwaga 3" xfId="2770" hidden="1"/>
    <cellStyle name="Uwaga 3" xfId="2773" hidden="1"/>
    <cellStyle name="Uwaga 3" xfId="2786" hidden="1"/>
    <cellStyle name="Uwaga 3" xfId="2790" hidden="1"/>
    <cellStyle name="Uwaga 3" xfId="2795" hidden="1"/>
    <cellStyle name="Uwaga 3" xfId="2802" hidden="1"/>
    <cellStyle name="Uwaga 3" xfId="2807" hidden="1"/>
    <cellStyle name="Uwaga 3" xfId="2811" hidden="1"/>
    <cellStyle name="Uwaga 3" xfId="2816" hidden="1"/>
    <cellStyle name="Uwaga 3" xfId="2820" hidden="1"/>
    <cellStyle name="Uwaga 3" xfId="2825" hidden="1"/>
    <cellStyle name="Uwaga 3" xfId="2829" hidden="1"/>
    <cellStyle name="Uwaga 3" xfId="2830" hidden="1"/>
    <cellStyle name="Uwaga 3" xfId="2832" hidden="1"/>
    <cellStyle name="Uwaga 3" xfId="2844" hidden="1"/>
    <cellStyle name="Uwaga 3" xfId="2845" hidden="1"/>
    <cellStyle name="Uwaga 3" xfId="2847" hidden="1"/>
    <cellStyle name="Uwaga 3" xfId="2859" hidden="1"/>
    <cellStyle name="Uwaga 3" xfId="2861" hidden="1"/>
    <cellStyle name="Uwaga 3" xfId="2864" hidden="1"/>
    <cellStyle name="Uwaga 3" xfId="2874" hidden="1"/>
    <cellStyle name="Uwaga 3" xfId="2875" hidden="1"/>
    <cellStyle name="Uwaga 3" xfId="2877" hidden="1"/>
    <cellStyle name="Uwaga 3" xfId="2889" hidden="1"/>
    <cellStyle name="Uwaga 3" xfId="2890" hidden="1"/>
    <cellStyle name="Uwaga 3" xfId="2891" hidden="1"/>
    <cellStyle name="Uwaga 3" xfId="2905" hidden="1"/>
    <cellStyle name="Uwaga 3" xfId="2908" hidden="1"/>
    <cellStyle name="Uwaga 3" xfId="2912" hidden="1"/>
    <cellStyle name="Uwaga 3" xfId="2920" hidden="1"/>
    <cellStyle name="Uwaga 3" xfId="2923" hidden="1"/>
    <cellStyle name="Uwaga 3" xfId="2927" hidden="1"/>
    <cellStyle name="Uwaga 3" xfId="2935" hidden="1"/>
    <cellStyle name="Uwaga 3" xfId="2938" hidden="1"/>
    <cellStyle name="Uwaga 3" xfId="2942" hidden="1"/>
    <cellStyle name="Uwaga 3" xfId="2949" hidden="1"/>
    <cellStyle name="Uwaga 3" xfId="2950" hidden="1"/>
    <cellStyle name="Uwaga 3" xfId="2952" hidden="1"/>
    <cellStyle name="Uwaga 3" xfId="2965" hidden="1"/>
    <cellStyle name="Uwaga 3" xfId="2968" hidden="1"/>
    <cellStyle name="Uwaga 3" xfId="2971" hidden="1"/>
    <cellStyle name="Uwaga 3" xfId="2980" hidden="1"/>
    <cellStyle name="Uwaga 3" xfId="2983" hidden="1"/>
    <cellStyle name="Uwaga 3" xfId="2987" hidden="1"/>
    <cellStyle name="Uwaga 3" xfId="2995" hidden="1"/>
    <cellStyle name="Uwaga 3" xfId="2997" hidden="1"/>
    <cellStyle name="Uwaga 3" xfId="3000" hidden="1"/>
    <cellStyle name="Uwaga 3" xfId="3009" hidden="1"/>
    <cellStyle name="Uwaga 3" xfId="3010" hidden="1"/>
    <cellStyle name="Uwaga 3" xfId="3011" hidden="1"/>
    <cellStyle name="Uwaga 3" xfId="3024" hidden="1"/>
    <cellStyle name="Uwaga 3" xfId="3025" hidden="1"/>
    <cellStyle name="Uwaga 3" xfId="3027" hidden="1"/>
    <cellStyle name="Uwaga 3" xfId="3039" hidden="1"/>
    <cellStyle name="Uwaga 3" xfId="3040" hidden="1"/>
    <cellStyle name="Uwaga 3" xfId="3042" hidden="1"/>
    <cellStyle name="Uwaga 3" xfId="3054" hidden="1"/>
    <cellStyle name="Uwaga 3" xfId="3055" hidden="1"/>
    <cellStyle name="Uwaga 3" xfId="3057" hidden="1"/>
    <cellStyle name="Uwaga 3" xfId="3069" hidden="1"/>
    <cellStyle name="Uwaga 3" xfId="3070" hidden="1"/>
    <cellStyle name="Uwaga 3" xfId="3071" hidden="1"/>
    <cellStyle name="Uwaga 3" xfId="3085" hidden="1"/>
    <cellStyle name="Uwaga 3" xfId="3087" hidden="1"/>
    <cellStyle name="Uwaga 3" xfId="3090" hidden="1"/>
    <cellStyle name="Uwaga 3" xfId="3100" hidden="1"/>
    <cellStyle name="Uwaga 3" xfId="3103" hidden="1"/>
    <cellStyle name="Uwaga 3" xfId="3106" hidden="1"/>
    <cellStyle name="Uwaga 3" xfId="3115" hidden="1"/>
    <cellStyle name="Uwaga 3" xfId="3117" hidden="1"/>
    <cellStyle name="Uwaga 3" xfId="3120" hidden="1"/>
    <cellStyle name="Uwaga 3" xfId="3129" hidden="1"/>
    <cellStyle name="Uwaga 3" xfId="3130" hidden="1"/>
    <cellStyle name="Uwaga 3" xfId="3131" hidden="1"/>
    <cellStyle name="Uwaga 3" xfId="3144" hidden="1"/>
    <cellStyle name="Uwaga 3" xfId="3146" hidden="1"/>
    <cellStyle name="Uwaga 3" xfId="3148" hidden="1"/>
    <cellStyle name="Uwaga 3" xfId="3159" hidden="1"/>
    <cellStyle name="Uwaga 3" xfId="3161" hidden="1"/>
    <cellStyle name="Uwaga 3" xfId="3163" hidden="1"/>
    <cellStyle name="Uwaga 3" xfId="3174" hidden="1"/>
    <cellStyle name="Uwaga 3" xfId="3176" hidden="1"/>
    <cellStyle name="Uwaga 3" xfId="3178" hidden="1"/>
    <cellStyle name="Uwaga 3" xfId="3189" hidden="1"/>
    <cellStyle name="Uwaga 3" xfId="3190" hidden="1"/>
    <cellStyle name="Uwaga 3" xfId="3191" hidden="1"/>
    <cellStyle name="Uwaga 3" xfId="3204" hidden="1"/>
    <cellStyle name="Uwaga 3" xfId="3206" hidden="1"/>
    <cellStyle name="Uwaga 3" xfId="3208" hidden="1"/>
    <cellStyle name="Uwaga 3" xfId="3219" hidden="1"/>
    <cellStyle name="Uwaga 3" xfId="3221" hidden="1"/>
    <cellStyle name="Uwaga 3" xfId="3223" hidden="1"/>
    <cellStyle name="Uwaga 3" xfId="3234" hidden="1"/>
    <cellStyle name="Uwaga 3" xfId="3236" hidden="1"/>
    <cellStyle name="Uwaga 3" xfId="3237" hidden="1"/>
    <cellStyle name="Uwaga 3" xfId="3249" hidden="1"/>
    <cellStyle name="Uwaga 3" xfId="3250" hidden="1"/>
    <cellStyle name="Uwaga 3" xfId="3251" hidden="1"/>
    <cellStyle name="Uwaga 3" xfId="3264" hidden="1"/>
    <cellStyle name="Uwaga 3" xfId="3266" hidden="1"/>
    <cellStyle name="Uwaga 3" xfId="3268" hidden="1"/>
    <cellStyle name="Uwaga 3" xfId="3279" hidden="1"/>
    <cellStyle name="Uwaga 3" xfId="3281" hidden="1"/>
    <cellStyle name="Uwaga 3" xfId="3283" hidden="1"/>
    <cellStyle name="Uwaga 3" xfId="3294" hidden="1"/>
    <cellStyle name="Uwaga 3" xfId="3296" hidden="1"/>
    <cellStyle name="Uwaga 3" xfId="3298" hidden="1"/>
    <cellStyle name="Uwaga 3" xfId="3309" hidden="1"/>
    <cellStyle name="Uwaga 3" xfId="3310" hidden="1"/>
    <cellStyle name="Uwaga 3" xfId="3312" hidden="1"/>
    <cellStyle name="Uwaga 3" xfId="3323" hidden="1"/>
    <cellStyle name="Uwaga 3" xfId="3325" hidden="1"/>
    <cellStyle name="Uwaga 3" xfId="3326" hidden="1"/>
    <cellStyle name="Uwaga 3" xfId="3335" hidden="1"/>
    <cellStyle name="Uwaga 3" xfId="3338" hidden="1"/>
    <cellStyle name="Uwaga 3" xfId="3340" hidden="1"/>
    <cellStyle name="Uwaga 3" xfId="3351" hidden="1"/>
    <cellStyle name="Uwaga 3" xfId="3353" hidden="1"/>
    <cellStyle name="Uwaga 3" xfId="3355" hidden="1"/>
    <cellStyle name="Uwaga 3" xfId="3367" hidden="1"/>
    <cellStyle name="Uwaga 3" xfId="3369" hidden="1"/>
    <cellStyle name="Uwaga 3" xfId="3371" hidden="1"/>
    <cellStyle name="Uwaga 3" xfId="3379" hidden="1"/>
    <cellStyle name="Uwaga 3" xfId="3381" hidden="1"/>
    <cellStyle name="Uwaga 3" xfId="3384" hidden="1"/>
    <cellStyle name="Uwaga 3" xfId="3374" hidden="1"/>
    <cellStyle name="Uwaga 3" xfId="3373" hidden="1"/>
    <cellStyle name="Uwaga 3" xfId="3372" hidden="1"/>
    <cellStyle name="Uwaga 3" xfId="3359" hidden="1"/>
    <cellStyle name="Uwaga 3" xfId="3358" hidden="1"/>
    <cellStyle name="Uwaga 3" xfId="3357" hidden="1"/>
    <cellStyle name="Uwaga 3" xfId="3344" hidden="1"/>
    <cellStyle name="Uwaga 3" xfId="3343" hidden="1"/>
    <cellStyle name="Uwaga 3" xfId="3342" hidden="1"/>
    <cellStyle name="Uwaga 3" xfId="3329" hidden="1"/>
    <cellStyle name="Uwaga 3" xfId="3328" hidden="1"/>
    <cellStyle name="Uwaga 3" xfId="3327" hidden="1"/>
    <cellStyle name="Uwaga 3" xfId="3314" hidden="1"/>
    <cellStyle name="Uwaga 3" xfId="3313" hidden="1"/>
    <cellStyle name="Uwaga 3" xfId="3311" hidden="1"/>
    <cellStyle name="Uwaga 3" xfId="3300" hidden="1"/>
    <cellStyle name="Uwaga 3" xfId="3297" hidden="1"/>
    <cellStyle name="Uwaga 3" xfId="3295" hidden="1"/>
    <cellStyle name="Uwaga 3" xfId="3285" hidden="1"/>
    <cellStyle name="Uwaga 3" xfId="3282" hidden="1"/>
    <cellStyle name="Uwaga 3" xfId="3280" hidden="1"/>
    <cellStyle name="Uwaga 3" xfId="3270" hidden="1"/>
    <cellStyle name="Uwaga 3" xfId="3267" hidden="1"/>
    <cellStyle name="Uwaga 3" xfId="3265" hidden="1"/>
    <cellStyle name="Uwaga 3" xfId="3255" hidden="1"/>
    <cellStyle name="Uwaga 3" xfId="3253" hidden="1"/>
    <cellStyle name="Uwaga 3" xfId="3252" hidden="1"/>
    <cellStyle name="Uwaga 3" xfId="3240" hidden="1"/>
    <cellStyle name="Uwaga 3" xfId="3238" hidden="1"/>
    <cellStyle name="Uwaga 3" xfId="3235" hidden="1"/>
    <cellStyle name="Uwaga 3" xfId="3225" hidden="1"/>
    <cellStyle name="Uwaga 3" xfId="3222" hidden="1"/>
    <cellStyle name="Uwaga 3" xfId="3220" hidden="1"/>
    <cellStyle name="Uwaga 3" xfId="3210" hidden="1"/>
    <cellStyle name="Uwaga 3" xfId="3207" hidden="1"/>
    <cellStyle name="Uwaga 3" xfId="3205" hidden="1"/>
    <cellStyle name="Uwaga 3" xfId="3195" hidden="1"/>
    <cellStyle name="Uwaga 3" xfId="3193" hidden="1"/>
    <cellStyle name="Uwaga 3" xfId="3192" hidden="1"/>
    <cellStyle name="Uwaga 3" xfId="3180" hidden="1"/>
    <cellStyle name="Uwaga 3" xfId="3177" hidden="1"/>
    <cellStyle name="Uwaga 3" xfId="3175" hidden="1"/>
    <cellStyle name="Uwaga 3" xfId="3165" hidden="1"/>
    <cellStyle name="Uwaga 3" xfId="3162" hidden="1"/>
    <cellStyle name="Uwaga 3" xfId="3160" hidden="1"/>
    <cellStyle name="Uwaga 3" xfId="3150" hidden="1"/>
    <cellStyle name="Uwaga 3" xfId="3147" hidden="1"/>
    <cellStyle name="Uwaga 3" xfId="3145" hidden="1"/>
    <cellStyle name="Uwaga 3" xfId="3135" hidden="1"/>
    <cellStyle name="Uwaga 3" xfId="3133" hidden="1"/>
    <cellStyle name="Uwaga 3" xfId="3132" hidden="1"/>
    <cellStyle name="Uwaga 3" xfId="3119" hidden="1"/>
    <cellStyle name="Uwaga 3" xfId="3116" hidden="1"/>
    <cellStyle name="Uwaga 3" xfId="3114" hidden="1"/>
    <cellStyle name="Uwaga 3" xfId="3104" hidden="1"/>
    <cellStyle name="Uwaga 3" xfId="3101" hidden="1"/>
    <cellStyle name="Uwaga 3" xfId="3099" hidden="1"/>
    <cellStyle name="Uwaga 3" xfId="3089" hidden="1"/>
    <cellStyle name="Uwaga 3" xfId="3086" hidden="1"/>
    <cellStyle name="Uwaga 3" xfId="3084" hidden="1"/>
    <cellStyle name="Uwaga 3" xfId="3075" hidden="1"/>
    <cellStyle name="Uwaga 3" xfId="3073" hidden="1"/>
    <cellStyle name="Uwaga 3" xfId="3072" hidden="1"/>
    <cellStyle name="Uwaga 3" xfId="3060" hidden="1"/>
    <cellStyle name="Uwaga 3" xfId="3058" hidden="1"/>
    <cellStyle name="Uwaga 3" xfId="3056" hidden="1"/>
    <cellStyle name="Uwaga 3" xfId="3045" hidden="1"/>
    <cellStyle name="Uwaga 3" xfId="3043" hidden="1"/>
    <cellStyle name="Uwaga 3" xfId="3041" hidden="1"/>
    <cellStyle name="Uwaga 3" xfId="3030" hidden="1"/>
    <cellStyle name="Uwaga 3" xfId="3028" hidden="1"/>
    <cellStyle name="Uwaga 3" xfId="3026" hidden="1"/>
    <cellStyle name="Uwaga 3" xfId="3015" hidden="1"/>
    <cellStyle name="Uwaga 3" xfId="3013" hidden="1"/>
    <cellStyle name="Uwaga 3" xfId="3012" hidden="1"/>
    <cellStyle name="Uwaga 3" xfId="2999" hidden="1"/>
    <cellStyle name="Uwaga 3" xfId="2996" hidden="1"/>
    <cellStyle name="Uwaga 3" xfId="2994" hidden="1"/>
    <cellStyle name="Uwaga 3" xfId="2984" hidden="1"/>
    <cellStyle name="Uwaga 3" xfId="2981" hidden="1"/>
    <cellStyle name="Uwaga 3" xfId="2979" hidden="1"/>
    <cellStyle name="Uwaga 3" xfId="2969" hidden="1"/>
    <cellStyle name="Uwaga 3" xfId="2966" hidden="1"/>
    <cellStyle name="Uwaga 3" xfId="2964" hidden="1"/>
    <cellStyle name="Uwaga 3" xfId="2955" hidden="1"/>
    <cellStyle name="Uwaga 3" xfId="2953" hidden="1"/>
    <cellStyle name="Uwaga 3" xfId="2951" hidden="1"/>
    <cellStyle name="Uwaga 3" xfId="2939" hidden="1"/>
    <cellStyle name="Uwaga 3" xfId="2936" hidden="1"/>
    <cellStyle name="Uwaga 3" xfId="2934" hidden="1"/>
    <cellStyle name="Uwaga 3" xfId="2924" hidden="1"/>
    <cellStyle name="Uwaga 3" xfId="2921" hidden="1"/>
    <cellStyle name="Uwaga 3" xfId="2919" hidden="1"/>
    <cellStyle name="Uwaga 3" xfId="2909" hidden="1"/>
    <cellStyle name="Uwaga 3" xfId="2906" hidden="1"/>
    <cellStyle name="Uwaga 3" xfId="2904" hidden="1"/>
    <cellStyle name="Uwaga 3" xfId="2897" hidden="1"/>
    <cellStyle name="Uwaga 3" xfId="2894" hidden="1"/>
    <cellStyle name="Uwaga 3" xfId="2892" hidden="1"/>
    <cellStyle name="Uwaga 3" xfId="2882" hidden="1"/>
    <cellStyle name="Uwaga 3" xfId="2879" hidden="1"/>
    <cellStyle name="Uwaga 3" xfId="2876" hidden="1"/>
    <cellStyle name="Uwaga 3" xfId="2867" hidden="1"/>
    <cellStyle name="Uwaga 3" xfId="2863" hidden="1"/>
    <cellStyle name="Uwaga 3" xfId="2860" hidden="1"/>
    <cellStyle name="Uwaga 3" xfId="2852" hidden="1"/>
    <cellStyle name="Uwaga 3" xfId="2849" hidden="1"/>
    <cellStyle name="Uwaga 3" xfId="2846" hidden="1"/>
    <cellStyle name="Uwaga 3" xfId="2837" hidden="1"/>
    <cellStyle name="Uwaga 3" xfId="2834" hidden="1"/>
    <cellStyle name="Uwaga 3" xfId="2831" hidden="1"/>
    <cellStyle name="Uwaga 3" xfId="2821" hidden="1"/>
    <cellStyle name="Uwaga 3" xfId="2817" hidden="1"/>
    <cellStyle name="Uwaga 3" xfId="2814" hidden="1"/>
    <cellStyle name="Uwaga 3" xfId="2805" hidden="1"/>
    <cellStyle name="Uwaga 3" xfId="2801" hidden="1"/>
    <cellStyle name="Uwaga 3" xfId="2799" hidden="1"/>
    <cellStyle name="Uwaga 3" xfId="2791" hidden="1"/>
    <cellStyle name="Uwaga 3" xfId="2787" hidden="1"/>
    <cellStyle name="Uwaga 3" xfId="2784" hidden="1"/>
    <cellStyle name="Uwaga 3" xfId="2777" hidden="1"/>
    <cellStyle name="Uwaga 3" xfId="2774" hidden="1"/>
    <cellStyle name="Uwaga 3" xfId="2771" hidden="1"/>
    <cellStyle name="Uwaga 3" xfId="2762" hidden="1"/>
    <cellStyle name="Uwaga 3" xfId="2757" hidden="1"/>
    <cellStyle name="Uwaga 3" xfId="2754" hidden="1"/>
    <cellStyle name="Uwaga 3" xfId="2747" hidden="1"/>
    <cellStyle name="Uwaga 3" xfId="2742" hidden="1"/>
    <cellStyle name="Uwaga 3" xfId="2739" hidden="1"/>
    <cellStyle name="Uwaga 3" xfId="2732" hidden="1"/>
    <cellStyle name="Uwaga 3" xfId="2727" hidden="1"/>
    <cellStyle name="Uwaga 3" xfId="2724" hidden="1"/>
    <cellStyle name="Uwaga 3" xfId="2718" hidden="1"/>
    <cellStyle name="Uwaga 3" xfId="2714" hidden="1"/>
    <cellStyle name="Uwaga 3" xfId="2711" hidden="1"/>
    <cellStyle name="Uwaga 3" xfId="2703" hidden="1"/>
    <cellStyle name="Uwaga 3" xfId="2698" hidden="1"/>
    <cellStyle name="Uwaga 3" xfId="2694" hidden="1"/>
    <cellStyle name="Uwaga 3" xfId="2688" hidden="1"/>
    <cellStyle name="Uwaga 3" xfId="2683" hidden="1"/>
    <cellStyle name="Uwaga 3" xfId="2679" hidden="1"/>
    <cellStyle name="Uwaga 3" xfId="2673" hidden="1"/>
    <cellStyle name="Uwaga 3" xfId="2668" hidden="1"/>
    <cellStyle name="Uwaga 3" xfId="2664" hidden="1"/>
    <cellStyle name="Uwaga 3" xfId="2659" hidden="1"/>
    <cellStyle name="Uwaga 3" xfId="2655" hidden="1"/>
    <cellStyle name="Uwaga 3" xfId="2651" hidden="1"/>
    <cellStyle name="Uwaga 3" xfId="2643" hidden="1"/>
    <cellStyle name="Uwaga 3" xfId="2638" hidden="1"/>
    <cellStyle name="Uwaga 3" xfId="2634" hidden="1"/>
    <cellStyle name="Uwaga 3" xfId="2628" hidden="1"/>
    <cellStyle name="Uwaga 3" xfId="2623" hidden="1"/>
    <cellStyle name="Uwaga 3" xfId="2619" hidden="1"/>
    <cellStyle name="Uwaga 3" xfId="2613" hidden="1"/>
    <cellStyle name="Uwaga 3" xfId="2608" hidden="1"/>
    <cellStyle name="Uwaga 3" xfId="2604" hidden="1"/>
    <cellStyle name="Uwaga 3" xfId="2600" hidden="1"/>
    <cellStyle name="Uwaga 3" xfId="2595" hidden="1"/>
    <cellStyle name="Uwaga 3" xfId="2590" hidden="1"/>
    <cellStyle name="Uwaga 3" xfId="2585" hidden="1"/>
    <cellStyle name="Uwaga 3" xfId="2581" hidden="1"/>
    <cellStyle name="Uwaga 3" xfId="2577" hidden="1"/>
    <cellStyle name="Uwaga 3" xfId="2570" hidden="1"/>
    <cellStyle name="Uwaga 3" xfId="2566" hidden="1"/>
    <cellStyle name="Uwaga 3" xfId="2561" hidden="1"/>
    <cellStyle name="Uwaga 3" xfId="2555" hidden="1"/>
    <cellStyle name="Uwaga 3" xfId="2551" hidden="1"/>
    <cellStyle name="Uwaga 3" xfId="2546" hidden="1"/>
    <cellStyle name="Uwaga 3" xfId="2540" hidden="1"/>
    <cellStyle name="Uwaga 3" xfId="2536" hidden="1"/>
    <cellStyle name="Uwaga 3" xfId="2531" hidden="1"/>
    <cellStyle name="Uwaga 3" xfId="2525" hidden="1"/>
    <cellStyle name="Uwaga 3" xfId="2521" hidden="1"/>
    <cellStyle name="Uwaga 3" xfId="2517" hidden="1"/>
    <cellStyle name="Uwaga 3" xfId="3377" hidden="1"/>
    <cellStyle name="Uwaga 3" xfId="3376" hidden="1"/>
    <cellStyle name="Uwaga 3" xfId="3375" hidden="1"/>
    <cellStyle name="Uwaga 3" xfId="3362" hidden="1"/>
    <cellStyle name="Uwaga 3" xfId="3361" hidden="1"/>
    <cellStyle name="Uwaga 3" xfId="3360" hidden="1"/>
    <cellStyle name="Uwaga 3" xfId="3347" hidden="1"/>
    <cellStyle name="Uwaga 3" xfId="3346" hidden="1"/>
    <cellStyle name="Uwaga 3" xfId="3345" hidden="1"/>
    <cellStyle name="Uwaga 3" xfId="3332" hidden="1"/>
    <cellStyle name="Uwaga 3" xfId="3331" hidden="1"/>
    <cellStyle name="Uwaga 3" xfId="3330" hidden="1"/>
    <cellStyle name="Uwaga 3" xfId="3317" hidden="1"/>
    <cellStyle name="Uwaga 3" xfId="3316" hidden="1"/>
    <cellStyle name="Uwaga 3" xfId="3315" hidden="1"/>
    <cellStyle name="Uwaga 3" xfId="3303" hidden="1"/>
    <cellStyle name="Uwaga 3" xfId="3301" hidden="1"/>
    <cellStyle name="Uwaga 3" xfId="3299" hidden="1"/>
    <cellStyle name="Uwaga 3" xfId="3288" hidden="1"/>
    <cellStyle name="Uwaga 3" xfId="3286" hidden="1"/>
    <cellStyle name="Uwaga 3" xfId="3284" hidden="1"/>
    <cellStyle name="Uwaga 3" xfId="3273" hidden="1"/>
    <cellStyle name="Uwaga 3" xfId="3271" hidden="1"/>
    <cellStyle name="Uwaga 3" xfId="3269" hidden="1"/>
    <cellStyle name="Uwaga 3" xfId="3258" hidden="1"/>
    <cellStyle name="Uwaga 3" xfId="3256" hidden="1"/>
    <cellStyle name="Uwaga 3" xfId="3254" hidden="1"/>
    <cellStyle name="Uwaga 3" xfId="3243" hidden="1"/>
    <cellStyle name="Uwaga 3" xfId="3241" hidden="1"/>
    <cellStyle name="Uwaga 3" xfId="3239" hidden="1"/>
    <cellStyle name="Uwaga 3" xfId="3228" hidden="1"/>
    <cellStyle name="Uwaga 3" xfId="3226" hidden="1"/>
    <cellStyle name="Uwaga 3" xfId="3224" hidden="1"/>
    <cellStyle name="Uwaga 3" xfId="3213" hidden="1"/>
    <cellStyle name="Uwaga 3" xfId="3211" hidden="1"/>
    <cellStyle name="Uwaga 3" xfId="3209" hidden="1"/>
    <cellStyle name="Uwaga 3" xfId="3198" hidden="1"/>
    <cellStyle name="Uwaga 3" xfId="3196" hidden="1"/>
    <cellStyle name="Uwaga 3" xfId="3194" hidden="1"/>
    <cellStyle name="Uwaga 3" xfId="3183" hidden="1"/>
    <cellStyle name="Uwaga 3" xfId="3181" hidden="1"/>
    <cellStyle name="Uwaga 3" xfId="3179" hidden="1"/>
    <cellStyle name="Uwaga 3" xfId="3168" hidden="1"/>
    <cellStyle name="Uwaga 3" xfId="3166" hidden="1"/>
    <cellStyle name="Uwaga 3" xfId="3164" hidden="1"/>
    <cellStyle name="Uwaga 3" xfId="3153" hidden="1"/>
    <cellStyle name="Uwaga 3" xfId="3151" hidden="1"/>
    <cellStyle name="Uwaga 3" xfId="3149" hidden="1"/>
    <cellStyle name="Uwaga 3" xfId="3138" hidden="1"/>
    <cellStyle name="Uwaga 3" xfId="3136" hidden="1"/>
    <cellStyle name="Uwaga 3" xfId="3134" hidden="1"/>
    <cellStyle name="Uwaga 3" xfId="3123" hidden="1"/>
    <cellStyle name="Uwaga 3" xfId="3121" hidden="1"/>
    <cellStyle name="Uwaga 3" xfId="3118" hidden="1"/>
    <cellStyle name="Uwaga 3" xfId="3108" hidden="1"/>
    <cellStyle name="Uwaga 3" xfId="3105" hidden="1"/>
    <cellStyle name="Uwaga 3" xfId="3102" hidden="1"/>
    <cellStyle name="Uwaga 3" xfId="3093" hidden="1"/>
    <cellStyle name="Uwaga 3" xfId="3091" hidden="1"/>
    <cellStyle name="Uwaga 3" xfId="3088" hidden="1"/>
    <cellStyle name="Uwaga 3" xfId="3078" hidden="1"/>
    <cellStyle name="Uwaga 3" xfId="3076" hidden="1"/>
    <cellStyle name="Uwaga 3" xfId="3074" hidden="1"/>
    <cellStyle name="Uwaga 3" xfId="3063" hidden="1"/>
    <cellStyle name="Uwaga 3" xfId="3061" hidden="1"/>
    <cellStyle name="Uwaga 3" xfId="3059" hidden="1"/>
    <cellStyle name="Uwaga 3" xfId="3048" hidden="1"/>
    <cellStyle name="Uwaga 3" xfId="3046" hidden="1"/>
    <cellStyle name="Uwaga 3" xfId="3044" hidden="1"/>
    <cellStyle name="Uwaga 3" xfId="3033" hidden="1"/>
    <cellStyle name="Uwaga 3" xfId="3031" hidden="1"/>
    <cellStyle name="Uwaga 3" xfId="3029" hidden="1"/>
    <cellStyle name="Uwaga 3" xfId="3018" hidden="1"/>
    <cellStyle name="Uwaga 3" xfId="3016" hidden="1"/>
    <cellStyle name="Uwaga 3" xfId="3014" hidden="1"/>
    <cellStyle name="Uwaga 3" xfId="3003" hidden="1"/>
    <cellStyle name="Uwaga 3" xfId="3001" hidden="1"/>
    <cellStyle name="Uwaga 3" xfId="2998" hidden="1"/>
    <cellStyle name="Uwaga 3" xfId="2988" hidden="1"/>
    <cellStyle name="Uwaga 3" xfId="2985" hidden="1"/>
    <cellStyle name="Uwaga 3" xfId="2982" hidden="1"/>
    <cellStyle name="Uwaga 3" xfId="2973" hidden="1"/>
    <cellStyle name="Uwaga 3" xfId="2970" hidden="1"/>
    <cellStyle name="Uwaga 3" xfId="2967" hidden="1"/>
    <cellStyle name="Uwaga 3" xfId="2958" hidden="1"/>
    <cellStyle name="Uwaga 3" xfId="2956" hidden="1"/>
    <cellStyle name="Uwaga 3" xfId="2954" hidden="1"/>
    <cellStyle name="Uwaga 3" xfId="2943" hidden="1"/>
    <cellStyle name="Uwaga 3" xfId="2940" hidden="1"/>
    <cellStyle name="Uwaga 3" xfId="2937" hidden="1"/>
    <cellStyle name="Uwaga 3" xfId="2928" hidden="1"/>
    <cellStyle name="Uwaga 3" xfId="2925" hidden="1"/>
    <cellStyle name="Uwaga 3" xfId="2922" hidden="1"/>
    <cellStyle name="Uwaga 3" xfId="2913" hidden="1"/>
    <cellStyle name="Uwaga 3" xfId="2910" hidden="1"/>
    <cellStyle name="Uwaga 3" xfId="2907" hidden="1"/>
    <cellStyle name="Uwaga 3" xfId="2900" hidden="1"/>
    <cellStyle name="Uwaga 3" xfId="2896" hidden="1"/>
    <cellStyle name="Uwaga 3" xfId="2893" hidden="1"/>
    <cellStyle name="Uwaga 3" xfId="2885" hidden="1"/>
    <cellStyle name="Uwaga 3" xfId="2881" hidden="1"/>
    <cellStyle name="Uwaga 3" xfId="2878" hidden="1"/>
    <cellStyle name="Uwaga 3" xfId="2870" hidden="1"/>
    <cellStyle name="Uwaga 3" xfId="2866" hidden="1"/>
    <cellStyle name="Uwaga 3" xfId="2862" hidden="1"/>
    <cellStyle name="Uwaga 3" xfId="2855" hidden="1"/>
    <cellStyle name="Uwaga 3" xfId="2851" hidden="1"/>
    <cellStyle name="Uwaga 3" xfId="2848" hidden="1"/>
    <cellStyle name="Uwaga 3" xfId="2840" hidden="1"/>
    <cellStyle name="Uwaga 3" xfId="2836" hidden="1"/>
    <cellStyle name="Uwaga 3" xfId="2833" hidden="1"/>
    <cellStyle name="Uwaga 3" xfId="2824" hidden="1"/>
    <cellStyle name="Uwaga 3" xfId="2819" hidden="1"/>
    <cellStyle name="Uwaga 3" xfId="2815" hidden="1"/>
    <cellStyle name="Uwaga 3" xfId="2809" hidden="1"/>
    <cellStyle name="Uwaga 3" xfId="2804" hidden="1"/>
    <cellStyle name="Uwaga 3" xfId="2800" hidden="1"/>
    <cellStyle name="Uwaga 3" xfId="2794" hidden="1"/>
    <cellStyle name="Uwaga 3" xfId="2789" hidden="1"/>
    <cellStyle name="Uwaga 3" xfId="2785" hidden="1"/>
    <cellStyle name="Uwaga 3" xfId="2780" hidden="1"/>
    <cellStyle name="Uwaga 3" xfId="2776" hidden="1"/>
    <cellStyle name="Uwaga 3" xfId="2772" hidden="1"/>
    <cellStyle name="Uwaga 3" xfId="2765" hidden="1"/>
    <cellStyle name="Uwaga 3" xfId="2760" hidden="1"/>
    <cellStyle name="Uwaga 3" xfId="2756" hidden="1"/>
    <cellStyle name="Uwaga 3" xfId="2749" hidden="1"/>
    <cellStyle name="Uwaga 3" xfId="2744" hidden="1"/>
    <cellStyle name="Uwaga 3" xfId="2740" hidden="1"/>
    <cellStyle name="Uwaga 3" xfId="2735" hidden="1"/>
    <cellStyle name="Uwaga 3" xfId="2730" hidden="1"/>
    <cellStyle name="Uwaga 3" xfId="2726" hidden="1"/>
    <cellStyle name="Uwaga 3" xfId="2720" hidden="1"/>
    <cellStyle name="Uwaga 3" xfId="2716" hidden="1"/>
    <cellStyle name="Uwaga 3" xfId="2713" hidden="1"/>
    <cellStyle name="Uwaga 3" xfId="2706" hidden="1"/>
    <cellStyle name="Uwaga 3" xfId="2701" hidden="1"/>
    <cellStyle name="Uwaga 3" xfId="2696" hidden="1"/>
    <cellStyle name="Uwaga 3" xfId="2690" hidden="1"/>
    <cellStyle name="Uwaga 3" xfId="2685" hidden="1"/>
    <cellStyle name="Uwaga 3" xfId="2680" hidden="1"/>
    <cellStyle name="Uwaga 3" xfId="2675" hidden="1"/>
    <cellStyle name="Uwaga 3" xfId="2670" hidden="1"/>
    <cellStyle name="Uwaga 3" xfId="2665" hidden="1"/>
    <cellStyle name="Uwaga 3" xfId="2661" hidden="1"/>
    <cellStyle name="Uwaga 3" xfId="2657" hidden="1"/>
    <cellStyle name="Uwaga 3" xfId="2652" hidden="1"/>
    <cellStyle name="Uwaga 3" xfId="2645" hidden="1"/>
    <cellStyle name="Uwaga 3" xfId="2640" hidden="1"/>
    <cellStyle name="Uwaga 3" xfId="2635" hidden="1"/>
    <cellStyle name="Uwaga 3" xfId="2629" hidden="1"/>
    <cellStyle name="Uwaga 3" xfId="2624" hidden="1"/>
    <cellStyle name="Uwaga 3" xfId="2620" hidden="1"/>
    <cellStyle name="Uwaga 3" xfId="2615" hidden="1"/>
    <cellStyle name="Uwaga 3" xfId="2610" hidden="1"/>
    <cellStyle name="Uwaga 3" xfId="2605" hidden="1"/>
    <cellStyle name="Uwaga 3" xfId="2601" hidden="1"/>
    <cellStyle name="Uwaga 3" xfId="2596" hidden="1"/>
    <cellStyle name="Uwaga 3" xfId="2591" hidden="1"/>
    <cellStyle name="Uwaga 3" xfId="2586" hidden="1"/>
    <cellStyle name="Uwaga 3" xfId="2582" hidden="1"/>
    <cellStyle name="Uwaga 3" xfId="2578" hidden="1"/>
    <cellStyle name="Uwaga 3" xfId="2571" hidden="1"/>
    <cellStyle name="Uwaga 3" xfId="2567" hidden="1"/>
    <cellStyle name="Uwaga 3" xfId="2562" hidden="1"/>
    <cellStyle name="Uwaga 3" xfId="2556" hidden="1"/>
    <cellStyle name="Uwaga 3" xfId="2552" hidden="1"/>
    <cellStyle name="Uwaga 3" xfId="2547" hidden="1"/>
    <cellStyle name="Uwaga 3" xfId="2541" hidden="1"/>
    <cellStyle name="Uwaga 3" xfId="2537" hidden="1"/>
    <cellStyle name="Uwaga 3" xfId="2533" hidden="1"/>
    <cellStyle name="Uwaga 3" xfId="2526" hidden="1"/>
    <cellStyle name="Uwaga 3" xfId="2522" hidden="1"/>
    <cellStyle name="Uwaga 3" xfId="2518" hidden="1"/>
    <cellStyle name="Uwaga 3" xfId="3382" hidden="1"/>
    <cellStyle name="Uwaga 3" xfId="3380" hidden="1"/>
    <cellStyle name="Uwaga 3" xfId="3378" hidden="1"/>
    <cellStyle name="Uwaga 3" xfId="3365" hidden="1"/>
    <cellStyle name="Uwaga 3" xfId="3364" hidden="1"/>
    <cellStyle name="Uwaga 3" xfId="3363" hidden="1"/>
    <cellStyle name="Uwaga 3" xfId="3350" hidden="1"/>
    <cellStyle name="Uwaga 3" xfId="3349" hidden="1"/>
    <cellStyle name="Uwaga 3" xfId="3348" hidden="1"/>
    <cellStyle name="Uwaga 3" xfId="3336" hidden="1"/>
    <cellStyle name="Uwaga 3" xfId="3334" hidden="1"/>
    <cellStyle name="Uwaga 3" xfId="3333" hidden="1"/>
    <cellStyle name="Uwaga 3" xfId="3320" hidden="1"/>
    <cellStyle name="Uwaga 3" xfId="3319" hidden="1"/>
    <cellStyle name="Uwaga 3" xfId="3318" hidden="1"/>
    <cellStyle name="Uwaga 3" xfId="3306" hidden="1"/>
    <cellStyle name="Uwaga 3" xfId="3304" hidden="1"/>
    <cellStyle name="Uwaga 3" xfId="3302" hidden="1"/>
    <cellStyle name="Uwaga 3" xfId="3291" hidden="1"/>
    <cellStyle name="Uwaga 3" xfId="3289" hidden="1"/>
    <cellStyle name="Uwaga 3" xfId="3287" hidden="1"/>
    <cellStyle name="Uwaga 3" xfId="3276" hidden="1"/>
    <cellStyle name="Uwaga 3" xfId="3274" hidden="1"/>
    <cellStyle name="Uwaga 3" xfId="3272" hidden="1"/>
    <cellStyle name="Uwaga 3" xfId="3261" hidden="1"/>
    <cellStyle name="Uwaga 3" xfId="3259" hidden="1"/>
    <cellStyle name="Uwaga 3" xfId="3257" hidden="1"/>
    <cellStyle name="Uwaga 3" xfId="3246" hidden="1"/>
    <cellStyle name="Uwaga 3" xfId="3244" hidden="1"/>
    <cellStyle name="Uwaga 3" xfId="3242" hidden="1"/>
    <cellStyle name="Uwaga 3" xfId="3231" hidden="1"/>
    <cellStyle name="Uwaga 3" xfId="3229" hidden="1"/>
    <cellStyle name="Uwaga 3" xfId="3227" hidden="1"/>
    <cellStyle name="Uwaga 3" xfId="3216" hidden="1"/>
    <cellStyle name="Uwaga 3" xfId="3214" hidden="1"/>
    <cellStyle name="Uwaga 3" xfId="3212" hidden="1"/>
    <cellStyle name="Uwaga 3" xfId="3201" hidden="1"/>
    <cellStyle name="Uwaga 3" xfId="3199" hidden="1"/>
    <cellStyle name="Uwaga 3" xfId="3197" hidden="1"/>
    <cellStyle name="Uwaga 3" xfId="3186" hidden="1"/>
    <cellStyle name="Uwaga 3" xfId="3184" hidden="1"/>
    <cellStyle name="Uwaga 3" xfId="3182" hidden="1"/>
    <cellStyle name="Uwaga 3" xfId="3171" hidden="1"/>
    <cellStyle name="Uwaga 3" xfId="3169" hidden="1"/>
    <cellStyle name="Uwaga 3" xfId="3167" hidden="1"/>
    <cellStyle name="Uwaga 3" xfId="3156" hidden="1"/>
    <cellStyle name="Uwaga 3" xfId="3154" hidden="1"/>
    <cellStyle name="Uwaga 3" xfId="3152" hidden="1"/>
    <cellStyle name="Uwaga 3" xfId="3141" hidden="1"/>
    <cellStyle name="Uwaga 3" xfId="3139" hidden="1"/>
    <cellStyle name="Uwaga 3" xfId="3137" hidden="1"/>
    <cellStyle name="Uwaga 3" xfId="3126" hidden="1"/>
    <cellStyle name="Uwaga 3" xfId="3124" hidden="1"/>
    <cellStyle name="Uwaga 3" xfId="3122" hidden="1"/>
    <cellStyle name="Uwaga 3" xfId="3111" hidden="1"/>
    <cellStyle name="Uwaga 3" xfId="3109" hidden="1"/>
    <cellStyle name="Uwaga 3" xfId="3107" hidden="1"/>
    <cellStyle name="Uwaga 3" xfId="3096" hidden="1"/>
    <cellStyle name="Uwaga 3" xfId="3094" hidden="1"/>
    <cellStyle name="Uwaga 3" xfId="3092" hidden="1"/>
    <cellStyle name="Uwaga 3" xfId="3081" hidden="1"/>
    <cellStyle name="Uwaga 3" xfId="3079" hidden="1"/>
    <cellStyle name="Uwaga 3" xfId="3077" hidden="1"/>
    <cellStyle name="Uwaga 3" xfId="3066" hidden="1"/>
    <cellStyle name="Uwaga 3" xfId="3064" hidden="1"/>
    <cellStyle name="Uwaga 3" xfId="3062" hidden="1"/>
    <cellStyle name="Uwaga 3" xfId="3051" hidden="1"/>
    <cellStyle name="Uwaga 3" xfId="3049" hidden="1"/>
    <cellStyle name="Uwaga 3" xfId="3047" hidden="1"/>
    <cellStyle name="Uwaga 3" xfId="3036" hidden="1"/>
    <cellStyle name="Uwaga 3" xfId="3034" hidden="1"/>
    <cellStyle name="Uwaga 3" xfId="3032" hidden="1"/>
    <cellStyle name="Uwaga 3" xfId="3021" hidden="1"/>
    <cellStyle name="Uwaga 3" xfId="3019" hidden="1"/>
    <cellStyle name="Uwaga 3" xfId="3017" hidden="1"/>
    <cellStyle name="Uwaga 3" xfId="3006" hidden="1"/>
    <cellStyle name="Uwaga 3" xfId="3004" hidden="1"/>
    <cellStyle name="Uwaga 3" xfId="3002" hidden="1"/>
    <cellStyle name="Uwaga 3" xfId="2991" hidden="1"/>
    <cellStyle name="Uwaga 3" xfId="2989" hidden="1"/>
    <cellStyle name="Uwaga 3" xfId="2986" hidden="1"/>
    <cellStyle name="Uwaga 3" xfId="2976" hidden="1"/>
    <cellStyle name="Uwaga 3" xfId="2974" hidden="1"/>
    <cellStyle name="Uwaga 3" xfId="2972" hidden="1"/>
    <cellStyle name="Uwaga 3" xfId="2961" hidden="1"/>
    <cellStyle name="Uwaga 3" xfId="2959" hidden="1"/>
    <cellStyle name="Uwaga 3" xfId="2957" hidden="1"/>
    <cellStyle name="Uwaga 3" xfId="2946" hidden="1"/>
    <cellStyle name="Uwaga 3" xfId="2944" hidden="1"/>
    <cellStyle name="Uwaga 3" xfId="2941" hidden="1"/>
    <cellStyle name="Uwaga 3" xfId="2931" hidden="1"/>
    <cellStyle name="Uwaga 3" xfId="2929" hidden="1"/>
    <cellStyle name="Uwaga 3" xfId="2926" hidden="1"/>
    <cellStyle name="Uwaga 3" xfId="2916" hidden="1"/>
    <cellStyle name="Uwaga 3" xfId="2914" hidden="1"/>
    <cellStyle name="Uwaga 3" xfId="2911" hidden="1"/>
    <cellStyle name="Uwaga 3" xfId="2902" hidden="1"/>
    <cellStyle name="Uwaga 3" xfId="2899" hidden="1"/>
    <cellStyle name="Uwaga 3" xfId="2895" hidden="1"/>
    <cellStyle name="Uwaga 3" xfId="2887" hidden="1"/>
    <cellStyle name="Uwaga 3" xfId="2884" hidden="1"/>
    <cellStyle name="Uwaga 3" xfId="2880" hidden="1"/>
    <cellStyle name="Uwaga 3" xfId="2872" hidden="1"/>
    <cellStyle name="Uwaga 3" xfId="2869" hidden="1"/>
    <cellStyle name="Uwaga 3" xfId="2865" hidden="1"/>
    <cellStyle name="Uwaga 3" xfId="2857" hidden="1"/>
    <cellStyle name="Uwaga 3" xfId="2854" hidden="1"/>
    <cellStyle name="Uwaga 3" xfId="2850" hidden="1"/>
    <cellStyle name="Uwaga 3" xfId="2842" hidden="1"/>
    <cellStyle name="Uwaga 3" xfId="2839" hidden="1"/>
    <cellStyle name="Uwaga 3" xfId="2835" hidden="1"/>
    <cellStyle name="Uwaga 3" xfId="2827" hidden="1"/>
    <cellStyle name="Uwaga 3" xfId="2823" hidden="1"/>
    <cellStyle name="Uwaga 3" xfId="2818" hidden="1"/>
    <cellStyle name="Uwaga 3" xfId="2812" hidden="1"/>
    <cellStyle name="Uwaga 3" xfId="2808" hidden="1"/>
    <cellStyle name="Uwaga 3" xfId="2803" hidden="1"/>
    <cellStyle name="Uwaga 3" xfId="2797" hidden="1"/>
    <cellStyle name="Uwaga 3" xfId="2793" hidden="1"/>
    <cellStyle name="Uwaga 3" xfId="2788" hidden="1"/>
    <cellStyle name="Uwaga 3" xfId="2782" hidden="1"/>
    <cellStyle name="Uwaga 3" xfId="2779" hidden="1"/>
    <cellStyle name="Uwaga 3" xfId="2775" hidden="1"/>
    <cellStyle name="Uwaga 3" xfId="2767" hidden="1"/>
    <cellStyle name="Uwaga 3" xfId="2764" hidden="1"/>
    <cellStyle name="Uwaga 3" xfId="2759" hidden="1"/>
    <cellStyle name="Uwaga 3" xfId="2752" hidden="1"/>
    <cellStyle name="Uwaga 3" xfId="2748" hidden="1"/>
    <cellStyle name="Uwaga 3" xfId="2743" hidden="1"/>
    <cellStyle name="Uwaga 3" xfId="2737" hidden="1"/>
    <cellStyle name="Uwaga 3" xfId="2733" hidden="1"/>
    <cellStyle name="Uwaga 3" xfId="2728" hidden="1"/>
    <cellStyle name="Uwaga 3" xfId="2722" hidden="1"/>
    <cellStyle name="Uwaga 3" xfId="2719" hidden="1"/>
    <cellStyle name="Uwaga 3" xfId="2715" hidden="1"/>
    <cellStyle name="Uwaga 3" xfId="2707" hidden="1"/>
    <cellStyle name="Uwaga 3" xfId="2702" hidden="1"/>
    <cellStyle name="Uwaga 3" xfId="2697" hidden="1"/>
    <cellStyle name="Uwaga 3" xfId="2692" hidden="1"/>
    <cellStyle name="Uwaga 3" xfId="2687" hidden="1"/>
    <cellStyle name="Uwaga 3" xfId="2682" hidden="1"/>
    <cellStyle name="Uwaga 3" xfId="2677" hidden="1"/>
    <cellStyle name="Uwaga 3" xfId="2672" hidden="1"/>
    <cellStyle name="Uwaga 3" xfId="2667" hidden="1"/>
    <cellStyle name="Uwaga 3" xfId="2662" hidden="1"/>
    <cellStyle name="Uwaga 3" xfId="2658" hidden="1"/>
    <cellStyle name="Uwaga 3" xfId="2653" hidden="1"/>
    <cellStyle name="Uwaga 3" xfId="2646" hidden="1"/>
    <cellStyle name="Uwaga 3" xfId="2641" hidden="1"/>
    <cellStyle name="Uwaga 3" xfId="2636" hidden="1"/>
    <cellStyle name="Uwaga 3" xfId="2631" hidden="1"/>
    <cellStyle name="Uwaga 3" xfId="2626" hidden="1"/>
    <cellStyle name="Uwaga 3" xfId="2621" hidden="1"/>
    <cellStyle name="Uwaga 3" xfId="2616" hidden="1"/>
    <cellStyle name="Uwaga 3" xfId="2611" hidden="1"/>
    <cellStyle name="Uwaga 3" xfId="2606" hidden="1"/>
    <cellStyle name="Uwaga 3" xfId="2602" hidden="1"/>
    <cellStyle name="Uwaga 3" xfId="2597" hidden="1"/>
    <cellStyle name="Uwaga 3" xfId="2592" hidden="1"/>
    <cellStyle name="Uwaga 3" xfId="2587" hidden="1"/>
    <cellStyle name="Uwaga 3" xfId="2583" hidden="1"/>
    <cellStyle name="Uwaga 3" xfId="2579" hidden="1"/>
    <cellStyle name="Uwaga 3" xfId="2572" hidden="1"/>
    <cellStyle name="Uwaga 3" xfId="2568" hidden="1"/>
    <cellStyle name="Uwaga 3" xfId="2563" hidden="1"/>
    <cellStyle name="Uwaga 3" xfId="2557" hidden="1"/>
    <cellStyle name="Uwaga 3" xfId="2553" hidden="1"/>
    <cellStyle name="Uwaga 3" xfId="2548" hidden="1"/>
    <cellStyle name="Uwaga 3" xfId="2542" hidden="1"/>
    <cellStyle name="Uwaga 3" xfId="2538" hidden="1"/>
    <cellStyle name="Uwaga 3" xfId="2534" hidden="1"/>
    <cellStyle name="Uwaga 3" xfId="2527" hidden="1"/>
    <cellStyle name="Uwaga 3" xfId="2523" hidden="1"/>
    <cellStyle name="Uwaga 3" xfId="2519" hidden="1"/>
    <cellStyle name="Uwaga 3" xfId="3386" hidden="1"/>
    <cellStyle name="Uwaga 3" xfId="3385" hidden="1"/>
    <cellStyle name="Uwaga 3" xfId="3383" hidden="1"/>
    <cellStyle name="Uwaga 3" xfId="3370" hidden="1"/>
    <cellStyle name="Uwaga 3" xfId="3368" hidden="1"/>
    <cellStyle name="Uwaga 3" xfId="3366" hidden="1"/>
    <cellStyle name="Uwaga 3" xfId="3356" hidden="1"/>
    <cellStyle name="Uwaga 3" xfId="3354" hidden="1"/>
    <cellStyle name="Uwaga 3" xfId="3352" hidden="1"/>
    <cellStyle name="Uwaga 3" xfId="3341" hidden="1"/>
    <cellStyle name="Uwaga 3" xfId="3339" hidden="1"/>
    <cellStyle name="Uwaga 3" xfId="3337" hidden="1"/>
    <cellStyle name="Uwaga 3" xfId="3324" hidden="1"/>
    <cellStyle name="Uwaga 3" xfId="3322" hidden="1"/>
    <cellStyle name="Uwaga 3" xfId="3321" hidden="1"/>
    <cellStyle name="Uwaga 3" xfId="3308" hidden="1"/>
    <cellStyle name="Uwaga 3" xfId="3307" hidden="1"/>
    <cellStyle name="Uwaga 3" xfId="3305" hidden="1"/>
    <cellStyle name="Uwaga 3" xfId="3293" hidden="1"/>
    <cellStyle name="Uwaga 3" xfId="3292" hidden="1"/>
    <cellStyle name="Uwaga 3" xfId="3290" hidden="1"/>
    <cellStyle name="Uwaga 3" xfId="3278" hidden="1"/>
    <cellStyle name="Uwaga 3" xfId="3277" hidden="1"/>
    <cellStyle name="Uwaga 3" xfId="3275" hidden="1"/>
    <cellStyle name="Uwaga 3" xfId="3263" hidden="1"/>
    <cellStyle name="Uwaga 3" xfId="3262" hidden="1"/>
    <cellStyle name="Uwaga 3" xfId="3260" hidden="1"/>
    <cellStyle name="Uwaga 3" xfId="3248" hidden="1"/>
    <cellStyle name="Uwaga 3" xfId="3247" hidden="1"/>
    <cellStyle name="Uwaga 3" xfId="3245" hidden="1"/>
    <cellStyle name="Uwaga 3" xfId="3233" hidden="1"/>
    <cellStyle name="Uwaga 3" xfId="3232" hidden="1"/>
    <cellStyle name="Uwaga 3" xfId="3230" hidden="1"/>
    <cellStyle name="Uwaga 3" xfId="3218" hidden="1"/>
    <cellStyle name="Uwaga 3" xfId="3217" hidden="1"/>
    <cellStyle name="Uwaga 3" xfId="3215" hidden="1"/>
    <cellStyle name="Uwaga 3" xfId="3203" hidden="1"/>
    <cellStyle name="Uwaga 3" xfId="3202" hidden="1"/>
    <cellStyle name="Uwaga 3" xfId="3200" hidden="1"/>
    <cellStyle name="Uwaga 3" xfId="3188" hidden="1"/>
    <cellStyle name="Uwaga 3" xfId="3187" hidden="1"/>
    <cellStyle name="Uwaga 3" xfId="3185" hidden="1"/>
    <cellStyle name="Uwaga 3" xfId="3173" hidden="1"/>
    <cellStyle name="Uwaga 3" xfId="3172" hidden="1"/>
    <cellStyle name="Uwaga 3" xfId="3170" hidden="1"/>
    <cellStyle name="Uwaga 3" xfId="3158" hidden="1"/>
    <cellStyle name="Uwaga 3" xfId="3157" hidden="1"/>
    <cellStyle name="Uwaga 3" xfId="3155" hidden="1"/>
    <cellStyle name="Uwaga 3" xfId="3143" hidden="1"/>
    <cellStyle name="Uwaga 3" xfId="3142" hidden="1"/>
    <cellStyle name="Uwaga 3" xfId="3140" hidden="1"/>
    <cellStyle name="Uwaga 3" xfId="3128" hidden="1"/>
    <cellStyle name="Uwaga 3" xfId="3127" hidden="1"/>
    <cellStyle name="Uwaga 3" xfId="3125" hidden="1"/>
    <cellStyle name="Uwaga 3" xfId="3113" hidden="1"/>
    <cellStyle name="Uwaga 3" xfId="3112" hidden="1"/>
    <cellStyle name="Uwaga 3" xfId="3110" hidden="1"/>
    <cellStyle name="Uwaga 3" xfId="3098" hidden="1"/>
    <cellStyle name="Uwaga 3" xfId="3097" hidden="1"/>
    <cellStyle name="Uwaga 3" xfId="3095" hidden="1"/>
    <cellStyle name="Uwaga 3" xfId="3083" hidden="1"/>
    <cellStyle name="Uwaga 3" xfId="3082" hidden="1"/>
    <cellStyle name="Uwaga 3" xfId="3080" hidden="1"/>
    <cellStyle name="Uwaga 3" xfId="3068" hidden="1"/>
    <cellStyle name="Uwaga 3" xfId="3067" hidden="1"/>
    <cellStyle name="Uwaga 3" xfId="3065" hidden="1"/>
    <cellStyle name="Uwaga 3" xfId="3053" hidden="1"/>
    <cellStyle name="Uwaga 3" xfId="3052" hidden="1"/>
    <cellStyle name="Uwaga 3" xfId="3050" hidden="1"/>
    <cellStyle name="Uwaga 3" xfId="3038" hidden="1"/>
    <cellStyle name="Uwaga 3" xfId="3037" hidden="1"/>
    <cellStyle name="Uwaga 3" xfId="3035" hidden="1"/>
    <cellStyle name="Uwaga 3" xfId="3023" hidden="1"/>
    <cellStyle name="Uwaga 3" xfId="3022" hidden="1"/>
    <cellStyle name="Uwaga 3" xfId="3020" hidden="1"/>
    <cellStyle name="Uwaga 3" xfId="3008" hidden="1"/>
    <cellStyle name="Uwaga 3" xfId="3007" hidden="1"/>
    <cellStyle name="Uwaga 3" xfId="3005" hidden="1"/>
    <cellStyle name="Uwaga 3" xfId="2993" hidden="1"/>
    <cellStyle name="Uwaga 3" xfId="2992" hidden="1"/>
    <cellStyle name="Uwaga 3" xfId="2990" hidden="1"/>
    <cellStyle name="Uwaga 3" xfId="2978" hidden="1"/>
    <cellStyle name="Uwaga 3" xfId="2977" hidden="1"/>
    <cellStyle name="Uwaga 3" xfId="2975" hidden="1"/>
    <cellStyle name="Uwaga 3" xfId="2963" hidden="1"/>
    <cellStyle name="Uwaga 3" xfId="2962" hidden="1"/>
    <cellStyle name="Uwaga 3" xfId="2960" hidden="1"/>
    <cellStyle name="Uwaga 3" xfId="2948" hidden="1"/>
    <cellStyle name="Uwaga 3" xfId="2947" hidden="1"/>
    <cellStyle name="Uwaga 3" xfId="2945" hidden="1"/>
    <cellStyle name="Uwaga 3" xfId="2933" hidden="1"/>
    <cellStyle name="Uwaga 3" xfId="2932" hidden="1"/>
    <cellStyle name="Uwaga 3" xfId="2930" hidden="1"/>
    <cellStyle name="Uwaga 3" xfId="2918" hidden="1"/>
    <cellStyle name="Uwaga 3" xfId="2917" hidden="1"/>
    <cellStyle name="Uwaga 3" xfId="2915" hidden="1"/>
    <cellStyle name="Uwaga 3" xfId="2903" hidden="1"/>
    <cellStyle name="Uwaga 3" xfId="2901" hidden="1"/>
    <cellStyle name="Uwaga 3" xfId="2898" hidden="1"/>
    <cellStyle name="Uwaga 3" xfId="2888" hidden="1"/>
    <cellStyle name="Uwaga 3" xfId="2886" hidden="1"/>
    <cellStyle name="Uwaga 3" xfId="2883" hidden="1"/>
    <cellStyle name="Uwaga 3" xfId="2873" hidden="1"/>
    <cellStyle name="Uwaga 3" xfId="2871" hidden="1"/>
    <cellStyle name="Uwaga 3" xfId="2868" hidden="1"/>
    <cellStyle name="Uwaga 3" xfId="2858" hidden="1"/>
    <cellStyle name="Uwaga 3" xfId="2856" hidden="1"/>
    <cellStyle name="Uwaga 3" xfId="2853" hidden="1"/>
    <cellStyle name="Uwaga 3" xfId="2843" hidden="1"/>
    <cellStyle name="Uwaga 3" xfId="2841" hidden="1"/>
    <cellStyle name="Uwaga 3" xfId="2838" hidden="1"/>
    <cellStyle name="Uwaga 3" xfId="2828" hidden="1"/>
    <cellStyle name="Uwaga 3" xfId="2826" hidden="1"/>
    <cellStyle name="Uwaga 3" xfId="2822" hidden="1"/>
    <cellStyle name="Uwaga 3" xfId="2813" hidden="1"/>
    <cellStyle name="Uwaga 3" xfId="2810" hidden="1"/>
    <cellStyle name="Uwaga 3" xfId="2806" hidden="1"/>
    <cellStyle name="Uwaga 3" xfId="2798" hidden="1"/>
    <cellStyle name="Uwaga 3" xfId="2796" hidden="1"/>
    <cellStyle name="Uwaga 3" xfId="2792" hidden="1"/>
    <cellStyle name="Uwaga 3" xfId="2783" hidden="1"/>
    <cellStyle name="Uwaga 3" xfId="2781" hidden="1"/>
    <cellStyle name="Uwaga 3" xfId="2778" hidden="1"/>
    <cellStyle name="Uwaga 3" xfId="2768" hidden="1"/>
    <cellStyle name="Uwaga 3" xfId="2766" hidden="1"/>
    <cellStyle name="Uwaga 3" xfId="2761" hidden="1"/>
    <cellStyle name="Uwaga 3" xfId="2753" hidden="1"/>
    <cellStyle name="Uwaga 3" xfId="2751" hidden="1"/>
    <cellStyle name="Uwaga 3" xfId="2746" hidden="1"/>
    <cellStyle name="Uwaga 3" xfId="2738" hidden="1"/>
    <cellStyle name="Uwaga 3" xfId="2736" hidden="1"/>
    <cellStyle name="Uwaga 3" xfId="2731" hidden="1"/>
    <cellStyle name="Uwaga 3" xfId="2723" hidden="1"/>
    <cellStyle name="Uwaga 3" xfId="2721" hidden="1"/>
    <cellStyle name="Uwaga 3" xfId="2717" hidden="1"/>
    <cellStyle name="Uwaga 3" xfId="2708" hidden="1"/>
    <cellStyle name="Uwaga 3" xfId="2705" hidden="1"/>
    <cellStyle name="Uwaga 3" xfId="2700" hidden="1"/>
    <cellStyle name="Uwaga 3" xfId="2693" hidden="1"/>
    <cellStyle name="Uwaga 3" xfId="2689" hidden="1"/>
    <cellStyle name="Uwaga 3" xfId="2684" hidden="1"/>
    <cellStyle name="Uwaga 3" xfId="2678" hidden="1"/>
    <cellStyle name="Uwaga 3" xfId="2674" hidden="1"/>
    <cellStyle name="Uwaga 3" xfId="2669" hidden="1"/>
    <cellStyle name="Uwaga 3" xfId="2663" hidden="1"/>
    <cellStyle name="Uwaga 3" xfId="2660" hidden="1"/>
    <cellStyle name="Uwaga 3" xfId="2656" hidden="1"/>
    <cellStyle name="Uwaga 3" xfId="2647" hidden="1"/>
    <cellStyle name="Uwaga 3" xfId="2642" hidden="1"/>
    <cellStyle name="Uwaga 3" xfId="2637" hidden="1"/>
    <cellStyle name="Uwaga 3" xfId="2632" hidden="1"/>
    <cellStyle name="Uwaga 3" xfId="2627" hidden="1"/>
    <cellStyle name="Uwaga 3" xfId="2622" hidden="1"/>
    <cellStyle name="Uwaga 3" xfId="2617" hidden="1"/>
    <cellStyle name="Uwaga 3" xfId="2612" hidden="1"/>
    <cellStyle name="Uwaga 3" xfId="2607" hidden="1"/>
    <cellStyle name="Uwaga 3" xfId="2603" hidden="1"/>
    <cellStyle name="Uwaga 3" xfId="2598" hidden="1"/>
    <cellStyle name="Uwaga 3" xfId="2593" hidden="1"/>
    <cellStyle name="Uwaga 3" xfId="2588" hidden="1"/>
    <cellStyle name="Uwaga 3" xfId="2584" hidden="1"/>
    <cellStyle name="Uwaga 3" xfId="2580" hidden="1"/>
    <cellStyle name="Uwaga 3" xfId="2573" hidden="1"/>
    <cellStyle name="Uwaga 3" xfId="2569" hidden="1"/>
    <cellStyle name="Uwaga 3" xfId="2564" hidden="1"/>
    <cellStyle name="Uwaga 3" xfId="2558" hidden="1"/>
    <cellStyle name="Uwaga 3" xfId="2554" hidden="1"/>
    <cellStyle name="Uwaga 3" xfId="2549" hidden="1"/>
    <cellStyle name="Uwaga 3" xfId="2543" hidden="1"/>
    <cellStyle name="Uwaga 3" xfId="2539" hidden="1"/>
    <cellStyle name="Uwaga 3" xfId="2535" hidden="1"/>
    <cellStyle name="Uwaga 3" xfId="2528" hidden="1"/>
    <cellStyle name="Uwaga 3" xfId="2524" hidden="1"/>
    <cellStyle name="Uwaga 3" xfId="2520" hidden="1"/>
    <cellStyle name="Uwaga 3" xfId="2412" hidden="1"/>
    <cellStyle name="Uwaga 3" xfId="2408" hidden="1"/>
    <cellStyle name="Uwaga 3" xfId="2404" hidden="1"/>
    <cellStyle name="Uwaga 3" xfId="2364" hidden="1"/>
    <cellStyle name="Uwaga 3" xfId="2360" hidden="1"/>
    <cellStyle name="Uwaga 3" xfId="2356" hidden="1"/>
    <cellStyle name="Uwaga 3" xfId="2327" hidden="1"/>
    <cellStyle name="Uwaga 3" xfId="2322" hidden="1"/>
    <cellStyle name="Uwaga 3" xfId="2319" hidden="1"/>
    <cellStyle name="Uwaga 3" xfId="2293" hidden="1"/>
    <cellStyle name="Uwaga 3" xfId="2290" hidden="1"/>
    <cellStyle name="Uwaga 3" xfId="2285" hidden="1"/>
    <cellStyle name="Uwaga 3" xfId="2247" hidden="1"/>
    <cellStyle name="Uwaga 3" xfId="2244" hidden="1"/>
    <cellStyle name="Uwaga 3" xfId="2239" hidden="1"/>
    <cellStyle name="Uwaga 3" xfId="2199" hidden="1"/>
    <cellStyle name="Uwaga 3" xfId="2194" hidden="1"/>
    <cellStyle name="Uwaga 3" xfId="2189" hidden="1"/>
    <cellStyle name="Uwaga 3" xfId="2157" hidden="1"/>
    <cellStyle name="Uwaga 3" xfId="2152" hidden="1"/>
    <cellStyle name="Uwaga 3" xfId="2147" hidden="1"/>
    <cellStyle name="Uwaga 3" xfId="2121" hidden="1"/>
    <cellStyle name="Uwaga 3" xfId="2115" hidden="1"/>
    <cellStyle name="Uwaga 3" xfId="2110" hidden="1"/>
    <cellStyle name="Uwaga 3" xfId="2085" hidden="1"/>
    <cellStyle name="Uwaga 3" xfId="2079" hidden="1"/>
    <cellStyle name="Uwaga 3" xfId="2076" hidden="1"/>
    <cellStyle name="Uwaga 3" xfId="2037" hidden="1"/>
    <cellStyle name="Uwaga 3" xfId="2030" hidden="1"/>
    <cellStyle name="Uwaga 3" xfId="2025" hidden="1"/>
    <cellStyle name="Uwaga 3" xfId="1994" hidden="1"/>
    <cellStyle name="Uwaga 3" xfId="1987" hidden="1"/>
    <cellStyle name="Uwaga 3" xfId="1982" hidden="1"/>
    <cellStyle name="Uwaga 3" xfId="1957" hidden="1"/>
    <cellStyle name="Uwaga 3" xfId="1952" hidden="1"/>
    <cellStyle name="Uwaga 3" xfId="1947" hidden="1"/>
    <cellStyle name="Uwaga 3" xfId="1920" hidden="1"/>
    <cellStyle name="Uwaga 3" xfId="1916" hidden="1"/>
    <cellStyle name="Uwaga 3" xfId="1912" hidden="1"/>
    <cellStyle name="Uwaga 3" xfId="1873" hidden="1"/>
    <cellStyle name="Uwaga 3" xfId="1866" hidden="1"/>
    <cellStyle name="Uwaga 3" xfId="1860" hidden="1"/>
    <cellStyle name="Uwaga 3" xfId="1832" hidden="1"/>
    <cellStyle name="Uwaga 3" xfId="1826" hidden="1"/>
    <cellStyle name="Uwaga 3" xfId="1820" hidden="1"/>
    <cellStyle name="Uwaga 3" xfId="1793" hidden="1"/>
    <cellStyle name="Uwaga 3" xfId="1788" hidden="1"/>
    <cellStyle name="Uwaga 3" xfId="1784" hidden="1"/>
    <cellStyle name="Uwaga 3" xfId="1754" hidden="1"/>
    <cellStyle name="Uwaga 3" xfId="1750" hidden="1"/>
    <cellStyle name="Uwaga 3" xfId="1747" hidden="1"/>
    <cellStyle name="Uwaga 3" xfId="1708" hidden="1"/>
    <cellStyle name="Uwaga 3" xfId="1702" hidden="1"/>
    <cellStyle name="Uwaga 3" xfId="1696" hidden="1"/>
    <cellStyle name="Uwaga 3" xfId="1665" hidden="1"/>
    <cellStyle name="Uwaga 3" xfId="1660" hidden="1"/>
    <cellStyle name="Uwaga 3" xfId="1654" hidden="1"/>
    <cellStyle name="Uwaga 3" xfId="1624" hidden="1"/>
    <cellStyle name="Uwaga 3" xfId="1619" hidden="1"/>
    <cellStyle name="Uwaga 3" xfId="1615" hidden="1"/>
    <cellStyle name="Uwaga 3" xfId="1589" hidden="1"/>
    <cellStyle name="Uwaga 3" xfId="1585" hidden="1"/>
    <cellStyle name="Uwaga 3" xfId="1582" hidden="1"/>
    <cellStyle name="Uwaga 3" xfId="1543" hidden="1"/>
    <cellStyle name="Uwaga 3" xfId="1539" hidden="1"/>
    <cellStyle name="Uwaga 3" xfId="1535" hidden="1"/>
    <cellStyle name="Uwaga 3" xfId="1501" hidden="1"/>
    <cellStyle name="Uwaga 3" xfId="1496" hidden="1"/>
    <cellStyle name="Uwaga 3" xfId="1492" hidden="1"/>
    <cellStyle name="Uwaga 3" xfId="1462" hidden="1"/>
    <cellStyle name="Uwaga 3" xfId="1459" hidden="1"/>
    <cellStyle name="Uwaga 3" xfId="1455" hidden="1"/>
    <cellStyle name="Uwaga 3" xfId="1424" hidden="1"/>
    <cellStyle name="Uwaga 3" xfId="1420" hidden="1"/>
    <cellStyle name="Uwaga 3" xfId="1417" hidden="1"/>
    <cellStyle name="Uwaga 3" xfId="1377" hidden="1"/>
    <cellStyle name="Uwaga 3" xfId="1371" hidden="1"/>
    <cellStyle name="Uwaga 3" xfId="1366" hidden="1"/>
    <cellStyle name="Uwaga 3" xfId="1335" hidden="1"/>
    <cellStyle name="Uwaga 3" xfId="1329" hidden="1"/>
    <cellStyle name="Uwaga 3" xfId="1324" hidden="1"/>
    <cellStyle name="Uwaga 3" xfId="1296" hidden="1"/>
    <cellStyle name="Uwaga 3" xfId="1290" hidden="1"/>
    <cellStyle name="Uwaga 3" xfId="1285" hidden="1"/>
    <cellStyle name="Uwaga 3" xfId="1261" hidden="1"/>
    <cellStyle name="Uwaga 3" xfId="1256" hidden="1"/>
    <cellStyle name="Uwaga 3" xfId="1251" hidden="1"/>
    <cellStyle name="Uwaga 3" xfId="1212" hidden="1"/>
    <cellStyle name="Uwaga 3" xfId="1206" hidden="1"/>
    <cellStyle name="Uwaga 3" xfId="1201" hidden="1"/>
    <cellStyle name="Uwaga 3" xfId="1170" hidden="1"/>
    <cellStyle name="Uwaga 3" xfId="1164" hidden="1"/>
    <cellStyle name="Uwaga 3" xfId="1159" hidden="1"/>
    <cellStyle name="Uwaga 3" xfId="1128" hidden="1"/>
    <cellStyle name="Uwaga 3" xfId="1122" hidden="1"/>
    <cellStyle name="Uwaga 3" xfId="1118" hidden="1"/>
    <cellStyle name="Uwaga 3" xfId="1095" hidden="1"/>
    <cellStyle name="Uwaga 3" xfId="1091" hidden="1"/>
    <cellStyle name="Uwaga 3" xfId="1087" hidden="1"/>
    <cellStyle name="Uwaga 3" xfId="1053" hidden="1"/>
    <cellStyle name="Uwaga 3" xfId="1047" hidden="1"/>
    <cellStyle name="Uwaga 3" xfId="1040" hidden="1"/>
    <cellStyle name="Uwaga 3" xfId="1011" hidden="1"/>
    <cellStyle name="Uwaga 3" xfId="1004" hidden="1"/>
    <cellStyle name="Uwaga 3" xfId="997" hidden="1"/>
    <cellStyle name="Uwaga 3" xfId="972" hidden="1"/>
    <cellStyle name="Uwaga 3" xfId="968" hidden="1"/>
    <cellStyle name="Uwaga 3" xfId="963" hidden="1"/>
    <cellStyle name="Uwaga 3" xfId="930" hidden="1"/>
    <cellStyle name="Uwaga 3" xfId="927" hidden="1"/>
    <cellStyle name="Uwaga 3" xfId="923" hidden="1"/>
    <cellStyle name="Uwaga 3" xfId="887" hidden="1"/>
    <cellStyle name="Uwaga 3" xfId="881" hidden="1"/>
    <cellStyle name="Uwaga 3" xfId="875" hidden="1"/>
    <cellStyle name="Uwaga 3" xfId="844" hidden="1"/>
    <cellStyle name="Uwaga 3" xfId="838" hidden="1"/>
    <cellStyle name="Uwaga 3" xfId="833" hidden="1"/>
    <cellStyle name="Uwaga 3" xfId="802" hidden="1"/>
    <cellStyle name="Uwaga 3" xfId="797" hidden="1"/>
    <cellStyle name="Uwaga 3" xfId="793" hidden="1"/>
    <cellStyle name="Uwaga 3" xfId="762" hidden="1"/>
    <cellStyle name="Uwaga 3" xfId="759" hidden="1"/>
    <cellStyle name="Uwaga 3" xfId="756" hidden="1"/>
    <cellStyle name="Uwaga 3" xfId="720" hidden="1"/>
    <cellStyle name="Uwaga 3" xfId="715" hidden="1"/>
    <cellStyle name="Uwaga 3" xfId="711" hidden="1"/>
    <cellStyle name="Uwaga 3" xfId="678" hidden="1"/>
    <cellStyle name="Uwaga 3" xfId="673" hidden="1"/>
    <cellStyle name="Uwaga 3" xfId="670" hidden="1"/>
    <cellStyle name="Uwaga 3" xfId="636" hidden="1"/>
    <cellStyle name="Uwaga 3" xfId="631" hidden="1"/>
    <cellStyle name="Uwaga 3" xfId="628" hidden="1"/>
    <cellStyle name="Uwaga 3" xfId="595" hidden="1"/>
    <cellStyle name="Uwaga 3" xfId="591" hidden="1"/>
    <cellStyle name="Uwaga 3" xfId="588" hidden="1"/>
    <cellStyle name="Uwaga 3" xfId="553" hidden="1"/>
    <cellStyle name="Uwaga 3" xfId="547" hidden="1"/>
    <cellStyle name="Uwaga 3" xfId="544" hidden="1"/>
    <cellStyle name="Uwaga 3" xfId="512" hidden="1"/>
    <cellStyle name="Uwaga 3" xfId="506" hidden="1"/>
    <cellStyle name="Uwaga 3" xfId="502" hidden="1"/>
    <cellStyle name="Uwaga 3" xfId="470" hidden="1"/>
    <cellStyle name="Uwaga 3" xfId="464" hidden="1"/>
    <cellStyle name="Uwaga 3" xfId="460" hidden="1"/>
    <cellStyle name="Uwaga 3" xfId="430" hidden="1"/>
    <cellStyle name="Uwaga 3" xfId="424" hidden="1"/>
    <cellStyle name="Uwaga 3" xfId="420" hidden="1"/>
    <cellStyle name="Uwaga 3" xfId="386" hidden="1"/>
    <cellStyle name="Uwaga 3" xfId="379" hidden="1"/>
    <cellStyle name="Uwaga 3" xfId="376" hidden="1"/>
    <cellStyle name="Uwaga 3" xfId="346" hidden="1"/>
    <cellStyle name="Uwaga 3" xfId="338" hidden="1"/>
    <cellStyle name="Uwaga 3" xfId="334" hidden="1"/>
    <cellStyle name="Uwaga 3" xfId="305" hidden="1"/>
    <cellStyle name="Uwaga 3" xfId="296" hidden="1"/>
    <cellStyle name="Uwaga 3" xfId="292" hidden="1"/>
    <cellStyle name="Uwaga 3" xfId="268" hidden="1"/>
    <cellStyle name="Uwaga 3" xfId="257" hidden="1"/>
    <cellStyle name="Uwaga 3" xfId="251" hidden="1"/>
    <cellStyle name="Uwaga 3" xfId="229" hidden="1"/>
    <cellStyle name="Uwaga 3" xfId="217" hidden="1"/>
    <cellStyle name="Uwaga 3" xfId="211" hidden="1"/>
    <cellStyle name="Uwaga 3" xfId="189" hidden="1"/>
    <cellStyle name="Uwaga 3" xfId="177" hidden="1"/>
    <cellStyle name="Uwaga 3" xfId="168" hidden="1"/>
    <cellStyle name="Uwaga 3" xfId="150" hidden="1"/>
    <cellStyle name="Uwaga 3" xfId="137" hidden="1"/>
    <cellStyle name="Uwaga 3" xfId="125" hidden="1"/>
    <cellStyle name="Uwaga 3" xfId="111" hidden="1"/>
    <cellStyle name="Uwaga 3" xfId="98" hidden="1"/>
    <cellStyle name="Uwaga 3" xfId="84" hidden="1"/>
    <cellStyle name="Uwaga 3" xfId="69" hidden="1"/>
    <cellStyle name="Uwaga 3" xfId="57" hidden="1"/>
    <cellStyle name="Uwaga 3" xfId="44" hidden="1"/>
    <cellStyle name="Uwaga 3" xfId="3518" hidden="1"/>
    <cellStyle name="Uwaga 3" xfId="3519" hidden="1"/>
    <cellStyle name="Uwaga 3" xfId="3521" hidden="1"/>
    <cellStyle name="Uwaga 3" xfId="3533" hidden="1"/>
    <cellStyle name="Uwaga 3" xfId="3534" hidden="1"/>
    <cellStyle name="Uwaga 3" xfId="3539" hidden="1"/>
    <cellStyle name="Uwaga 3" xfId="3548" hidden="1"/>
    <cellStyle name="Uwaga 3" xfId="3549" hidden="1"/>
    <cellStyle name="Uwaga 3" xfId="3554" hidden="1"/>
    <cellStyle name="Uwaga 3" xfId="3563" hidden="1"/>
    <cellStyle name="Uwaga 3" xfId="3564" hidden="1"/>
    <cellStyle name="Uwaga 3" xfId="3565" hidden="1"/>
    <cellStyle name="Uwaga 3" xfId="3578" hidden="1"/>
    <cellStyle name="Uwaga 3" xfId="3583" hidden="1"/>
    <cellStyle name="Uwaga 3" xfId="3588" hidden="1"/>
    <cellStyle name="Uwaga 3" xfId="3598" hidden="1"/>
    <cellStyle name="Uwaga 3" xfId="3603" hidden="1"/>
    <cellStyle name="Uwaga 3" xfId="3607" hidden="1"/>
    <cellStyle name="Uwaga 3" xfId="3614" hidden="1"/>
    <cellStyle name="Uwaga 3" xfId="3619" hidden="1"/>
    <cellStyle name="Uwaga 3" xfId="3622" hidden="1"/>
    <cellStyle name="Uwaga 3" xfId="3628" hidden="1"/>
    <cellStyle name="Uwaga 3" xfId="3633" hidden="1"/>
    <cellStyle name="Uwaga 3" xfId="3637" hidden="1"/>
    <cellStyle name="Uwaga 3" xfId="3638" hidden="1"/>
    <cellStyle name="Uwaga 3" xfId="3639" hidden="1"/>
    <cellStyle name="Uwaga 3" xfId="3643" hidden="1"/>
    <cellStyle name="Uwaga 3" xfId="3655" hidden="1"/>
    <cellStyle name="Uwaga 3" xfId="3660" hidden="1"/>
    <cellStyle name="Uwaga 3" xfId="3665" hidden="1"/>
    <cellStyle name="Uwaga 3" xfId="3670" hidden="1"/>
    <cellStyle name="Uwaga 3" xfId="3675" hidden="1"/>
    <cellStyle name="Uwaga 3" xfId="3680" hidden="1"/>
    <cellStyle name="Uwaga 3" xfId="3684" hidden="1"/>
    <cellStyle name="Uwaga 3" xfId="3688" hidden="1"/>
    <cellStyle name="Uwaga 3" xfId="3693" hidden="1"/>
    <cellStyle name="Uwaga 3" xfId="3698" hidden="1"/>
    <cellStyle name="Uwaga 3" xfId="3699" hidden="1"/>
    <cellStyle name="Uwaga 3" xfId="3701" hidden="1"/>
    <cellStyle name="Uwaga 3" xfId="3714" hidden="1"/>
    <cellStyle name="Uwaga 3" xfId="3718" hidden="1"/>
    <cellStyle name="Uwaga 3" xfId="3723" hidden="1"/>
    <cellStyle name="Uwaga 3" xfId="3730" hidden="1"/>
    <cellStyle name="Uwaga 3" xfId="3734" hidden="1"/>
    <cellStyle name="Uwaga 3" xfId="3739" hidden="1"/>
    <cellStyle name="Uwaga 3" xfId="3744" hidden="1"/>
    <cellStyle name="Uwaga 3" xfId="3747" hidden="1"/>
    <cellStyle name="Uwaga 3" xfId="3752" hidden="1"/>
    <cellStyle name="Uwaga 3" xfId="3758" hidden="1"/>
    <cellStyle name="Uwaga 3" xfId="3759" hidden="1"/>
    <cellStyle name="Uwaga 3" xfId="3762" hidden="1"/>
    <cellStyle name="Uwaga 3" xfId="3775" hidden="1"/>
    <cellStyle name="Uwaga 3" xfId="3779" hidden="1"/>
    <cellStyle name="Uwaga 3" xfId="3784" hidden="1"/>
    <cellStyle name="Uwaga 3" xfId="3791" hidden="1"/>
    <cellStyle name="Uwaga 3" xfId="3796" hidden="1"/>
    <cellStyle name="Uwaga 3" xfId="3800" hidden="1"/>
    <cellStyle name="Uwaga 3" xfId="3805" hidden="1"/>
    <cellStyle name="Uwaga 3" xfId="3809" hidden="1"/>
    <cellStyle name="Uwaga 3" xfId="3814" hidden="1"/>
    <cellStyle name="Uwaga 3" xfId="3818" hidden="1"/>
    <cellStyle name="Uwaga 3" xfId="3819" hidden="1"/>
    <cellStyle name="Uwaga 3" xfId="3821" hidden="1"/>
    <cellStyle name="Uwaga 3" xfId="3833" hidden="1"/>
    <cellStyle name="Uwaga 3" xfId="3834" hidden="1"/>
    <cellStyle name="Uwaga 3" xfId="3836" hidden="1"/>
    <cellStyle name="Uwaga 3" xfId="3848" hidden="1"/>
    <cellStyle name="Uwaga 3" xfId="3850" hidden="1"/>
    <cellStyle name="Uwaga 3" xfId="3853" hidden="1"/>
    <cellStyle name="Uwaga 3" xfId="3863" hidden="1"/>
    <cellStyle name="Uwaga 3" xfId="3864" hidden="1"/>
    <cellStyle name="Uwaga 3" xfId="3866" hidden="1"/>
    <cellStyle name="Uwaga 3" xfId="3878" hidden="1"/>
    <cellStyle name="Uwaga 3" xfId="3879" hidden="1"/>
    <cellStyle name="Uwaga 3" xfId="3880" hidden="1"/>
    <cellStyle name="Uwaga 3" xfId="3894" hidden="1"/>
    <cellStyle name="Uwaga 3" xfId="3897" hidden="1"/>
    <cellStyle name="Uwaga 3" xfId="3901" hidden="1"/>
    <cellStyle name="Uwaga 3" xfId="3909" hidden="1"/>
    <cellStyle name="Uwaga 3" xfId="3912" hidden="1"/>
    <cellStyle name="Uwaga 3" xfId="3916" hidden="1"/>
    <cellStyle name="Uwaga 3" xfId="3924" hidden="1"/>
    <cellStyle name="Uwaga 3" xfId="3927" hidden="1"/>
    <cellStyle name="Uwaga 3" xfId="3931" hidden="1"/>
    <cellStyle name="Uwaga 3" xfId="3938" hidden="1"/>
    <cellStyle name="Uwaga 3" xfId="3939" hidden="1"/>
    <cellStyle name="Uwaga 3" xfId="3941" hidden="1"/>
    <cellStyle name="Uwaga 3" xfId="3954" hidden="1"/>
    <cellStyle name="Uwaga 3" xfId="3957" hidden="1"/>
    <cellStyle name="Uwaga 3" xfId="3960" hidden="1"/>
    <cellStyle name="Uwaga 3" xfId="3969" hidden="1"/>
    <cellStyle name="Uwaga 3" xfId="3972" hidden="1"/>
    <cellStyle name="Uwaga 3" xfId="3976" hidden="1"/>
    <cellStyle name="Uwaga 3" xfId="3984" hidden="1"/>
    <cellStyle name="Uwaga 3" xfId="3986" hidden="1"/>
    <cellStyle name="Uwaga 3" xfId="3989" hidden="1"/>
    <cellStyle name="Uwaga 3" xfId="3998" hidden="1"/>
    <cellStyle name="Uwaga 3" xfId="3999" hidden="1"/>
    <cellStyle name="Uwaga 3" xfId="4000" hidden="1"/>
    <cellStyle name="Uwaga 3" xfId="4013" hidden="1"/>
    <cellStyle name="Uwaga 3" xfId="4014" hidden="1"/>
    <cellStyle name="Uwaga 3" xfId="4016" hidden="1"/>
    <cellStyle name="Uwaga 3" xfId="4028" hidden="1"/>
    <cellStyle name="Uwaga 3" xfId="4029" hidden="1"/>
    <cellStyle name="Uwaga 3" xfId="4031" hidden="1"/>
    <cellStyle name="Uwaga 3" xfId="4043" hidden="1"/>
    <cellStyle name="Uwaga 3" xfId="4044" hidden="1"/>
    <cellStyle name="Uwaga 3" xfId="4046" hidden="1"/>
    <cellStyle name="Uwaga 3" xfId="4058" hidden="1"/>
    <cellStyle name="Uwaga 3" xfId="4059" hidden="1"/>
    <cellStyle name="Uwaga 3" xfId="4060" hidden="1"/>
    <cellStyle name="Uwaga 3" xfId="4074" hidden="1"/>
    <cellStyle name="Uwaga 3" xfId="4076" hidden="1"/>
    <cellStyle name="Uwaga 3" xfId="4079" hidden="1"/>
    <cellStyle name="Uwaga 3" xfId="4089" hidden="1"/>
    <cellStyle name="Uwaga 3" xfId="4092" hidden="1"/>
    <cellStyle name="Uwaga 3" xfId="4095" hidden="1"/>
    <cellStyle name="Uwaga 3" xfId="4104" hidden="1"/>
    <cellStyle name="Uwaga 3" xfId="4106" hidden="1"/>
    <cellStyle name="Uwaga 3" xfId="4109" hidden="1"/>
    <cellStyle name="Uwaga 3" xfId="4118" hidden="1"/>
    <cellStyle name="Uwaga 3" xfId="4119" hidden="1"/>
    <cellStyle name="Uwaga 3" xfId="4120" hidden="1"/>
    <cellStyle name="Uwaga 3" xfId="4133" hidden="1"/>
    <cellStyle name="Uwaga 3" xfId="4135" hidden="1"/>
    <cellStyle name="Uwaga 3" xfId="4137" hidden="1"/>
    <cellStyle name="Uwaga 3" xfId="4148" hidden="1"/>
    <cellStyle name="Uwaga 3" xfId="4150" hidden="1"/>
    <cellStyle name="Uwaga 3" xfId="4152" hidden="1"/>
    <cellStyle name="Uwaga 3" xfId="4163" hidden="1"/>
    <cellStyle name="Uwaga 3" xfId="4165" hidden="1"/>
    <cellStyle name="Uwaga 3" xfId="4167" hidden="1"/>
    <cellStyle name="Uwaga 3" xfId="4178" hidden="1"/>
    <cellStyle name="Uwaga 3" xfId="4179" hidden="1"/>
    <cellStyle name="Uwaga 3" xfId="4180" hidden="1"/>
    <cellStyle name="Uwaga 3" xfId="4193" hidden="1"/>
    <cellStyle name="Uwaga 3" xfId="4195" hidden="1"/>
    <cellStyle name="Uwaga 3" xfId="4197" hidden="1"/>
    <cellStyle name="Uwaga 3" xfId="4208" hidden="1"/>
    <cellStyle name="Uwaga 3" xfId="4210" hidden="1"/>
    <cellStyle name="Uwaga 3" xfId="4212" hidden="1"/>
    <cellStyle name="Uwaga 3" xfId="4223" hidden="1"/>
    <cellStyle name="Uwaga 3" xfId="4225" hidden="1"/>
    <cellStyle name="Uwaga 3" xfId="4226" hidden="1"/>
    <cellStyle name="Uwaga 3" xfId="4238" hidden="1"/>
    <cellStyle name="Uwaga 3" xfId="4239" hidden="1"/>
    <cellStyle name="Uwaga 3" xfId="4240" hidden="1"/>
    <cellStyle name="Uwaga 3" xfId="4253" hidden="1"/>
    <cellStyle name="Uwaga 3" xfId="4255" hidden="1"/>
    <cellStyle name="Uwaga 3" xfId="4257" hidden="1"/>
    <cellStyle name="Uwaga 3" xfId="4268" hidden="1"/>
    <cellStyle name="Uwaga 3" xfId="4270" hidden="1"/>
    <cellStyle name="Uwaga 3" xfId="4272" hidden="1"/>
    <cellStyle name="Uwaga 3" xfId="4283" hidden="1"/>
    <cellStyle name="Uwaga 3" xfId="4285" hidden="1"/>
    <cellStyle name="Uwaga 3" xfId="4287" hidden="1"/>
    <cellStyle name="Uwaga 3" xfId="4298" hidden="1"/>
    <cellStyle name="Uwaga 3" xfId="4299" hidden="1"/>
    <cellStyle name="Uwaga 3" xfId="4301" hidden="1"/>
    <cellStyle name="Uwaga 3" xfId="4312" hidden="1"/>
    <cellStyle name="Uwaga 3" xfId="4314" hidden="1"/>
    <cellStyle name="Uwaga 3" xfId="4315" hidden="1"/>
    <cellStyle name="Uwaga 3" xfId="4324" hidden="1"/>
    <cellStyle name="Uwaga 3" xfId="4327" hidden="1"/>
    <cellStyle name="Uwaga 3" xfId="4329" hidden="1"/>
    <cellStyle name="Uwaga 3" xfId="4340" hidden="1"/>
    <cellStyle name="Uwaga 3" xfId="4342" hidden="1"/>
    <cellStyle name="Uwaga 3" xfId="4344" hidden="1"/>
    <cellStyle name="Uwaga 3" xfId="4356" hidden="1"/>
    <cellStyle name="Uwaga 3" xfId="4358" hidden="1"/>
    <cellStyle name="Uwaga 3" xfId="4360" hidden="1"/>
    <cellStyle name="Uwaga 3" xfId="4368" hidden="1"/>
    <cellStyle name="Uwaga 3" xfId="4370" hidden="1"/>
    <cellStyle name="Uwaga 3" xfId="4373" hidden="1"/>
    <cellStyle name="Uwaga 3" xfId="4363" hidden="1"/>
    <cellStyle name="Uwaga 3" xfId="4362" hidden="1"/>
    <cellStyle name="Uwaga 3" xfId="4361" hidden="1"/>
    <cellStyle name="Uwaga 3" xfId="4348" hidden="1"/>
    <cellStyle name="Uwaga 3" xfId="4347" hidden="1"/>
    <cellStyle name="Uwaga 3" xfId="4346" hidden="1"/>
    <cellStyle name="Uwaga 3" xfId="4333" hidden="1"/>
    <cellStyle name="Uwaga 3" xfId="4332" hidden="1"/>
    <cellStyle name="Uwaga 3" xfId="4331" hidden="1"/>
    <cellStyle name="Uwaga 3" xfId="4318" hidden="1"/>
    <cellStyle name="Uwaga 3" xfId="4317" hidden="1"/>
    <cellStyle name="Uwaga 3" xfId="4316" hidden="1"/>
    <cellStyle name="Uwaga 3" xfId="4303" hidden="1"/>
    <cellStyle name="Uwaga 3" xfId="4302" hidden="1"/>
    <cellStyle name="Uwaga 3" xfId="4300" hidden="1"/>
    <cellStyle name="Uwaga 3" xfId="4289" hidden="1"/>
    <cellStyle name="Uwaga 3" xfId="4286" hidden="1"/>
    <cellStyle name="Uwaga 3" xfId="4284" hidden="1"/>
    <cellStyle name="Uwaga 3" xfId="4274" hidden="1"/>
    <cellStyle name="Uwaga 3" xfId="4271" hidden="1"/>
    <cellStyle name="Uwaga 3" xfId="4269" hidden="1"/>
    <cellStyle name="Uwaga 3" xfId="4259" hidden="1"/>
    <cellStyle name="Uwaga 3" xfId="4256" hidden="1"/>
    <cellStyle name="Uwaga 3" xfId="4254" hidden="1"/>
    <cellStyle name="Uwaga 3" xfId="4244" hidden="1"/>
    <cellStyle name="Uwaga 3" xfId="4242" hidden="1"/>
    <cellStyle name="Uwaga 3" xfId="4241" hidden="1"/>
    <cellStyle name="Uwaga 3" xfId="4229" hidden="1"/>
    <cellStyle name="Uwaga 3" xfId="4227" hidden="1"/>
    <cellStyle name="Uwaga 3" xfId="4224" hidden="1"/>
    <cellStyle name="Uwaga 3" xfId="4214" hidden="1"/>
    <cellStyle name="Uwaga 3" xfId="4211" hidden="1"/>
    <cellStyle name="Uwaga 3" xfId="4209" hidden="1"/>
    <cellStyle name="Uwaga 3" xfId="4199" hidden="1"/>
    <cellStyle name="Uwaga 3" xfId="4196" hidden="1"/>
    <cellStyle name="Uwaga 3" xfId="4194" hidden="1"/>
    <cellStyle name="Uwaga 3" xfId="4184" hidden="1"/>
    <cellStyle name="Uwaga 3" xfId="4182" hidden="1"/>
    <cellStyle name="Uwaga 3" xfId="4181" hidden="1"/>
    <cellStyle name="Uwaga 3" xfId="4169" hidden="1"/>
    <cellStyle name="Uwaga 3" xfId="4166" hidden="1"/>
    <cellStyle name="Uwaga 3" xfId="4164" hidden="1"/>
    <cellStyle name="Uwaga 3" xfId="4154" hidden="1"/>
    <cellStyle name="Uwaga 3" xfId="4151" hidden="1"/>
    <cellStyle name="Uwaga 3" xfId="4149" hidden="1"/>
    <cellStyle name="Uwaga 3" xfId="4139" hidden="1"/>
    <cellStyle name="Uwaga 3" xfId="4136" hidden="1"/>
    <cellStyle name="Uwaga 3" xfId="4134" hidden="1"/>
    <cellStyle name="Uwaga 3" xfId="4124" hidden="1"/>
    <cellStyle name="Uwaga 3" xfId="4122" hidden="1"/>
    <cellStyle name="Uwaga 3" xfId="4121" hidden="1"/>
    <cellStyle name="Uwaga 3" xfId="4108" hidden="1"/>
    <cellStyle name="Uwaga 3" xfId="4105" hidden="1"/>
    <cellStyle name="Uwaga 3" xfId="4103" hidden="1"/>
    <cellStyle name="Uwaga 3" xfId="4093" hidden="1"/>
    <cellStyle name="Uwaga 3" xfId="4090" hidden="1"/>
    <cellStyle name="Uwaga 3" xfId="4088" hidden="1"/>
    <cellStyle name="Uwaga 3" xfId="4078" hidden="1"/>
    <cellStyle name="Uwaga 3" xfId="4075" hidden="1"/>
    <cellStyle name="Uwaga 3" xfId="4073" hidden="1"/>
    <cellStyle name="Uwaga 3" xfId="4064" hidden="1"/>
    <cellStyle name="Uwaga 3" xfId="4062" hidden="1"/>
    <cellStyle name="Uwaga 3" xfId="4061" hidden="1"/>
    <cellStyle name="Uwaga 3" xfId="4049" hidden="1"/>
    <cellStyle name="Uwaga 3" xfId="4047" hidden="1"/>
    <cellStyle name="Uwaga 3" xfId="4045" hidden="1"/>
    <cellStyle name="Uwaga 3" xfId="4034" hidden="1"/>
    <cellStyle name="Uwaga 3" xfId="4032" hidden="1"/>
    <cellStyle name="Uwaga 3" xfId="4030" hidden="1"/>
    <cellStyle name="Uwaga 3" xfId="4019" hidden="1"/>
    <cellStyle name="Uwaga 3" xfId="4017" hidden="1"/>
    <cellStyle name="Uwaga 3" xfId="4015" hidden="1"/>
    <cellStyle name="Uwaga 3" xfId="4004" hidden="1"/>
    <cellStyle name="Uwaga 3" xfId="4002" hidden="1"/>
    <cellStyle name="Uwaga 3" xfId="4001" hidden="1"/>
    <cellStyle name="Uwaga 3" xfId="3988" hidden="1"/>
    <cellStyle name="Uwaga 3" xfId="3985" hidden="1"/>
    <cellStyle name="Uwaga 3" xfId="3983" hidden="1"/>
    <cellStyle name="Uwaga 3" xfId="3973" hidden="1"/>
    <cellStyle name="Uwaga 3" xfId="3970" hidden="1"/>
    <cellStyle name="Uwaga 3" xfId="3968" hidden="1"/>
    <cellStyle name="Uwaga 3" xfId="3958" hidden="1"/>
    <cellStyle name="Uwaga 3" xfId="3955" hidden="1"/>
    <cellStyle name="Uwaga 3" xfId="3953" hidden="1"/>
    <cellStyle name="Uwaga 3" xfId="3944" hidden="1"/>
    <cellStyle name="Uwaga 3" xfId="3942" hidden="1"/>
    <cellStyle name="Uwaga 3" xfId="3940" hidden="1"/>
    <cellStyle name="Uwaga 3" xfId="3928" hidden="1"/>
    <cellStyle name="Uwaga 3" xfId="3925" hidden="1"/>
    <cellStyle name="Uwaga 3" xfId="3923" hidden="1"/>
    <cellStyle name="Uwaga 3" xfId="3913" hidden="1"/>
    <cellStyle name="Uwaga 3" xfId="3910" hidden="1"/>
    <cellStyle name="Uwaga 3" xfId="3908" hidden="1"/>
    <cellStyle name="Uwaga 3" xfId="3898" hidden="1"/>
    <cellStyle name="Uwaga 3" xfId="3895" hidden="1"/>
    <cellStyle name="Uwaga 3" xfId="3893" hidden="1"/>
    <cellStyle name="Uwaga 3" xfId="3886" hidden="1"/>
    <cellStyle name="Uwaga 3" xfId="3883" hidden="1"/>
    <cellStyle name="Uwaga 3" xfId="3881" hidden="1"/>
    <cellStyle name="Uwaga 3" xfId="3871" hidden="1"/>
    <cellStyle name="Uwaga 3" xfId="3868" hidden="1"/>
    <cellStyle name="Uwaga 3" xfId="3865" hidden="1"/>
    <cellStyle name="Uwaga 3" xfId="3856" hidden="1"/>
    <cellStyle name="Uwaga 3" xfId="3852" hidden="1"/>
    <cellStyle name="Uwaga 3" xfId="3849" hidden="1"/>
    <cellStyle name="Uwaga 3" xfId="3841" hidden="1"/>
    <cellStyle name="Uwaga 3" xfId="3838" hidden="1"/>
    <cellStyle name="Uwaga 3" xfId="3835" hidden="1"/>
    <cellStyle name="Uwaga 3" xfId="3826" hidden="1"/>
    <cellStyle name="Uwaga 3" xfId="3823" hidden="1"/>
    <cellStyle name="Uwaga 3" xfId="3820" hidden="1"/>
    <cellStyle name="Uwaga 3" xfId="3810" hidden="1"/>
    <cellStyle name="Uwaga 3" xfId="3806" hidden="1"/>
    <cellStyle name="Uwaga 3" xfId="3803" hidden="1"/>
    <cellStyle name="Uwaga 3" xfId="3794" hidden="1"/>
    <cellStyle name="Uwaga 3" xfId="3790" hidden="1"/>
    <cellStyle name="Uwaga 3" xfId="3788" hidden="1"/>
    <cellStyle name="Uwaga 3" xfId="3780" hidden="1"/>
    <cellStyle name="Uwaga 3" xfId="3776" hidden="1"/>
    <cellStyle name="Uwaga 3" xfId="3773" hidden="1"/>
    <cellStyle name="Uwaga 3" xfId="3766" hidden="1"/>
    <cellStyle name="Uwaga 3" xfId="3763" hidden="1"/>
    <cellStyle name="Uwaga 3" xfId="3760" hidden="1"/>
    <cellStyle name="Uwaga 3" xfId="3751" hidden="1"/>
    <cellStyle name="Uwaga 3" xfId="3746" hidden="1"/>
    <cellStyle name="Uwaga 3" xfId="3743" hidden="1"/>
    <cellStyle name="Uwaga 3" xfId="3736" hidden="1"/>
    <cellStyle name="Uwaga 3" xfId="3731" hidden="1"/>
    <cellStyle name="Uwaga 3" xfId="3728" hidden="1"/>
    <cellStyle name="Uwaga 3" xfId="3721" hidden="1"/>
    <cellStyle name="Uwaga 3" xfId="3716" hidden="1"/>
    <cellStyle name="Uwaga 3" xfId="3713" hidden="1"/>
    <cellStyle name="Uwaga 3" xfId="3707" hidden="1"/>
    <cellStyle name="Uwaga 3" xfId="3703" hidden="1"/>
    <cellStyle name="Uwaga 3" xfId="3700" hidden="1"/>
    <cellStyle name="Uwaga 3" xfId="3692" hidden="1"/>
    <cellStyle name="Uwaga 3" xfId="3687" hidden="1"/>
    <cellStyle name="Uwaga 3" xfId="3683" hidden="1"/>
    <cellStyle name="Uwaga 3" xfId="3677" hidden="1"/>
    <cellStyle name="Uwaga 3" xfId="3672" hidden="1"/>
    <cellStyle name="Uwaga 3" xfId="3668" hidden="1"/>
    <cellStyle name="Uwaga 3" xfId="3662" hidden="1"/>
    <cellStyle name="Uwaga 3" xfId="3657" hidden="1"/>
    <cellStyle name="Uwaga 3" xfId="3653" hidden="1"/>
    <cellStyle name="Uwaga 3" xfId="3648" hidden="1"/>
    <cellStyle name="Uwaga 3" xfId="3644" hidden="1"/>
    <cellStyle name="Uwaga 3" xfId="3640" hidden="1"/>
    <cellStyle name="Uwaga 3" xfId="3632" hidden="1"/>
    <cellStyle name="Uwaga 3" xfId="3627" hidden="1"/>
    <cellStyle name="Uwaga 3" xfId="3623" hidden="1"/>
    <cellStyle name="Uwaga 3" xfId="3617" hidden="1"/>
    <cellStyle name="Uwaga 3" xfId="3612" hidden="1"/>
    <cellStyle name="Uwaga 3" xfId="3608" hidden="1"/>
    <cellStyle name="Uwaga 3" xfId="3602" hidden="1"/>
    <cellStyle name="Uwaga 3" xfId="3597" hidden="1"/>
    <cellStyle name="Uwaga 3" xfId="3593" hidden="1"/>
    <cellStyle name="Uwaga 3" xfId="3589" hidden="1"/>
    <cellStyle name="Uwaga 3" xfId="3584" hidden="1"/>
    <cellStyle name="Uwaga 3" xfId="3579" hidden="1"/>
    <cellStyle name="Uwaga 3" xfId="3574" hidden="1"/>
    <cellStyle name="Uwaga 3" xfId="3570" hidden="1"/>
    <cellStyle name="Uwaga 3" xfId="3566" hidden="1"/>
    <cellStyle name="Uwaga 3" xfId="3559" hidden="1"/>
    <cellStyle name="Uwaga 3" xfId="3555" hidden="1"/>
    <cellStyle name="Uwaga 3" xfId="3550" hidden="1"/>
    <cellStyle name="Uwaga 3" xfId="3544" hidden="1"/>
    <cellStyle name="Uwaga 3" xfId="3540" hidden="1"/>
    <cellStyle name="Uwaga 3" xfId="3535" hidden="1"/>
    <cellStyle name="Uwaga 3" xfId="3529" hidden="1"/>
    <cellStyle name="Uwaga 3" xfId="3525" hidden="1"/>
    <cellStyle name="Uwaga 3" xfId="3520" hidden="1"/>
    <cellStyle name="Uwaga 3" xfId="3514" hidden="1"/>
    <cellStyle name="Uwaga 3" xfId="3510" hidden="1"/>
    <cellStyle name="Uwaga 3" xfId="3506" hidden="1"/>
    <cellStyle name="Uwaga 3" xfId="4366" hidden="1"/>
    <cellStyle name="Uwaga 3" xfId="4365" hidden="1"/>
    <cellStyle name="Uwaga 3" xfId="4364" hidden="1"/>
    <cellStyle name="Uwaga 3" xfId="4351" hidden="1"/>
    <cellStyle name="Uwaga 3" xfId="4350" hidden="1"/>
    <cellStyle name="Uwaga 3" xfId="4349" hidden="1"/>
    <cellStyle name="Uwaga 3" xfId="4336" hidden="1"/>
    <cellStyle name="Uwaga 3" xfId="4335" hidden="1"/>
    <cellStyle name="Uwaga 3" xfId="4334" hidden="1"/>
    <cellStyle name="Uwaga 3" xfId="4321" hidden="1"/>
    <cellStyle name="Uwaga 3" xfId="4320" hidden="1"/>
    <cellStyle name="Uwaga 3" xfId="4319" hidden="1"/>
    <cellStyle name="Uwaga 3" xfId="4306" hidden="1"/>
    <cellStyle name="Uwaga 3" xfId="4305" hidden="1"/>
    <cellStyle name="Uwaga 3" xfId="4304" hidden="1"/>
    <cellStyle name="Uwaga 3" xfId="4292" hidden="1"/>
    <cellStyle name="Uwaga 3" xfId="4290" hidden="1"/>
    <cellStyle name="Uwaga 3" xfId="4288" hidden="1"/>
    <cellStyle name="Uwaga 3" xfId="4277" hidden="1"/>
    <cellStyle name="Uwaga 3" xfId="4275" hidden="1"/>
    <cellStyle name="Uwaga 3" xfId="4273" hidden="1"/>
    <cellStyle name="Uwaga 3" xfId="4262" hidden="1"/>
    <cellStyle name="Uwaga 3" xfId="4260" hidden="1"/>
    <cellStyle name="Uwaga 3" xfId="4258" hidden="1"/>
    <cellStyle name="Uwaga 3" xfId="4247" hidden="1"/>
    <cellStyle name="Uwaga 3" xfId="4245" hidden="1"/>
    <cellStyle name="Uwaga 3" xfId="4243" hidden="1"/>
    <cellStyle name="Uwaga 3" xfId="4232" hidden="1"/>
    <cellStyle name="Uwaga 3" xfId="4230" hidden="1"/>
    <cellStyle name="Uwaga 3" xfId="4228" hidden="1"/>
    <cellStyle name="Uwaga 3" xfId="4217" hidden="1"/>
    <cellStyle name="Uwaga 3" xfId="4215" hidden="1"/>
    <cellStyle name="Uwaga 3" xfId="4213" hidden="1"/>
    <cellStyle name="Uwaga 3" xfId="4202" hidden="1"/>
    <cellStyle name="Uwaga 3" xfId="4200" hidden="1"/>
    <cellStyle name="Uwaga 3" xfId="4198" hidden="1"/>
    <cellStyle name="Uwaga 3" xfId="4187" hidden="1"/>
    <cellStyle name="Uwaga 3" xfId="4185" hidden="1"/>
    <cellStyle name="Uwaga 3" xfId="4183" hidden="1"/>
    <cellStyle name="Uwaga 3" xfId="4172" hidden="1"/>
    <cellStyle name="Uwaga 3" xfId="4170" hidden="1"/>
    <cellStyle name="Uwaga 3" xfId="4168" hidden="1"/>
    <cellStyle name="Uwaga 3" xfId="4157" hidden="1"/>
    <cellStyle name="Uwaga 3" xfId="4155" hidden="1"/>
    <cellStyle name="Uwaga 3" xfId="4153" hidden="1"/>
    <cellStyle name="Uwaga 3" xfId="4142" hidden="1"/>
    <cellStyle name="Uwaga 3" xfId="4140" hidden="1"/>
    <cellStyle name="Uwaga 3" xfId="4138" hidden="1"/>
    <cellStyle name="Uwaga 3" xfId="4127" hidden="1"/>
    <cellStyle name="Uwaga 3" xfId="4125" hidden="1"/>
    <cellStyle name="Uwaga 3" xfId="4123" hidden="1"/>
    <cellStyle name="Uwaga 3" xfId="4112" hidden="1"/>
    <cellStyle name="Uwaga 3" xfId="4110" hidden="1"/>
    <cellStyle name="Uwaga 3" xfId="4107" hidden="1"/>
    <cellStyle name="Uwaga 3" xfId="4097" hidden="1"/>
    <cellStyle name="Uwaga 3" xfId="4094" hidden="1"/>
    <cellStyle name="Uwaga 3" xfId="4091" hidden="1"/>
    <cellStyle name="Uwaga 3" xfId="4082" hidden="1"/>
    <cellStyle name="Uwaga 3" xfId="4080" hidden="1"/>
    <cellStyle name="Uwaga 3" xfId="4077" hidden="1"/>
    <cellStyle name="Uwaga 3" xfId="4067" hidden="1"/>
    <cellStyle name="Uwaga 3" xfId="4065" hidden="1"/>
    <cellStyle name="Uwaga 3" xfId="4063" hidden="1"/>
    <cellStyle name="Uwaga 3" xfId="4052" hidden="1"/>
    <cellStyle name="Uwaga 3" xfId="4050" hidden="1"/>
    <cellStyle name="Uwaga 3" xfId="4048" hidden="1"/>
    <cellStyle name="Uwaga 3" xfId="4037" hidden="1"/>
    <cellStyle name="Uwaga 3" xfId="4035" hidden="1"/>
    <cellStyle name="Uwaga 3" xfId="4033" hidden="1"/>
    <cellStyle name="Uwaga 3" xfId="4022" hidden="1"/>
    <cellStyle name="Uwaga 3" xfId="4020" hidden="1"/>
    <cellStyle name="Uwaga 3" xfId="4018" hidden="1"/>
    <cellStyle name="Uwaga 3" xfId="4007" hidden="1"/>
    <cellStyle name="Uwaga 3" xfId="4005" hidden="1"/>
    <cellStyle name="Uwaga 3" xfId="4003" hidden="1"/>
    <cellStyle name="Uwaga 3" xfId="3992" hidden="1"/>
    <cellStyle name="Uwaga 3" xfId="3990" hidden="1"/>
    <cellStyle name="Uwaga 3" xfId="3987" hidden="1"/>
    <cellStyle name="Uwaga 3" xfId="3977" hidden="1"/>
    <cellStyle name="Uwaga 3" xfId="3974" hidden="1"/>
    <cellStyle name="Uwaga 3" xfId="3971" hidden="1"/>
    <cellStyle name="Uwaga 3" xfId="3962" hidden="1"/>
    <cellStyle name="Uwaga 3" xfId="3959" hidden="1"/>
    <cellStyle name="Uwaga 3" xfId="3956" hidden="1"/>
    <cellStyle name="Uwaga 3" xfId="3947" hidden="1"/>
    <cellStyle name="Uwaga 3" xfId="3945" hidden="1"/>
    <cellStyle name="Uwaga 3" xfId="3943" hidden="1"/>
    <cellStyle name="Uwaga 3" xfId="3932" hidden="1"/>
    <cellStyle name="Uwaga 3" xfId="3929" hidden="1"/>
    <cellStyle name="Uwaga 3" xfId="3926" hidden="1"/>
    <cellStyle name="Uwaga 3" xfId="3917" hidden="1"/>
    <cellStyle name="Uwaga 3" xfId="3914" hidden="1"/>
    <cellStyle name="Uwaga 3" xfId="3911" hidden="1"/>
    <cellStyle name="Uwaga 3" xfId="3902" hidden="1"/>
    <cellStyle name="Uwaga 3" xfId="3899" hidden="1"/>
    <cellStyle name="Uwaga 3" xfId="3896" hidden="1"/>
    <cellStyle name="Uwaga 3" xfId="3889" hidden="1"/>
    <cellStyle name="Uwaga 3" xfId="3885" hidden="1"/>
    <cellStyle name="Uwaga 3" xfId="3882" hidden="1"/>
    <cellStyle name="Uwaga 3" xfId="3874" hidden="1"/>
    <cellStyle name="Uwaga 3" xfId="3870" hidden="1"/>
    <cellStyle name="Uwaga 3" xfId="3867" hidden="1"/>
    <cellStyle name="Uwaga 3" xfId="3859" hidden="1"/>
    <cellStyle name="Uwaga 3" xfId="3855" hidden="1"/>
    <cellStyle name="Uwaga 3" xfId="3851" hidden="1"/>
    <cellStyle name="Uwaga 3" xfId="3844" hidden="1"/>
    <cellStyle name="Uwaga 3" xfId="3840" hidden="1"/>
    <cellStyle name="Uwaga 3" xfId="3837" hidden="1"/>
    <cellStyle name="Uwaga 3" xfId="3829" hidden="1"/>
    <cellStyle name="Uwaga 3" xfId="3825" hidden="1"/>
    <cellStyle name="Uwaga 3" xfId="3822" hidden="1"/>
    <cellStyle name="Uwaga 3" xfId="3813" hidden="1"/>
    <cellStyle name="Uwaga 3" xfId="3808" hidden="1"/>
    <cellStyle name="Uwaga 3" xfId="3804" hidden="1"/>
    <cellStyle name="Uwaga 3" xfId="3798" hidden="1"/>
    <cellStyle name="Uwaga 3" xfId="3793" hidden="1"/>
    <cellStyle name="Uwaga 3" xfId="3789" hidden="1"/>
    <cellStyle name="Uwaga 3" xfId="3783" hidden="1"/>
    <cellStyle name="Uwaga 3" xfId="3778" hidden="1"/>
    <cellStyle name="Uwaga 3" xfId="3774" hidden="1"/>
    <cellStyle name="Uwaga 3" xfId="3769" hidden="1"/>
    <cellStyle name="Uwaga 3" xfId="3765" hidden="1"/>
    <cellStyle name="Uwaga 3" xfId="3761" hidden="1"/>
    <cellStyle name="Uwaga 3" xfId="3754" hidden="1"/>
    <cellStyle name="Uwaga 3" xfId="3749" hidden="1"/>
    <cellStyle name="Uwaga 3" xfId="3745" hidden="1"/>
    <cellStyle name="Uwaga 3" xfId="3738" hidden="1"/>
    <cellStyle name="Uwaga 3" xfId="3733" hidden="1"/>
    <cellStyle name="Uwaga 3" xfId="3729" hidden="1"/>
    <cellStyle name="Uwaga 3" xfId="3724" hidden="1"/>
    <cellStyle name="Uwaga 3" xfId="3719" hidden="1"/>
    <cellStyle name="Uwaga 3" xfId="3715" hidden="1"/>
    <cellStyle name="Uwaga 3" xfId="3709" hidden="1"/>
    <cellStyle name="Uwaga 3" xfId="3705" hidden="1"/>
    <cellStyle name="Uwaga 3" xfId="3702" hidden="1"/>
    <cellStyle name="Uwaga 3" xfId="3695" hidden="1"/>
    <cellStyle name="Uwaga 3" xfId="3690" hidden="1"/>
    <cellStyle name="Uwaga 3" xfId="3685" hidden="1"/>
    <cellStyle name="Uwaga 3" xfId="3679" hidden="1"/>
    <cellStyle name="Uwaga 3" xfId="3674" hidden="1"/>
    <cellStyle name="Uwaga 3" xfId="3669" hidden="1"/>
    <cellStyle name="Uwaga 3" xfId="3664" hidden="1"/>
    <cellStyle name="Uwaga 3" xfId="3659" hidden="1"/>
    <cellStyle name="Uwaga 3" xfId="3654" hidden="1"/>
    <cellStyle name="Uwaga 3" xfId="3650" hidden="1"/>
    <cellStyle name="Uwaga 3" xfId="3646" hidden="1"/>
    <cellStyle name="Uwaga 3" xfId="3641" hidden="1"/>
    <cellStyle name="Uwaga 3" xfId="3634" hidden="1"/>
    <cellStyle name="Uwaga 3" xfId="3629" hidden="1"/>
    <cellStyle name="Uwaga 3" xfId="3624" hidden="1"/>
    <cellStyle name="Uwaga 3" xfId="3618" hidden="1"/>
    <cellStyle name="Uwaga 3" xfId="3613" hidden="1"/>
    <cellStyle name="Uwaga 3" xfId="3609" hidden="1"/>
    <cellStyle name="Uwaga 3" xfId="3604" hidden="1"/>
    <cellStyle name="Uwaga 3" xfId="3599" hidden="1"/>
    <cellStyle name="Uwaga 3" xfId="3594" hidden="1"/>
    <cellStyle name="Uwaga 3" xfId="3590" hidden="1"/>
    <cellStyle name="Uwaga 3" xfId="3585" hidden="1"/>
    <cellStyle name="Uwaga 3" xfId="3580" hidden="1"/>
    <cellStyle name="Uwaga 3" xfId="3575" hidden="1"/>
    <cellStyle name="Uwaga 3" xfId="3571" hidden="1"/>
    <cellStyle name="Uwaga 3" xfId="3567" hidden="1"/>
    <cellStyle name="Uwaga 3" xfId="3560" hidden="1"/>
    <cellStyle name="Uwaga 3" xfId="3556" hidden="1"/>
    <cellStyle name="Uwaga 3" xfId="3551" hidden="1"/>
    <cellStyle name="Uwaga 3" xfId="3545" hidden="1"/>
    <cellStyle name="Uwaga 3" xfId="3541" hidden="1"/>
    <cellStyle name="Uwaga 3" xfId="3536" hidden="1"/>
    <cellStyle name="Uwaga 3" xfId="3530" hidden="1"/>
    <cellStyle name="Uwaga 3" xfId="3526" hidden="1"/>
    <cellStyle name="Uwaga 3" xfId="3522" hidden="1"/>
    <cellStyle name="Uwaga 3" xfId="3515" hidden="1"/>
    <cellStyle name="Uwaga 3" xfId="3511" hidden="1"/>
    <cellStyle name="Uwaga 3" xfId="3507" hidden="1"/>
    <cellStyle name="Uwaga 3" xfId="4371" hidden="1"/>
    <cellStyle name="Uwaga 3" xfId="4369" hidden="1"/>
    <cellStyle name="Uwaga 3" xfId="4367" hidden="1"/>
    <cellStyle name="Uwaga 3" xfId="4354" hidden="1"/>
    <cellStyle name="Uwaga 3" xfId="4353" hidden="1"/>
    <cellStyle name="Uwaga 3" xfId="4352" hidden="1"/>
    <cellStyle name="Uwaga 3" xfId="4339" hidden="1"/>
    <cellStyle name="Uwaga 3" xfId="4338" hidden="1"/>
    <cellStyle name="Uwaga 3" xfId="4337" hidden="1"/>
    <cellStyle name="Uwaga 3" xfId="4325" hidden="1"/>
    <cellStyle name="Uwaga 3" xfId="4323" hidden="1"/>
    <cellStyle name="Uwaga 3" xfId="4322" hidden="1"/>
    <cellStyle name="Uwaga 3" xfId="4309" hidden="1"/>
    <cellStyle name="Uwaga 3" xfId="4308" hidden="1"/>
    <cellStyle name="Uwaga 3" xfId="4307" hidden="1"/>
    <cellStyle name="Uwaga 3" xfId="4295" hidden="1"/>
    <cellStyle name="Uwaga 3" xfId="4293" hidden="1"/>
    <cellStyle name="Uwaga 3" xfId="4291" hidden="1"/>
    <cellStyle name="Uwaga 3" xfId="4280" hidden="1"/>
    <cellStyle name="Uwaga 3" xfId="4278" hidden="1"/>
    <cellStyle name="Uwaga 3" xfId="4276" hidden="1"/>
    <cellStyle name="Uwaga 3" xfId="4265" hidden="1"/>
    <cellStyle name="Uwaga 3" xfId="4263" hidden="1"/>
    <cellStyle name="Uwaga 3" xfId="4261" hidden="1"/>
    <cellStyle name="Uwaga 3" xfId="4250" hidden="1"/>
    <cellStyle name="Uwaga 3" xfId="4248" hidden="1"/>
    <cellStyle name="Uwaga 3" xfId="4246" hidden="1"/>
    <cellStyle name="Uwaga 3" xfId="4235" hidden="1"/>
    <cellStyle name="Uwaga 3" xfId="4233" hidden="1"/>
    <cellStyle name="Uwaga 3" xfId="4231" hidden="1"/>
    <cellStyle name="Uwaga 3" xfId="4220" hidden="1"/>
    <cellStyle name="Uwaga 3" xfId="4218" hidden="1"/>
    <cellStyle name="Uwaga 3" xfId="4216" hidden="1"/>
    <cellStyle name="Uwaga 3" xfId="4205" hidden="1"/>
    <cellStyle name="Uwaga 3" xfId="4203" hidden="1"/>
    <cellStyle name="Uwaga 3" xfId="4201" hidden="1"/>
    <cellStyle name="Uwaga 3" xfId="4190" hidden="1"/>
    <cellStyle name="Uwaga 3" xfId="4188" hidden="1"/>
    <cellStyle name="Uwaga 3" xfId="4186" hidden="1"/>
    <cellStyle name="Uwaga 3" xfId="4175" hidden="1"/>
    <cellStyle name="Uwaga 3" xfId="4173" hidden="1"/>
    <cellStyle name="Uwaga 3" xfId="4171" hidden="1"/>
    <cellStyle name="Uwaga 3" xfId="4160" hidden="1"/>
    <cellStyle name="Uwaga 3" xfId="4158" hidden="1"/>
    <cellStyle name="Uwaga 3" xfId="4156" hidden="1"/>
    <cellStyle name="Uwaga 3" xfId="4145" hidden="1"/>
    <cellStyle name="Uwaga 3" xfId="4143" hidden="1"/>
    <cellStyle name="Uwaga 3" xfId="4141" hidden="1"/>
    <cellStyle name="Uwaga 3" xfId="4130" hidden="1"/>
    <cellStyle name="Uwaga 3" xfId="4128" hidden="1"/>
    <cellStyle name="Uwaga 3" xfId="4126" hidden="1"/>
    <cellStyle name="Uwaga 3" xfId="4115" hidden="1"/>
    <cellStyle name="Uwaga 3" xfId="4113" hidden="1"/>
    <cellStyle name="Uwaga 3" xfId="4111" hidden="1"/>
    <cellStyle name="Uwaga 3" xfId="4100" hidden="1"/>
    <cellStyle name="Uwaga 3" xfId="4098" hidden="1"/>
    <cellStyle name="Uwaga 3" xfId="4096" hidden="1"/>
    <cellStyle name="Uwaga 3" xfId="4085" hidden="1"/>
    <cellStyle name="Uwaga 3" xfId="4083" hidden="1"/>
    <cellStyle name="Uwaga 3" xfId="4081" hidden="1"/>
    <cellStyle name="Uwaga 3" xfId="4070" hidden="1"/>
    <cellStyle name="Uwaga 3" xfId="4068" hidden="1"/>
    <cellStyle name="Uwaga 3" xfId="4066" hidden="1"/>
    <cellStyle name="Uwaga 3" xfId="4055" hidden="1"/>
    <cellStyle name="Uwaga 3" xfId="4053" hidden="1"/>
    <cellStyle name="Uwaga 3" xfId="4051" hidden="1"/>
    <cellStyle name="Uwaga 3" xfId="4040" hidden="1"/>
    <cellStyle name="Uwaga 3" xfId="4038" hidden="1"/>
    <cellStyle name="Uwaga 3" xfId="4036" hidden="1"/>
    <cellStyle name="Uwaga 3" xfId="4025" hidden="1"/>
    <cellStyle name="Uwaga 3" xfId="4023" hidden="1"/>
    <cellStyle name="Uwaga 3" xfId="4021" hidden="1"/>
    <cellStyle name="Uwaga 3" xfId="4010" hidden="1"/>
    <cellStyle name="Uwaga 3" xfId="4008" hidden="1"/>
    <cellStyle name="Uwaga 3" xfId="4006" hidden="1"/>
    <cellStyle name="Uwaga 3" xfId="3995" hidden="1"/>
    <cellStyle name="Uwaga 3" xfId="3993" hidden="1"/>
    <cellStyle name="Uwaga 3" xfId="3991" hidden="1"/>
    <cellStyle name="Uwaga 3" xfId="3980" hidden="1"/>
    <cellStyle name="Uwaga 3" xfId="3978" hidden="1"/>
    <cellStyle name="Uwaga 3" xfId="3975" hidden="1"/>
    <cellStyle name="Uwaga 3" xfId="3965" hidden="1"/>
    <cellStyle name="Uwaga 3" xfId="3963" hidden="1"/>
    <cellStyle name="Uwaga 3" xfId="3961" hidden="1"/>
    <cellStyle name="Uwaga 3" xfId="3950" hidden="1"/>
    <cellStyle name="Uwaga 3" xfId="3948" hidden="1"/>
    <cellStyle name="Uwaga 3" xfId="3946" hidden="1"/>
    <cellStyle name="Uwaga 3" xfId="3935" hidden="1"/>
    <cellStyle name="Uwaga 3" xfId="3933" hidden="1"/>
    <cellStyle name="Uwaga 3" xfId="3930" hidden="1"/>
    <cellStyle name="Uwaga 3" xfId="3920" hidden="1"/>
    <cellStyle name="Uwaga 3" xfId="3918" hidden="1"/>
    <cellStyle name="Uwaga 3" xfId="3915" hidden="1"/>
    <cellStyle name="Uwaga 3" xfId="3905" hidden="1"/>
    <cellStyle name="Uwaga 3" xfId="3903" hidden="1"/>
    <cellStyle name="Uwaga 3" xfId="3900" hidden="1"/>
    <cellStyle name="Uwaga 3" xfId="3891" hidden="1"/>
    <cellStyle name="Uwaga 3" xfId="3888" hidden="1"/>
    <cellStyle name="Uwaga 3" xfId="3884" hidden="1"/>
    <cellStyle name="Uwaga 3" xfId="3876" hidden="1"/>
    <cellStyle name="Uwaga 3" xfId="3873" hidden="1"/>
    <cellStyle name="Uwaga 3" xfId="3869" hidden="1"/>
    <cellStyle name="Uwaga 3" xfId="3861" hidden="1"/>
    <cellStyle name="Uwaga 3" xfId="3858" hidden="1"/>
    <cellStyle name="Uwaga 3" xfId="3854" hidden="1"/>
    <cellStyle name="Uwaga 3" xfId="3846" hidden="1"/>
    <cellStyle name="Uwaga 3" xfId="3843" hidden="1"/>
    <cellStyle name="Uwaga 3" xfId="3839" hidden="1"/>
    <cellStyle name="Uwaga 3" xfId="3831" hidden="1"/>
    <cellStyle name="Uwaga 3" xfId="3828" hidden="1"/>
    <cellStyle name="Uwaga 3" xfId="3824" hidden="1"/>
    <cellStyle name="Uwaga 3" xfId="3816" hidden="1"/>
    <cellStyle name="Uwaga 3" xfId="3812" hidden="1"/>
    <cellStyle name="Uwaga 3" xfId="3807" hidden="1"/>
    <cellStyle name="Uwaga 3" xfId="3801" hidden="1"/>
    <cellStyle name="Uwaga 3" xfId="3797" hidden="1"/>
    <cellStyle name="Uwaga 3" xfId="3792" hidden="1"/>
    <cellStyle name="Uwaga 3" xfId="3786" hidden="1"/>
    <cellStyle name="Uwaga 3" xfId="3782" hidden="1"/>
    <cellStyle name="Uwaga 3" xfId="3777" hidden="1"/>
    <cellStyle name="Uwaga 3" xfId="3771" hidden="1"/>
    <cellStyle name="Uwaga 3" xfId="3768" hidden="1"/>
    <cellStyle name="Uwaga 3" xfId="3764" hidden="1"/>
    <cellStyle name="Uwaga 3" xfId="3756" hidden="1"/>
    <cellStyle name="Uwaga 3" xfId="3753" hidden="1"/>
    <cellStyle name="Uwaga 3" xfId="3748" hidden="1"/>
    <cellStyle name="Uwaga 3" xfId="3741" hidden="1"/>
    <cellStyle name="Uwaga 3" xfId="3737" hidden="1"/>
    <cellStyle name="Uwaga 3" xfId="3732" hidden="1"/>
    <cellStyle name="Uwaga 3" xfId="3726" hidden="1"/>
    <cellStyle name="Uwaga 3" xfId="3722" hidden="1"/>
    <cellStyle name="Uwaga 3" xfId="3717" hidden="1"/>
    <cellStyle name="Uwaga 3" xfId="3711" hidden="1"/>
    <cellStyle name="Uwaga 3" xfId="3708" hidden="1"/>
    <cellStyle name="Uwaga 3" xfId="3704" hidden="1"/>
    <cellStyle name="Uwaga 3" xfId="3696" hidden="1"/>
    <cellStyle name="Uwaga 3" xfId="3691" hidden="1"/>
    <cellStyle name="Uwaga 3" xfId="3686" hidden="1"/>
    <cellStyle name="Uwaga 3" xfId="3681" hidden="1"/>
    <cellStyle name="Uwaga 3" xfId="3676" hidden="1"/>
    <cellStyle name="Uwaga 3" xfId="3671" hidden="1"/>
    <cellStyle name="Uwaga 3" xfId="3666" hidden="1"/>
    <cellStyle name="Uwaga 3" xfId="3661" hidden="1"/>
    <cellStyle name="Uwaga 3" xfId="3656" hidden="1"/>
    <cellStyle name="Uwaga 3" xfId="3651" hidden="1"/>
    <cellStyle name="Uwaga 3" xfId="3647" hidden="1"/>
    <cellStyle name="Uwaga 3" xfId="3642" hidden="1"/>
    <cellStyle name="Uwaga 3" xfId="3635" hidden="1"/>
    <cellStyle name="Uwaga 3" xfId="3630" hidden="1"/>
    <cellStyle name="Uwaga 3" xfId="3625" hidden="1"/>
    <cellStyle name="Uwaga 3" xfId="3620" hidden="1"/>
    <cellStyle name="Uwaga 3" xfId="3615" hidden="1"/>
    <cellStyle name="Uwaga 3" xfId="3610" hidden="1"/>
    <cellStyle name="Uwaga 3" xfId="3605" hidden="1"/>
    <cellStyle name="Uwaga 3" xfId="3600" hidden="1"/>
    <cellStyle name="Uwaga 3" xfId="3595" hidden="1"/>
    <cellStyle name="Uwaga 3" xfId="3591" hidden="1"/>
    <cellStyle name="Uwaga 3" xfId="3586" hidden="1"/>
    <cellStyle name="Uwaga 3" xfId="3581" hidden="1"/>
    <cellStyle name="Uwaga 3" xfId="3576" hidden="1"/>
    <cellStyle name="Uwaga 3" xfId="3572" hidden="1"/>
    <cellStyle name="Uwaga 3" xfId="3568" hidden="1"/>
    <cellStyle name="Uwaga 3" xfId="3561" hidden="1"/>
    <cellStyle name="Uwaga 3" xfId="3557" hidden="1"/>
    <cellStyle name="Uwaga 3" xfId="3552" hidden="1"/>
    <cellStyle name="Uwaga 3" xfId="3546" hidden="1"/>
    <cellStyle name="Uwaga 3" xfId="3542" hidden="1"/>
    <cellStyle name="Uwaga 3" xfId="3537" hidden="1"/>
    <cellStyle name="Uwaga 3" xfId="3531" hidden="1"/>
    <cellStyle name="Uwaga 3" xfId="3527" hidden="1"/>
    <cellStyle name="Uwaga 3" xfId="3523" hidden="1"/>
    <cellStyle name="Uwaga 3" xfId="3516" hidden="1"/>
    <cellStyle name="Uwaga 3" xfId="3512" hidden="1"/>
    <cellStyle name="Uwaga 3" xfId="3508" hidden="1"/>
    <cellStyle name="Uwaga 3" xfId="4375" hidden="1"/>
    <cellStyle name="Uwaga 3" xfId="4374" hidden="1"/>
    <cellStyle name="Uwaga 3" xfId="4372" hidden="1"/>
    <cellStyle name="Uwaga 3" xfId="4359" hidden="1"/>
    <cellStyle name="Uwaga 3" xfId="4357" hidden="1"/>
    <cellStyle name="Uwaga 3" xfId="4355" hidden="1"/>
    <cellStyle name="Uwaga 3" xfId="4345" hidden="1"/>
    <cellStyle name="Uwaga 3" xfId="4343" hidden="1"/>
    <cellStyle name="Uwaga 3" xfId="4341" hidden="1"/>
    <cellStyle name="Uwaga 3" xfId="4330" hidden="1"/>
    <cellStyle name="Uwaga 3" xfId="4328" hidden="1"/>
    <cellStyle name="Uwaga 3" xfId="4326" hidden="1"/>
    <cellStyle name="Uwaga 3" xfId="4313" hidden="1"/>
    <cellStyle name="Uwaga 3" xfId="4311" hidden="1"/>
    <cellStyle name="Uwaga 3" xfId="4310" hidden="1"/>
    <cellStyle name="Uwaga 3" xfId="4297" hidden="1"/>
    <cellStyle name="Uwaga 3" xfId="4296" hidden="1"/>
    <cellStyle name="Uwaga 3" xfId="4294" hidden="1"/>
    <cellStyle name="Uwaga 3" xfId="4282" hidden="1"/>
    <cellStyle name="Uwaga 3" xfId="4281" hidden="1"/>
    <cellStyle name="Uwaga 3" xfId="4279" hidden="1"/>
    <cellStyle name="Uwaga 3" xfId="4267" hidden="1"/>
    <cellStyle name="Uwaga 3" xfId="4266" hidden="1"/>
    <cellStyle name="Uwaga 3" xfId="4264" hidden="1"/>
    <cellStyle name="Uwaga 3" xfId="4252" hidden="1"/>
    <cellStyle name="Uwaga 3" xfId="4251" hidden="1"/>
    <cellStyle name="Uwaga 3" xfId="4249" hidden="1"/>
    <cellStyle name="Uwaga 3" xfId="4237" hidden="1"/>
    <cellStyle name="Uwaga 3" xfId="4236" hidden="1"/>
    <cellStyle name="Uwaga 3" xfId="4234" hidden="1"/>
    <cellStyle name="Uwaga 3" xfId="4222" hidden="1"/>
    <cellStyle name="Uwaga 3" xfId="4221" hidden="1"/>
    <cellStyle name="Uwaga 3" xfId="4219" hidden="1"/>
    <cellStyle name="Uwaga 3" xfId="4207" hidden="1"/>
    <cellStyle name="Uwaga 3" xfId="4206" hidden="1"/>
    <cellStyle name="Uwaga 3" xfId="4204" hidden="1"/>
    <cellStyle name="Uwaga 3" xfId="4192" hidden="1"/>
    <cellStyle name="Uwaga 3" xfId="4191" hidden="1"/>
    <cellStyle name="Uwaga 3" xfId="4189" hidden="1"/>
    <cellStyle name="Uwaga 3" xfId="4177" hidden="1"/>
    <cellStyle name="Uwaga 3" xfId="4176" hidden="1"/>
    <cellStyle name="Uwaga 3" xfId="4174" hidden="1"/>
    <cellStyle name="Uwaga 3" xfId="4162" hidden="1"/>
    <cellStyle name="Uwaga 3" xfId="4161" hidden="1"/>
    <cellStyle name="Uwaga 3" xfId="4159" hidden="1"/>
    <cellStyle name="Uwaga 3" xfId="4147" hidden="1"/>
    <cellStyle name="Uwaga 3" xfId="4146" hidden="1"/>
    <cellStyle name="Uwaga 3" xfId="4144" hidden="1"/>
    <cellStyle name="Uwaga 3" xfId="4132" hidden="1"/>
    <cellStyle name="Uwaga 3" xfId="4131" hidden="1"/>
    <cellStyle name="Uwaga 3" xfId="4129" hidden="1"/>
    <cellStyle name="Uwaga 3" xfId="4117" hidden="1"/>
    <cellStyle name="Uwaga 3" xfId="4116" hidden="1"/>
    <cellStyle name="Uwaga 3" xfId="4114" hidden="1"/>
    <cellStyle name="Uwaga 3" xfId="4102" hidden="1"/>
    <cellStyle name="Uwaga 3" xfId="4101" hidden="1"/>
    <cellStyle name="Uwaga 3" xfId="4099" hidden="1"/>
    <cellStyle name="Uwaga 3" xfId="4087" hidden="1"/>
    <cellStyle name="Uwaga 3" xfId="4086" hidden="1"/>
    <cellStyle name="Uwaga 3" xfId="4084" hidden="1"/>
    <cellStyle name="Uwaga 3" xfId="4072" hidden="1"/>
    <cellStyle name="Uwaga 3" xfId="4071" hidden="1"/>
    <cellStyle name="Uwaga 3" xfId="4069" hidden="1"/>
    <cellStyle name="Uwaga 3" xfId="4057" hidden="1"/>
    <cellStyle name="Uwaga 3" xfId="4056" hidden="1"/>
    <cellStyle name="Uwaga 3" xfId="4054" hidden="1"/>
    <cellStyle name="Uwaga 3" xfId="4042" hidden="1"/>
    <cellStyle name="Uwaga 3" xfId="4041" hidden="1"/>
    <cellStyle name="Uwaga 3" xfId="4039" hidden="1"/>
    <cellStyle name="Uwaga 3" xfId="4027" hidden="1"/>
    <cellStyle name="Uwaga 3" xfId="4026" hidden="1"/>
    <cellStyle name="Uwaga 3" xfId="4024" hidden="1"/>
    <cellStyle name="Uwaga 3" xfId="4012" hidden="1"/>
    <cellStyle name="Uwaga 3" xfId="4011" hidden="1"/>
    <cellStyle name="Uwaga 3" xfId="4009" hidden="1"/>
    <cellStyle name="Uwaga 3" xfId="3997" hidden="1"/>
    <cellStyle name="Uwaga 3" xfId="3996" hidden="1"/>
    <cellStyle name="Uwaga 3" xfId="3994" hidden="1"/>
    <cellStyle name="Uwaga 3" xfId="3982" hidden="1"/>
    <cellStyle name="Uwaga 3" xfId="3981" hidden="1"/>
    <cellStyle name="Uwaga 3" xfId="3979" hidden="1"/>
    <cellStyle name="Uwaga 3" xfId="3967" hidden="1"/>
    <cellStyle name="Uwaga 3" xfId="3966" hidden="1"/>
    <cellStyle name="Uwaga 3" xfId="3964" hidden="1"/>
    <cellStyle name="Uwaga 3" xfId="3952" hidden="1"/>
    <cellStyle name="Uwaga 3" xfId="3951" hidden="1"/>
    <cellStyle name="Uwaga 3" xfId="3949" hidden="1"/>
    <cellStyle name="Uwaga 3" xfId="3937" hidden="1"/>
    <cellStyle name="Uwaga 3" xfId="3936" hidden="1"/>
    <cellStyle name="Uwaga 3" xfId="3934" hidden="1"/>
    <cellStyle name="Uwaga 3" xfId="3922" hidden="1"/>
    <cellStyle name="Uwaga 3" xfId="3921" hidden="1"/>
    <cellStyle name="Uwaga 3" xfId="3919" hidden="1"/>
    <cellStyle name="Uwaga 3" xfId="3907" hidden="1"/>
    <cellStyle name="Uwaga 3" xfId="3906" hidden="1"/>
    <cellStyle name="Uwaga 3" xfId="3904" hidden="1"/>
    <cellStyle name="Uwaga 3" xfId="3892" hidden="1"/>
    <cellStyle name="Uwaga 3" xfId="3890" hidden="1"/>
    <cellStyle name="Uwaga 3" xfId="3887" hidden="1"/>
    <cellStyle name="Uwaga 3" xfId="3877" hidden="1"/>
    <cellStyle name="Uwaga 3" xfId="3875" hidden="1"/>
    <cellStyle name="Uwaga 3" xfId="3872" hidden="1"/>
    <cellStyle name="Uwaga 3" xfId="3862" hidden="1"/>
    <cellStyle name="Uwaga 3" xfId="3860" hidden="1"/>
    <cellStyle name="Uwaga 3" xfId="3857" hidden="1"/>
    <cellStyle name="Uwaga 3" xfId="3847" hidden="1"/>
    <cellStyle name="Uwaga 3" xfId="3845" hidden="1"/>
    <cellStyle name="Uwaga 3" xfId="3842" hidden="1"/>
    <cellStyle name="Uwaga 3" xfId="3832" hidden="1"/>
    <cellStyle name="Uwaga 3" xfId="3830" hidden="1"/>
    <cellStyle name="Uwaga 3" xfId="3827" hidden="1"/>
    <cellStyle name="Uwaga 3" xfId="3817" hidden="1"/>
    <cellStyle name="Uwaga 3" xfId="3815" hidden="1"/>
    <cellStyle name="Uwaga 3" xfId="3811" hidden="1"/>
    <cellStyle name="Uwaga 3" xfId="3802" hidden="1"/>
    <cellStyle name="Uwaga 3" xfId="3799" hidden="1"/>
    <cellStyle name="Uwaga 3" xfId="3795" hidden="1"/>
    <cellStyle name="Uwaga 3" xfId="3787" hidden="1"/>
    <cellStyle name="Uwaga 3" xfId="3785" hidden="1"/>
    <cellStyle name="Uwaga 3" xfId="3781" hidden="1"/>
    <cellStyle name="Uwaga 3" xfId="3772" hidden="1"/>
    <cellStyle name="Uwaga 3" xfId="3770" hidden="1"/>
    <cellStyle name="Uwaga 3" xfId="3767" hidden="1"/>
    <cellStyle name="Uwaga 3" xfId="3757" hidden="1"/>
    <cellStyle name="Uwaga 3" xfId="3755" hidden="1"/>
    <cellStyle name="Uwaga 3" xfId="3750" hidden="1"/>
    <cellStyle name="Uwaga 3" xfId="3742" hidden="1"/>
    <cellStyle name="Uwaga 3" xfId="3740" hidden="1"/>
    <cellStyle name="Uwaga 3" xfId="3735" hidden="1"/>
    <cellStyle name="Uwaga 3" xfId="3727" hidden="1"/>
    <cellStyle name="Uwaga 3" xfId="3725" hidden="1"/>
    <cellStyle name="Uwaga 3" xfId="3720" hidden="1"/>
    <cellStyle name="Uwaga 3" xfId="3712" hidden="1"/>
    <cellStyle name="Uwaga 3" xfId="3710" hidden="1"/>
    <cellStyle name="Uwaga 3" xfId="3706" hidden="1"/>
    <cellStyle name="Uwaga 3" xfId="3697" hidden="1"/>
    <cellStyle name="Uwaga 3" xfId="3694" hidden="1"/>
    <cellStyle name="Uwaga 3" xfId="3689" hidden="1"/>
    <cellStyle name="Uwaga 3" xfId="3682" hidden="1"/>
    <cellStyle name="Uwaga 3" xfId="3678" hidden="1"/>
    <cellStyle name="Uwaga 3" xfId="3673" hidden="1"/>
    <cellStyle name="Uwaga 3" xfId="3667" hidden="1"/>
    <cellStyle name="Uwaga 3" xfId="3663" hidden="1"/>
    <cellStyle name="Uwaga 3" xfId="3658" hidden="1"/>
    <cellStyle name="Uwaga 3" xfId="3652" hidden="1"/>
    <cellStyle name="Uwaga 3" xfId="3649" hidden="1"/>
    <cellStyle name="Uwaga 3" xfId="3645" hidden="1"/>
    <cellStyle name="Uwaga 3" xfId="3636" hidden="1"/>
    <cellStyle name="Uwaga 3" xfId="3631" hidden="1"/>
    <cellStyle name="Uwaga 3" xfId="3626" hidden="1"/>
    <cellStyle name="Uwaga 3" xfId="3621" hidden="1"/>
    <cellStyle name="Uwaga 3" xfId="3616" hidden="1"/>
    <cellStyle name="Uwaga 3" xfId="3611" hidden="1"/>
    <cellStyle name="Uwaga 3" xfId="3606" hidden="1"/>
    <cellStyle name="Uwaga 3" xfId="3601" hidden="1"/>
    <cellStyle name="Uwaga 3" xfId="3596" hidden="1"/>
    <cellStyle name="Uwaga 3" xfId="3592" hidden="1"/>
    <cellStyle name="Uwaga 3" xfId="3587" hidden="1"/>
    <cellStyle name="Uwaga 3" xfId="3582" hidden="1"/>
    <cellStyle name="Uwaga 3" xfId="3577" hidden="1"/>
    <cellStyle name="Uwaga 3" xfId="3573" hidden="1"/>
    <cellStyle name="Uwaga 3" xfId="3569" hidden="1"/>
    <cellStyle name="Uwaga 3" xfId="3562" hidden="1"/>
    <cellStyle name="Uwaga 3" xfId="3558" hidden="1"/>
    <cellStyle name="Uwaga 3" xfId="3553" hidden="1"/>
    <cellStyle name="Uwaga 3" xfId="3547" hidden="1"/>
    <cellStyle name="Uwaga 3" xfId="3543" hidden="1"/>
    <cellStyle name="Uwaga 3" xfId="3538" hidden="1"/>
    <cellStyle name="Uwaga 3" xfId="3532" hidden="1"/>
    <cellStyle name="Uwaga 3" xfId="3528" hidden="1"/>
    <cellStyle name="Uwaga 3" xfId="3524" hidden="1"/>
    <cellStyle name="Uwaga 3" xfId="3517" hidden="1"/>
    <cellStyle name="Uwaga 3" xfId="3513" hidden="1"/>
    <cellStyle name="Uwaga 3" xfId="3509" hidden="1"/>
    <cellStyle name="Uwaga 3" xfId="2421" hidden="1"/>
    <cellStyle name="Uwaga 3" xfId="2417" hidden="1"/>
    <cellStyle name="Uwaga 3" xfId="2413" hidden="1"/>
    <cellStyle name="Uwaga 3" xfId="2373" hidden="1"/>
    <cellStyle name="Uwaga 3" xfId="2369" hidden="1"/>
    <cellStyle name="Uwaga 3" xfId="2365" hidden="1"/>
    <cellStyle name="Uwaga 3" xfId="2336" hidden="1"/>
    <cellStyle name="Uwaga 3" xfId="2331" hidden="1"/>
    <cellStyle name="Uwaga 3" xfId="2328" hidden="1"/>
    <cellStyle name="Uwaga 3" xfId="2300" hidden="1"/>
    <cellStyle name="Uwaga 3" xfId="2298" hidden="1"/>
    <cellStyle name="Uwaga 3" xfId="2294" hidden="1"/>
    <cellStyle name="Uwaga 3" xfId="2257" hidden="1"/>
    <cellStyle name="Uwaga 3" xfId="2254" hidden="1"/>
    <cellStyle name="Uwaga 3" xfId="2249" hidden="1"/>
    <cellStyle name="Uwaga 3" xfId="2208" hidden="1"/>
    <cellStyle name="Uwaga 3" xfId="2204" hidden="1"/>
    <cellStyle name="Uwaga 3" xfId="2200" hidden="1"/>
    <cellStyle name="Uwaga 3" xfId="2167" hidden="1"/>
    <cellStyle name="Uwaga 3" xfId="2162" hidden="1"/>
    <cellStyle name="Uwaga 3" xfId="2158" hidden="1"/>
    <cellStyle name="Uwaga 3" xfId="2129" hidden="1"/>
    <cellStyle name="Uwaga 3" xfId="2126" hidden="1"/>
    <cellStyle name="Uwaga 3" xfId="2120" hidden="1"/>
    <cellStyle name="Uwaga 3" xfId="2093" hidden="1"/>
    <cellStyle name="Uwaga 3" xfId="2088" hidden="1"/>
    <cellStyle name="Uwaga 3" xfId="2084" hidden="1"/>
    <cellStyle name="Uwaga 3" xfId="2046" hidden="1"/>
    <cellStyle name="Uwaga 3" xfId="2040" hidden="1"/>
    <cellStyle name="Uwaga 3" xfId="2036" hidden="1"/>
    <cellStyle name="Uwaga 3" xfId="2003" hidden="1"/>
    <cellStyle name="Uwaga 3" xfId="1998" hidden="1"/>
    <cellStyle name="Uwaga 3" xfId="1993" hidden="1"/>
    <cellStyle name="Uwaga 3" xfId="1964" hidden="1"/>
    <cellStyle name="Uwaga 3" xfId="1960" hidden="1"/>
    <cellStyle name="Uwaga 3" xfId="1956" hidden="1"/>
    <cellStyle name="Uwaga 3" xfId="1926" hidden="1"/>
    <cellStyle name="Uwaga 3" xfId="1923" hidden="1"/>
    <cellStyle name="Uwaga 3" xfId="1919" hidden="1"/>
    <cellStyle name="Uwaga 3" xfId="1881" hidden="1"/>
    <cellStyle name="Uwaga 3" xfId="1876" hidden="1"/>
    <cellStyle name="Uwaga 3" xfId="1870" hidden="1"/>
    <cellStyle name="Uwaga 3" xfId="1839" hidden="1"/>
    <cellStyle name="Uwaga 3" xfId="1835" hidden="1"/>
    <cellStyle name="Uwaga 3" xfId="1830" hidden="1"/>
    <cellStyle name="Uwaga 3" xfId="1799" hidden="1"/>
    <cellStyle name="Uwaga 3" xfId="1795" hidden="1"/>
    <cellStyle name="Uwaga 3" xfId="1791" hidden="1"/>
    <cellStyle name="Uwaga 3" xfId="1761" hidden="1"/>
    <cellStyle name="Uwaga 3" xfId="1757" hidden="1"/>
    <cellStyle name="Uwaga 3" xfId="1753" hidden="1"/>
    <cellStyle name="Uwaga 3" xfId="1715" hidden="1"/>
    <cellStyle name="Uwaga 3" xfId="1711" hidden="1"/>
    <cellStyle name="Uwaga 3" xfId="1705" hidden="1"/>
    <cellStyle name="Uwaga 3" xfId="1673" hidden="1"/>
    <cellStyle name="Uwaga 3" xfId="1668" hidden="1"/>
    <cellStyle name="Uwaga 3" xfId="1662" hidden="1"/>
    <cellStyle name="Uwaga 3" xfId="1631" hidden="1"/>
    <cellStyle name="Uwaga 3" xfId="1627" hidden="1"/>
    <cellStyle name="Uwaga 3" xfId="1622" hidden="1"/>
    <cellStyle name="Uwaga 3" xfId="1595" hidden="1"/>
    <cellStyle name="Uwaga 3" xfId="1591" hidden="1"/>
    <cellStyle name="Uwaga 3" xfId="1587" hidden="1"/>
    <cellStyle name="Uwaga 3" xfId="1549" hidden="1"/>
    <cellStyle name="Uwaga 3" xfId="1545" hidden="1"/>
    <cellStyle name="Uwaga 3" xfId="1541" hidden="1"/>
    <cellStyle name="Uwaga 3" xfId="1507" hidden="1"/>
    <cellStyle name="Uwaga 3" xfId="1502" hidden="1"/>
    <cellStyle name="Uwaga 3" xfId="1499" hidden="1"/>
    <cellStyle name="Uwaga 3" xfId="1469" hidden="1"/>
    <cellStyle name="Uwaga 3" xfId="1465" hidden="1"/>
    <cellStyle name="Uwaga 3" xfId="1461" hidden="1"/>
    <cellStyle name="Uwaga 3" xfId="1430" hidden="1"/>
    <cellStyle name="Uwaga 3" xfId="1426" hidden="1"/>
    <cellStyle name="Uwaga 3" xfId="1422" hidden="1"/>
    <cellStyle name="Uwaga 3" xfId="1384" hidden="1"/>
    <cellStyle name="Uwaga 3" xfId="1379" hidden="1"/>
    <cellStyle name="Uwaga 3" xfId="1374" hidden="1"/>
    <cellStyle name="Uwaga 3" xfId="1342" hidden="1"/>
    <cellStyle name="Uwaga 3" xfId="1336" hidden="1"/>
    <cellStyle name="Uwaga 3" xfId="1330" hidden="1"/>
    <cellStyle name="Uwaga 3" xfId="1303" hidden="1"/>
    <cellStyle name="Uwaga 3" xfId="1297" hidden="1"/>
    <cellStyle name="Uwaga 3" xfId="1291" hidden="1"/>
    <cellStyle name="Uwaga 3" xfId="1266" hidden="1"/>
    <cellStyle name="Uwaga 3" xfId="1262" hidden="1"/>
    <cellStyle name="Uwaga 3" xfId="1257" hidden="1"/>
    <cellStyle name="Uwaga 3" xfId="1219" hidden="1"/>
    <cellStyle name="Uwaga 3" xfId="1214" hidden="1"/>
    <cellStyle name="Uwaga 3" xfId="1208" hidden="1"/>
    <cellStyle name="Uwaga 3" xfId="1177" hidden="1"/>
    <cellStyle name="Uwaga 3" xfId="1171" hidden="1"/>
    <cellStyle name="Uwaga 3" xfId="1165" hidden="1"/>
    <cellStyle name="Uwaga 3" xfId="1135" hidden="1"/>
    <cellStyle name="Uwaga 3" xfId="1130" hidden="1"/>
    <cellStyle name="Uwaga 3" xfId="1124" hidden="1"/>
    <cellStyle name="Uwaga 3" xfId="1100" hidden="1"/>
    <cellStyle name="Uwaga 3" xfId="1097" hidden="1"/>
    <cellStyle name="Uwaga 3" xfId="1092" hidden="1"/>
    <cellStyle name="Uwaga 3" xfId="1058" hidden="1"/>
    <cellStyle name="Uwaga 3" xfId="1052" hidden="1"/>
    <cellStyle name="Uwaga 3" xfId="1046" hidden="1"/>
    <cellStyle name="Uwaga 3" xfId="1016" hidden="1"/>
    <cellStyle name="Uwaga 3" xfId="1010" hidden="1"/>
    <cellStyle name="Uwaga 3" xfId="1003" hidden="1"/>
    <cellStyle name="Uwaga 3" xfId="975" hidden="1"/>
    <cellStyle name="Uwaga 3" xfId="971" hidden="1"/>
    <cellStyle name="Uwaga 3" xfId="967" hidden="1"/>
    <cellStyle name="Uwaga 3" xfId="933" hidden="1"/>
    <cellStyle name="Uwaga 3" xfId="929" hidden="1"/>
    <cellStyle name="Uwaga 3" xfId="926" hidden="1"/>
    <cellStyle name="Uwaga 3" xfId="890" hidden="1"/>
    <cellStyle name="Uwaga 3" xfId="884" hidden="1"/>
    <cellStyle name="Uwaga 3" xfId="878" hidden="1"/>
    <cellStyle name="Uwaga 3" xfId="848" hidden="1"/>
    <cellStyle name="Uwaga 3" xfId="842" hidden="1"/>
    <cellStyle name="Uwaga 3" xfId="837" hidden="1"/>
    <cellStyle name="Uwaga 3" xfId="806" hidden="1"/>
    <cellStyle name="Uwaga 3" xfId="801" hidden="1"/>
    <cellStyle name="Uwaga 3" xfId="796" hidden="1"/>
    <cellStyle name="Uwaga 3" xfId="765" hidden="1"/>
    <cellStyle name="Uwaga 3" xfId="761" hidden="1"/>
    <cellStyle name="Uwaga 3" xfId="757" hidden="1"/>
    <cellStyle name="Uwaga 3" xfId="724" hidden="1"/>
    <cellStyle name="Uwaga 3" xfId="718" hidden="1"/>
    <cellStyle name="Uwaga 3" xfId="714" hidden="1"/>
    <cellStyle name="Uwaga 3" xfId="681" hidden="1"/>
    <cellStyle name="Uwaga 3" xfId="675" hidden="1"/>
    <cellStyle name="Uwaga 3" xfId="671" hidden="1"/>
    <cellStyle name="Uwaga 3" xfId="640" hidden="1"/>
    <cellStyle name="Uwaga 3" xfId="634" hidden="1"/>
    <cellStyle name="Uwaga 3" xfId="630" hidden="1"/>
    <cellStyle name="Uwaga 3" xfId="598" hidden="1"/>
    <cellStyle name="Uwaga 3" xfId="593" hidden="1"/>
    <cellStyle name="Uwaga 3" xfId="590" hidden="1"/>
    <cellStyle name="Uwaga 3" xfId="558" hidden="1"/>
    <cellStyle name="Uwaga 3" xfId="551" hidden="1"/>
    <cellStyle name="Uwaga 3" xfId="546" hidden="1"/>
    <cellStyle name="Uwaga 3" xfId="515" hidden="1"/>
    <cellStyle name="Uwaga 3" xfId="508" hidden="1"/>
    <cellStyle name="Uwaga 3" xfId="503" hidden="1"/>
    <cellStyle name="Uwaga 3" xfId="473" hidden="1"/>
    <cellStyle name="Uwaga 3" xfId="466" hidden="1"/>
    <cellStyle name="Uwaga 3" xfId="461" hidden="1"/>
    <cellStyle name="Uwaga 3" xfId="433" hidden="1"/>
    <cellStyle name="Uwaga 3" xfId="426" hidden="1"/>
    <cellStyle name="Uwaga 3" xfId="421" hidden="1"/>
    <cellStyle name="Uwaga 3" xfId="391" hidden="1"/>
    <cellStyle name="Uwaga 3" xfId="383" hidden="1"/>
    <cellStyle name="Uwaga 3" xfId="377" hidden="1"/>
    <cellStyle name="Uwaga 3" xfId="349" hidden="1"/>
    <cellStyle name="Uwaga 3" xfId="340" hidden="1"/>
    <cellStyle name="Uwaga 3" xfId="335" hidden="1"/>
    <cellStyle name="Uwaga 3" xfId="310" hidden="1"/>
    <cellStyle name="Uwaga 3" xfId="300" hidden="1"/>
    <cellStyle name="Uwaga 3" xfId="293" hidden="1"/>
    <cellStyle name="Uwaga 3" xfId="271" hidden="1"/>
    <cellStyle name="Uwaga 3" xfId="259" hidden="1"/>
    <cellStyle name="Uwaga 3" xfId="252" hidden="1"/>
    <cellStyle name="Uwaga 3" xfId="232" hidden="1"/>
    <cellStyle name="Uwaga 3" xfId="220" hidden="1"/>
    <cellStyle name="Uwaga 3" xfId="212" hidden="1"/>
    <cellStyle name="Uwaga 3" xfId="192" hidden="1"/>
    <cellStyle name="Uwaga 3" xfId="180" hidden="1"/>
    <cellStyle name="Uwaga 3" xfId="169" hidden="1"/>
    <cellStyle name="Uwaga 3" xfId="152" hidden="1"/>
    <cellStyle name="Uwaga 3" xfId="140" hidden="1"/>
    <cellStyle name="Uwaga 3" xfId="127" hidden="1"/>
    <cellStyle name="Uwaga 3" xfId="112" hidden="1"/>
    <cellStyle name="Uwaga 3" xfId="99" hidden="1"/>
    <cellStyle name="Uwaga 3" xfId="86" hidden="1"/>
    <cellStyle name="Uwaga 3" xfId="70" hidden="1"/>
    <cellStyle name="Uwaga 3" xfId="58" hidden="1"/>
    <cellStyle name="Uwaga 3" xfId="45" hidden="1"/>
    <cellStyle name="Uwaga 3" xfId="4505" hidden="1"/>
    <cellStyle name="Uwaga 3" xfId="4506" hidden="1"/>
    <cellStyle name="Uwaga 3" xfId="4508" hidden="1"/>
    <cellStyle name="Uwaga 3" xfId="4520" hidden="1"/>
    <cellStyle name="Uwaga 3" xfId="4521" hidden="1"/>
    <cellStyle name="Uwaga 3" xfId="4526" hidden="1"/>
    <cellStyle name="Uwaga 3" xfId="4535" hidden="1"/>
    <cellStyle name="Uwaga 3" xfId="4536" hidden="1"/>
    <cellStyle name="Uwaga 3" xfId="4541" hidden="1"/>
    <cellStyle name="Uwaga 3" xfId="4550" hidden="1"/>
    <cellStyle name="Uwaga 3" xfId="4551" hidden="1"/>
    <cellStyle name="Uwaga 3" xfId="4552" hidden="1"/>
    <cellStyle name="Uwaga 3" xfId="4565" hidden="1"/>
    <cellStyle name="Uwaga 3" xfId="4570" hidden="1"/>
    <cellStyle name="Uwaga 3" xfId="4575" hidden="1"/>
    <cellStyle name="Uwaga 3" xfId="4585" hidden="1"/>
    <cellStyle name="Uwaga 3" xfId="4590" hidden="1"/>
    <cellStyle name="Uwaga 3" xfId="4594" hidden="1"/>
    <cellStyle name="Uwaga 3" xfId="4601" hidden="1"/>
    <cellStyle name="Uwaga 3" xfId="4606" hidden="1"/>
    <cellStyle name="Uwaga 3" xfId="4609" hidden="1"/>
    <cellStyle name="Uwaga 3" xfId="4615" hidden="1"/>
    <cellStyle name="Uwaga 3" xfId="4620" hidden="1"/>
    <cellStyle name="Uwaga 3" xfId="4624" hidden="1"/>
    <cellStyle name="Uwaga 3" xfId="4625" hidden="1"/>
    <cellStyle name="Uwaga 3" xfId="4626" hidden="1"/>
    <cellStyle name="Uwaga 3" xfId="4630" hidden="1"/>
    <cellStyle name="Uwaga 3" xfId="4642" hidden="1"/>
    <cellStyle name="Uwaga 3" xfId="4647" hidden="1"/>
    <cellStyle name="Uwaga 3" xfId="4652" hidden="1"/>
    <cellStyle name="Uwaga 3" xfId="4657" hidden="1"/>
    <cellStyle name="Uwaga 3" xfId="4662" hidden="1"/>
    <cellStyle name="Uwaga 3" xfId="4667" hidden="1"/>
    <cellStyle name="Uwaga 3" xfId="4671" hidden="1"/>
    <cellStyle name="Uwaga 3" xfId="4675" hidden="1"/>
    <cellStyle name="Uwaga 3" xfId="4680" hidden="1"/>
    <cellStyle name="Uwaga 3" xfId="4685" hidden="1"/>
    <cellStyle name="Uwaga 3" xfId="4686" hidden="1"/>
    <cellStyle name="Uwaga 3" xfId="4688" hidden="1"/>
    <cellStyle name="Uwaga 3" xfId="4701" hidden="1"/>
    <cellStyle name="Uwaga 3" xfId="4705" hidden="1"/>
    <cellStyle name="Uwaga 3" xfId="4710" hidden="1"/>
    <cellStyle name="Uwaga 3" xfId="4717" hidden="1"/>
    <cellStyle name="Uwaga 3" xfId="4721" hidden="1"/>
    <cellStyle name="Uwaga 3" xfId="4726" hidden="1"/>
    <cellStyle name="Uwaga 3" xfId="4731" hidden="1"/>
    <cellStyle name="Uwaga 3" xfId="4734" hidden="1"/>
    <cellStyle name="Uwaga 3" xfId="4739" hidden="1"/>
    <cellStyle name="Uwaga 3" xfId="4745" hidden="1"/>
    <cellStyle name="Uwaga 3" xfId="4746" hidden="1"/>
    <cellStyle name="Uwaga 3" xfId="4749" hidden="1"/>
    <cellStyle name="Uwaga 3" xfId="4762" hidden="1"/>
    <cellStyle name="Uwaga 3" xfId="4766" hidden="1"/>
    <cellStyle name="Uwaga 3" xfId="4771" hidden="1"/>
    <cellStyle name="Uwaga 3" xfId="4778" hidden="1"/>
    <cellStyle name="Uwaga 3" xfId="4783" hidden="1"/>
    <cellStyle name="Uwaga 3" xfId="4787" hidden="1"/>
    <cellStyle name="Uwaga 3" xfId="4792" hidden="1"/>
    <cellStyle name="Uwaga 3" xfId="4796" hidden="1"/>
    <cellStyle name="Uwaga 3" xfId="4801" hidden="1"/>
    <cellStyle name="Uwaga 3" xfId="4805" hidden="1"/>
    <cellStyle name="Uwaga 3" xfId="4806" hidden="1"/>
    <cellStyle name="Uwaga 3" xfId="4808" hidden="1"/>
    <cellStyle name="Uwaga 3" xfId="4820" hidden="1"/>
    <cellStyle name="Uwaga 3" xfId="4821" hidden="1"/>
    <cellStyle name="Uwaga 3" xfId="4823" hidden="1"/>
    <cellStyle name="Uwaga 3" xfId="4835" hidden="1"/>
    <cellStyle name="Uwaga 3" xfId="4837" hidden="1"/>
    <cellStyle name="Uwaga 3" xfId="4840" hidden="1"/>
    <cellStyle name="Uwaga 3" xfId="4850" hidden="1"/>
    <cellStyle name="Uwaga 3" xfId="4851" hidden="1"/>
    <cellStyle name="Uwaga 3" xfId="4853" hidden="1"/>
    <cellStyle name="Uwaga 3" xfId="4865" hidden="1"/>
    <cellStyle name="Uwaga 3" xfId="4866" hidden="1"/>
    <cellStyle name="Uwaga 3" xfId="4867" hidden="1"/>
    <cellStyle name="Uwaga 3" xfId="4881" hidden="1"/>
    <cellStyle name="Uwaga 3" xfId="4884" hidden="1"/>
    <cellStyle name="Uwaga 3" xfId="4888" hidden="1"/>
    <cellStyle name="Uwaga 3" xfId="4896" hidden="1"/>
    <cellStyle name="Uwaga 3" xfId="4899" hidden="1"/>
    <cellStyle name="Uwaga 3" xfId="4903" hidden="1"/>
    <cellStyle name="Uwaga 3" xfId="4911" hidden="1"/>
    <cellStyle name="Uwaga 3" xfId="4914" hidden="1"/>
    <cellStyle name="Uwaga 3" xfId="4918" hidden="1"/>
    <cellStyle name="Uwaga 3" xfId="4925" hidden="1"/>
    <cellStyle name="Uwaga 3" xfId="4926" hidden="1"/>
    <cellStyle name="Uwaga 3" xfId="4928" hidden="1"/>
    <cellStyle name="Uwaga 3" xfId="4941" hidden="1"/>
    <cellStyle name="Uwaga 3" xfId="4944" hidden="1"/>
    <cellStyle name="Uwaga 3" xfId="4947" hidden="1"/>
    <cellStyle name="Uwaga 3" xfId="4956" hidden="1"/>
    <cellStyle name="Uwaga 3" xfId="4959" hidden="1"/>
    <cellStyle name="Uwaga 3" xfId="4963" hidden="1"/>
    <cellStyle name="Uwaga 3" xfId="4971" hidden="1"/>
    <cellStyle name="Uwaga 3" xfId="4973" hidden="1"/>
    <cellStyle name="Uwaga 3" xfId="4976" hidden="1"/>
    <cellStyle name="Uwaga 3" xfId="4985" hidden="1"/>
    <cellStyle name="Uwaga 3" xfId="4986" hidden="1"/>
    <cellStyle name="Uwaga 3" xfId="4987" hidden="1"/>
    <cellStyle name="Uwaga 3" xfId="5000" hidden="1"/>
    <cellStyle name="Uwaga 3" xfId="5001" hidden="1"/>
    <cellStyle name="Uwaga 3" xfId="5003" hidden="1"/>
    <cellStyle name="Uwaga 3" xfId="5015" hidden="1"/>
    <cellStyle name="Uwaga 3" xfId="5016" hidden="1"/>
    <cellStyle name="Uwaga 3" xfId="5018" hidden="1"/>
    <cellStyle name="Uwaga 3" xfId="5030" hidden="1"/>
    <cellStyle name="Uwaga 3" xfId="5031" hidden="1"/>
    <cellStyle name="Uwaga 3" xfId="5033" hidden="1"/>
    <cellStyle name="Uwaga 3" xfId="5045" hidden="1"/>
    <cellStyle name="Uwaga 3" xfId="5046" hidden="1"/>
    <cellStyle name="Uwaga 3" xfId="5047" hidden="1"/>
    <cellStyle name="Uwaga 3" xfId="5061" hidden="1"/>
    <cellStyle name="Uwaga 3" xfId="5063" hidden="1"/>
    <cellStyle name="Uwaga 3" xfId="5066" hidden="1"/>
    <cellStyle name="Uwaga 3" xfId="5076" hidden="1"/>
    <cellStyle name="Uwaga 3" xfId="5079" hidden="1"/>
    <cellStyle name="Uwaga 3" xfId="5082" hidden="1"/>
    <cellStyle name="Uwaga 3" xfId="5091" hidden="1"/>
    <cellStyle name="Uwaga 3" xfId="5093" hidden="1"/>
    <cellStyle name="Uwaga 3" xfId="5096" hidden="1"/>
    <cellStyle name="Uwaga 3" xfId="5105" hidden="1"/>
    <cellStyle name="Uwaga 3" xfId="5106" hidden="1"/>
    <cellStyle name="Uwaga 3" xfId="5107" hidden="1"/>
    <cellStyle name="Uwaga 3" xfId="5120" hidden="1"/>
    <cellStyle name="Uwaga 3" xfId="5122" hidden="1"/>
    <cellStyle name="Uwaga 3" xfId="5124" hidden="1"/>
    <cellStyle name="Uwaga 3" xfId="5135" hidden="1"/>
    <cellStyle name="Uwaga 3" xfId="5137" hidden="1"/>
    <cellStyle name="Uwaga 3" xfId="5139" hidden="1"/>
    <cellStyle name="Uwaga 3" xfId="5150" hidden="1"/>
    <cellStyle name="Uwaga 3" xfId="5152" hidden="1"/>
    <cellStyle name="Uwaga 3" xfId="5154" hidden="1"/>
    <cellStyle name="Uwaga 3" xfId="5165" hidden="1"/>
    <cellStyle name="Uwaga 3" xfId="5166" hidden="1"/>
    <cellStyle name="Uwaga 3" xfId="5167" hidden="1"/>
    <cellStyle name="Uwaga 3" xfId="5180" hidden="1"/>
    <cellStyle name="Uwaga 3" xfId="5182" hidden="1"/>
    <cellStyle name="Uwaga 3" xfId="5184" hidden="1"/>
    <cellStyle name="Uwaga 3" xfId="5195" hidden="1"/>
    <cellStyle name="Uwaga 3" xfId="5197" hidden="1"/>
    <cellStyle name="Uwaga 3" xfId="5199" hidden="1"/>
    <cellStyle name="Uwaga 3" xfId="5210" hidden="1"/>
    <cellStyle name="Uwaga 3" xfId="5212" hidden="1"/>
    <cellStyle name="Uwaga 3" xfId="5213" hidden="1"/>
    <cellStyle name="Uwaga 3" xfId="5225" hidden="1"/>
    <cellStyle name="Uwaga 3" xfId="5226" hidden="1"/>
    <cellStyle name="Uwaga 3" xfId="5227" hidden="1"/>
    <cellStyle name="Uwaga 3" xfId="5240" hidden="1"/>
    <cellStyle name="Uwaga 3" xfId="5242" hidden="1"/>
    <cellStyle name="Uwaga 3" xfId="5244" hidden="1"/>
    <cellStyle name="Uwaga 3" xfId="5255" hidden="1"/>
    <cellStyle name="Uwaga 3" xfId="5257" hidden="1"/>
    <cellStyle name="Uwaga 3" xfId="5259" hidden="1"/>
    <cellStyle name="Uwaga 3" xfId="5270" hidden="1"/>
    <cellStyle name="Uwaga 3" xfId="5272" hidden="1"/>
    <cellStyle name="Uwaga 3" xfId="5274" hidden="1"/>
    <cellStyle name="Uwaga 3" xfId="5285" hidden="1"/>
    <cellStyle name="Uwaga 3" xfId="5286" hidden="1"/>
    <cellStyle name="Uwaga 3" xfId="5288" hidden="1"/>
    <cellStyle name="Uwaga 3" xfId="5299" hidden="1"/>
    <cellStyle name="Uwaga 3" xfId="5301" hidden="1"/>
    <cellStyle name="Uwaga 3" xfId="5302" hidden="1"/>
    <cellStyle name="Uwaga 3" xfId="5311" hidden="1"/>
    <cellStyle name="Uwaga 3" xfId="5314" hidden="1"/>
    <cellStyle name="Uwaga 3" xfId="5316" hidden="1"/>
    <cellStyle name="Uwaga 3" xfId="5327" hidden="1"/>
    <cellStyle name="Uwaga 3" xfId="5329" hidden="1"/>
    <cellStyle name="Uwaga 3" xfId="5331" hidden="1"/>
    <cellStyle name="Uwaga 3" xfId="5343" hidden="1"/>
    <cellStyle name="Uwaga 3" xfId="5345" hidden="1"/>
    <cellStyle name="Uwaga 3" xfId="5347" hidden="1"/>
    <cellStyle name="Uwaga 3" xfId="5355" hidden="1"/>
    <cellStyle name="Uwaga 3" xfId="5357" hidden="1"/>
    <cellStyle name="Uwaga 3" xfId="5360" hidden="1"/>
    <cellStyle name="Uwaga 3" xfId="5350" hidden="1"/>
    <cellStyle name="Uwaga 3" xfId="5349" hidden="1"/>
    <cellStyle name="Uwaga 3" xfId="5348" hidden="1"/>
    <cellStyle name="Uwaga 3" xfId="5335" hidden="1"/>
    <cellStyle name="Uwaga 3" xfId="5334" hidden="1"/>
    <cellStyle name="Uwaga 3" xfId="5333" hidden="1"/>
    <cellStyle name="Uwaga 3" xfId="5320" hidden="1"/>
    <cellStyle name="Uwaga 3" xfId="5319" hidden="1"/>
    <cellStyle name="Uwaga 3" xfId="5318" hidden="1"/>
    <cellStyle name="Uwaga 3" xfId="5305" hidden="1"/>
    <cellStyle name="Uwaga 3" xfId="5304" hidden="1"/>
    <cellStyle name="Uwaga 3" xfId="5303" hidden="1"/>
    <cellStyle name="Uwaga 3" xfId="5290" hidden="1"/>
    <cellStyle name="Uwaga 3" xfId="5289" hidden="1"/>
    <cellStyle name="Uwaga 3" xfId="5287" hidden="1"/>
    <cellStyle name="Uwaga 3" xfId="5276" hidden="1"/>
    <cellStyle name="Uwaga 3" xfId="5273" hidden="1"/>
    <cellStyle name="Uwaga 3" xfId="5271" hidden="1"/>
    <cellStyle name="Uwaga 3" xfId="5261" hidden="1"/>
    <cellStyle name="Uwaga 3" xfId="5258" hidden="1"/>
    <cellStyle name="Uwaga 3" xfId="5256" hidden="1"/>
    <cellStyle name="Uwaga 3" xfId="5246" hidden="1"/>
    <cellStyle name="Uwaga 3" xfId="5243" hidden="1"/>
    <cellStyle name="Uwaga 3" xfId="5241" hidden="1"/>
    <cellStyle name="Uwaga 3" xfId="5231" hidden="1"/>
    <cellStyle name="Uwaga 3" xfId="5229" hidden="1"/>
    <cellStyle name="Uwaga 3" xfId="5228" hidden="1"/>
    <cellStyle name="Uwaga 3" xfId="5216" hidden="1"/>
    <cellStyle name="Uwaga 3" xfId="5214" hidden="1"/>
    <cellStyle name="Uwaga 3" xfId="5211" hidden="1"/>
    <cellStyle name="Uwaga 3" xfId="5201" hidden="1"/>
    <cellStyle name="Uwaga 3" xfId="5198" hidden="1"/>
    <cellStyle name="Uwaga 3" xfId="5196" hidden="1"/>
    <cellStyle name="Uwaga 3" xfId="5186" hidden="1"/>
    <cellStyle name="Uwaga 3" xfId="5183" hidden="1"/>
    <cellStyle name="Uwaga 3" xfId="5181" hidden="1"/>
    <cellStyle name="Uwaga 3" xfId="5171" hidden="1"/>
    <cellStyle name="Uwaga 3" xfId="5169" hidden="1"/>
    <cellStyle name="Uwaga 3" xfId="5168" hidden="1"/>
    <cellStyle name="Uwaga 3" xfId="5156" hidden="1"/>
    <cellStyle name="Uwaga 3" xfId="5153" hidden="1"/>
    <cellStyle name="Uwaga 3" xfId="5151" hidden="1"/>
    <cellStyle name="Uwaga 3" xfId="5141" hidden="1"/>
    <cellStyle name="Uwaga 3" xfId="5138" hidden="1"/>
    <cellStyle name="Uwaga 3" xfId="5136" hidden="1"/>
    <cellStyle name="Uwaga 3" xfId="5126" hidden="1"/>
    <cellStyle name="Uwaga 3" xfId="5123" hidden="1"/>
    <cellStyle name="Uwaga 3" xfId="5121" hidden="1"/>
    <cellStyle name="Uwaga 3" xfId="5111" hidden="1"/>
    <cellStyle name="Uwaga 3" xfId="5109" hidden="1"/>
    <cellStyle name="Uwaga 3" xfId="5108" hidden="1"/>
    <cellStyle name="Uwaga 3" xfId="5095" hidden="1"/>
    <cellStyle name="Uwaga 3" xfId="5092" hidden="1"/>
    <cellStyle name="Uwaga 3" xfId="5090" hidden="1"/>
    <cellStyle name="Uwaga 3" xfId="5080" hidden="1"/>
    <cellStyle name="Uwaga 3" xfId="5077" hidden="1"/>
    <cellStyle name="Uwaga 3" xfId="5075" hidden="1"/>
    <cellStyle name="Uwaga 3" xfId="5065" hidden="1"/>
    <cellStyle name="Uwaga 3" xfId="5062" hidden="1"/>
    <cellStyle name="Uwaga 3" xfId="5060" hidden="1"/>
    <cellStyle name="Uwaga 3" xfId="5051" hidden="1"/>
    <cellStyle name="Uwaga 3" xfId="5049" hidden="1"/>
    <cellStyle name="Uwaga 3" xfId="5048" hidden="1"/>
    <cellStyle name="Uwaga 3" xfId="5036" hidden="1"/>
    <cellStyle name="Uwaga 3" xfId="5034" hidden="1"/>
    <cellStyle name="Uwaga 3" xfId="5032" hidden="1"/>
    <cellStyle name="Uwaga 3" xfId="5021" hidden="1"/>
    <cellStyle name="Uwaga 3" xfId="5019" hidden="1"/>
    <cellStyle name="Uwaga 3" xfId="5017" hidden="1"/>
    <cellStyle name="Uwaga 3" xfId="5006" hidden="1"/>
    <cellStyle name="Uwaga 3" xfId="5004" hidden="1"/>
    <cellStyle name="Uwaga 3" xfId="5002" hidden="1"/>
    <cellStyle name="Uwaga 3" xfId="4991" hidden="1"/>
    <cellStyle name="Uwaga 3" xfId="4989" hidden="1"/>
    <cellStyle name="Uwaga 3" xfId="4988" hidden="1"/>
    <cellStyle name="Uwaga 3" xfId="4975" hidden="1"/>
    <cellStyle name="Uwaga 3" xfId="4972" hidden="1"/>
    <cellStyle name="Uwaga 3" xfId="4970" hidden="1"/>
    <cellStyle name="Uwaga 3" xfId="4960" hidden="1"/>
    <cellStyle name="Uwaga 3" xfId="4957" hidden="1"/>
    <cellStyle name="Uwaga 3" xfId="4955" hidden="1"/>
    <cellStyle name="Uwaga 3" xfId="4945" hidden="1"/>
    <cellStyle name="Uwaga 3" xfId="4942" hidden="1"/>
    <cellStyle name="Uwaga 3" xfId="4940" hidden="1"/>
    <cellStyle name="Uwaga 3" xfId="4931" hidden="1"/>
    <cellStyle name="Uwaga 3" xfId="4929" hidden="1"/>
    <cellStyle name="Uwaga 3" xfId="4927" hidden="1"/>
    <cellStyle name="Uwaga 3" xfId="4915" hidden="1"/>
    <cellStyle name="Uwaga 3" xfId="4912" hidden="1"/>
    <cellStyle name="Uwaga 3" xfId="4910" hidden="1"/>
    <cellStyle name="Uwaga 3" xfId="4900" hidden="1"/>
    <cellStyle name="Uwaga 3" xfId="4897" hidden="1"/>
    <cellStyle name="Uwaga 3" xfId="4895" hidden="1"/>
    <cellStyle name="Uwaga 3" xfId="4885" hidden="1"/>
    <cellStyle name="Uwaga 3" xfId="4882" hidden="1"/>
    <cellStyle name="Uwaga 3" xfId="4880" hidden="1"/>
    <cellStyle name="Uwaga 3" xfId="4873" hidden="1"/>
    <cellStyle name="Uwaga 3" xfId="4870" hidden="1"/>
    <cellStyle name="Uwaga 3" xfId="4868" hidden="1"/>
    <cellStyle name="Uwaga 3" xfId="4858" hidden="1"/>
    <cellStyle name="Uwaga 3" xfId="4855" hidden="1"/>
    <cellStyle name="Uwaga 3" xfId="4852" hidden="1"/>
    <cellStyle name="Uwaga 3" xfId="4843" hidden="1"/>
    <cellStyle name="Uwaga 3" xfId="4839" hidden="1"/>
    <cellStyle name="Uwaga 3" xfId="4836" hidden="1"/>
    <cellStyle name="Uwaga 3" xfId="4828" hidden="1"/>
    <cellStyle name="Uwaga 3" xfId="4825" hidden="1"/>
    <cellStyle name="Uwaga 3" xfId="4822" hidden="1"/>
    <cellStyle name="Uwaga 3" xfId="4813" hidden="1"/>
    <cellStyle name="Uwaga 3" xfId="4810" hidden="1"/>
    <cellStyle name="Uwaga 3" xfId="4807" hidden="1"/>
    <cellStyle name="Uwaga 3" xfId="4797" hidden="1"/>
    <cellStyle name="Uwaga 3" xfId="4793" hidden="1"/>
    <cellStyle name="Uwaga 3" xfId="4790" hidden="1"/>
    <cellStyle name="Uwaga 3" xfId="4781" hidden="1"/>
    <cellStyle name="Uwaga 3" xfId="4777" hidden="1"/>
    <cellStyle name="Uwaga 3" xfId="4775" hidden="1"/>
    <cellStyle name="Uwaga 3" xfId="4767" hidden="1"/>
    <cellStyle name="Uwaga 3" xfId="4763" hidden="1"/>
    <cellStyle name="Uwaga 3" xfId="4760" hidden="1"/>
    <cellStyle name="Uwaga 3" xfId="4753" hidden="1"/>
    <cellStyle name="Uwaga 3" xfId="4750" hidden="1"/>
    <cellStyle name="Uwaga 3" xfId="4747" hidden="1"/>
    <cellStyle name="Uwaga 3" xfId="4738" hidden="1"/>
    <cellStyle name="Uwaga 3" xfId="4733" hidden="1"/>
    <cellStyle name="Uwaga 3" xfId="4730" hidden="1"/>
    <cellStyle name="Uwaga 3" xfId="4723" hidden="1"/>
    <cellStyle name="Uwaga 3" xfId="4718" hidden="1"/>
    <cellStyle name="Uwaga 3" xfId="4715" hidden="1"/>
    <cellStyle name="Uwaga 3" xfId="4708" hidden="1"/>
    <cellStyle name="Uwaga 3" xfId="4703" hidden="1"/>
    <cellStyle name="Uwaga 3" xfId="4700" hidden="1"/>
    <cellStyle name="Uwaga 3" xfId="4694" hidden="1"/>
    <cellStyle name="Uwaga 3" xfId="4690" hidden="1"/>
    <cellStyle name="Uwaga 3" xfId="4687" hidden="1"/>
    <cellStyle name="Uwaga 3" xfId="4679" hidden="1"/>
    <cellStyle name="Uwaga 3" xfId="4674" hidden="1"/>
    <cellStyle name="Uwaga 3" xfId="4670" hidden="1"/>
    <cellStyle name="Uwaga 3" xfId="4664" hidden="1"/>
    <cellStyle name="Uwaga 3" xfId="4659" hidden="1"/>
    <cellStyle name="Uwaga 3" xfId="4655" hidden="1"/>
    <cellStyle name="Uwaga 3" xfId="4649" hidden="1"/>
    <cellStyle name="Uwaga 3" xfId="4644" hidden="1"/>
    <cellStyle name="Uwaga 3" xfId="4640" hidden="1"/>
    <cellStyle name="Uwaga 3" xfId="4635" hidden="1"/>
    <cellStyle name="Uwaga 3" xfId="4631" hidden="1"/>
    <cellStyle name="Uwaga 3" xfId="4627" hidden="1"/>
    <cellStyle name="Uwaga 3" xfId="4619" hidden="1"/>
    <cellStyle name="Uwaga 3" xfId="4614" hidden="1"/>
    <cellStyle name="Uwaga 3" xfId="4610" hidden="1"/>
    <cellStyle name="Uwaga 3" xfId="4604" hidden="1"/>
    <cellStyle name="Uwaga 3" xfId="4599" hidden="1"/>
    <cellStyle name="Uwaga 3" xfId="4595" hidden="1"/>
    <cellStyle name="Uwaga 3" xfId="4589" hidden="1"/>
    <cellStyle name="Uwaga 3" xfId="4584" hidden="1"/>
    <cellStyle name="Uwaga 3" xfId="4580" hidden="1"/>
    <cellStyle name="Uwaga 3" xfId="4576" hidden="1"/>
    <cellStyle name="Uwaga 3" xfId="4571" hidden="1"/>
    <cellStyle name="Uwaga 3" xfId="4566" hidden="1"/>
    <cellStyle name="Uwaga 3" xfId="4561" hidden="1"/>
    <cellStyle name="Uwaga 3" xfId="4557" hidden="1"/>
    <cellStyle name="Uwaga 3" xfId="4553" hidden="1"/>
    <cellStyle name="Uwaga 3" xfId="4546" hidden="1"/>
    <cellStyle name="Uwaga 3" xfId="4542" hidden="1"/>
    <cellStyle name="Uwaga 3" xfId="4537" hidden="1"/>
    <cellStyle name="Uwaga 3" xfId="4531" hidden="1"/>
    <cellStyle name="Uwaga 3" xfId="4527" hidden="1"/>
    <cellStyle name="Uwaga 3" xfId="4522" hidden="1"/>
    <cellStyle name="Uwaga 3" xfId="4516" hidden="1"/>
    <cellStyle name="Uwaga 3" xfId="4512" hidden="1"/>
    <cellStyle name="Uwaga 3" xfId="4507" hidden="1"/>
    <cellStyle name="Uwaga 3" xfId="4501" hidden="1"/>
    <cellStyle name="Uwaga 3" xfId="4497" hidden="1"/>
    <cellStyle name="Uwaga 3" xfId="4493" hidden="1"/>
    <cellStyle name="Uwaga 3" xfId="5353" hidden="1"/>
    <cellStyle name="Uwaga 3" xfId="5352" hidden="1"/>
    <cellStyle name="Uwaga 3" xfId="5351" hidden="1"/>
    <cellStyle name="Uwaga 3" xfId="5338" hidden="1"/>
    <cellStyle name="Uwaga 3" xfId="5337" hidden="1"/>
    <cellStyle name="Uwaga 3" xfId="5336" hidden="1"/>
    <cellStyle name="Uwaga 3" xfId="5323" hidden="1"/>
    <cellStyle name="Uwaga 3" xfId="5322" hidden="1"/>
    <cellStyle name="Uwaga 3" xfId="5321" hidden="1"/>
    <cellStyle name="Uwaga 3" xfId="5308" hidden="1"/>
    <cellStyle name="Uwaga 3" xfId="5307" hidden="1"/>
    <cellStyle name="Uwaga 3" xfId="5306" hidden="1"/>
    <cellStyle name="Uwaga 3" xfId="5293" hidden="1"/>
    <cellStyle name="Uwaga 3" xfId="5292" hidden="1"/>
    <cellStyle name="Uwaga 3" xfId="5291" hidden="1"/>
    <cellStyle name="Uwaga 3" xfId="5279" hidden="1"/>
    <cellStyle name="Uwaga 3" xfId="5277" hidden="1"/>
    <cellStyle name="Uwaga 3" xfId="5275" hidden="1"/>
    <cellStyle name="Uwaga 3" xfId="5264" hidden="1"/>
    <cellStyle name="Uwaga 3" xfId="5262" hidden="1"/>
    <cellStyle name="Uwaga 3" xfId="5260" hidden="1"/>
    <cellStyle name="Uwaga 3" xfId="5249" hidden="1"/>
    <cellStyle name="Uwaga 3" xfId="5247" hidden="1"/>
    <cellStyle name="Uwaga 3" xfId="5245" hidden="1"/>
    <cellStyle name="Uwaga 3" xfId="5234" hidden="1"/>
    <cellStyle name="Uwaga 3" xfId="5232" hidden="1"/>
    <cellStyle name="Uwaga 3" xfId="5230" hidden="1"/>
    <cellStyle name="Uwaga 3" xfId="5219" hidden="1"/>
    <cellStyle name="Uwaga 3" xfId="5217" hidden="1"/>
    <cellStyle name="Uwaga 3" xfId="5215" hidden="1"/>
    <cellStyle name="Uwaga 3" xfId="5204" hidden="1"/>
    <cellStyle name="Uwaga 3" xfId="5202" hidden="1"/>
    <cellStyle name="Uwaga 3" xfId="5200" hidden="1"/>
    <cellStyle name="Uwaga 3" xfId="5189" hidden="1"/>
    <cellStyle name="Uwaga 3" xfId="5187" hidden="1"/>
    <cellStyle name="Uwaga 3" xfId="5185" hidden="1"/>
    <cellStyle name="Uwaga 3" xfId="5174" hidden="1"/>
    <cellStyle name="Uwaga 3" xfId="5172" hidden="1"/>
    <cellStyle name="Uwaga 3" xfId="5170" hidden="1"/>
    <cellStyle name="Uwaga 3" xfId="5159" hidden="1"/>
    <cellStyle name="Uwaga 3" xfId="5157" hidden="1"/>
    <cellStyle name="Uwaga 3" xfId="5155" hidden="1"/>
    <cellStyle name="Uwaga 3" xfId="5144" hidden="1"/>
    <cellStyle name="Uwaga 3" xfId="5142" hidden="1"/>
    <cellStyle name="Uwaga 3" xfId="5140" hidden="1"/>
    <cellStyle name="Uwaga 3" xfId="5129" hidden="1"/>
    <cellStyle name="Uwaga 3" xfId="5127" hidden="1"/>
    <cellStyle name="Uwaga 3" xfId="5125" hidden="1"/>
    <cellStyle name="Uwaga 3" xfId="5114" hidden="1"/>
    <cellStyle name="Uwaga 3" xfId="5112" hidden="1"/>
    <cellStyle name="Uwaga 3" xfId="5110" hidden="1"/>
    <cellStyle name="Uwaga 3" xfId="5099" hidden="1"/>
    <cellStyle name="Uwaga 3" xfId="5097" hidden="1"/>
    <cellStyle name="Uwaga 3" xfId="5094" hidden="1"/>
    <cellStyle name="Uwaga 3" xfId="5084" hidden="1"/>
    <cellStyle name="Uwaga 3" xfId="5081" hidden="1"/>
    <cellStyle name="Uwaga 3" xfId="5078" hidden="1"/>
    <cellStyle name="Uwaga 3" xfId="5069" hidden="1"/>
    <cellStyle name="Uwaga 3" xfId="5067" hidden="1"/>
    <cellStyle name="Uwaga 3" xfId="5064" hidden="1"/>
    <cellStyle name="Uwaga 3" xfId="5054" hidden="1"/>
    <cellStyle name="Uwaga 3" xfId="5052" hidden="1"/>
    <cellStyle name="Uwaga 3" xfId="5050" hidden="1"/>
    <cellStyle name="Uwaga 3" xfId="5039" hidden="1"/>
    <cellStyle name="Uwaga 3" xfId="5037" hidden="1"/>
    <cellStyle name="Uwaga 3" xfId="5035" hidden="1"/>
    <cellStyle name="Uwaga 3" xfId="5024" hidden="1"/>
    <cellStyle name="Uwaga 3" xfId="5022" hidden="1"/>
    <cellStyle name="Uwaga 3" xfId="5020" hidden="1"/>
    <cellStyle name="Uwaga 3" xfId="5009" hidden="1"/>
    <cellStyle name="Uwaga 3" xfId="5007" hidden="1"/>
    <cellStyle name="Uwaga 3" xfId="5005" hidden="1"/>
    <cellStyle name="Uwaga 3" xfId="4994" hidden="1"/>
    <cellStyle name="Uwaga 3" xfId="4992" hidden="1"/>
    <cellStyle name="Uwaga 3" xfId="4990" hidden="1"/>
    <cellStyle name="Uwaga 3" xfId="4979" hidden="1"/>
    <cellStyle name="Uwaga 3" xfId="4977" hidden="1"/>
    <cellStyle name="Uwaga 3" xfId="4974" hidden="1"/>
    <cellStyle name="Uwaga 3" xfId="4964" hidden="1"/>
    <cellStyle name="Uwaga 3" xfId="4961" hidden="1"/>
    <cellStyle name="Uwaga 3" xfId="4958" hidden="1"/>
    <cellStyle name="Uwaga 3" xfId="4949" hidden="1"/>
    <cellStyle name="Uwaga 3" xfId="4946" hidden="1"/>
    <cellStyle name="Uwaga 3" xfId="4943" hidden="1"/>
    <cellStyle name="Uwaga 3" xfId="4934" hidden="1"/>
    <cellStyle name="Uwaga 3" xfId="4932" hidden="1"/>
    <cellStyle name="Uwaga 3" xfId="4930" hidden="1"/>
    <cellStyle name="Uwaga 3" xfId="4919" hidden="1"/>
    <cellStyle name="Uwaga 3" xfId="4916" hidden="1"/>
    <cellStyle name="Uwaga 3" xfId="4913" hidden="1"/>
    <cellStyle name="Uwaga 3" xfId="4904" hidden="1"/>
    <cellStyle name="Uwaga 3" xfId="4901" hidden="1"/>
    <cellStyle name="Uwaga 3" xfId="4898" hidden="1"/>
    <cellStyle name="Uwaga 3" xfId="4889" hidden="1"/>
    <cellStyle name="Uwaga 3" xfId="4886" hidden="1"/>
    <cellStyle name="Uwaga 3" xfId="4883" hidden="1"/>
    <cellStyle name="Uwaga 3" xfId="4876" hidden="1"/>
    <cellStyle name="Uwaga 3" xfId="4872" hidden="1"/>
    <cellStyle name="Uwaga 3" xfId="4869" hidden="1"/>
    <cellStyle name="Uwaga 3" xfId="4861" hidden="1"/>
    <cellStyle name="Uwaga 3" xfId="4857" hidden="1"/>
    <cellStyle name="Uwaga 3" xfId="4854" hidden="1"/>
    <cellStyle name="Uwaga 3" xfId="4846" hidden="1"/>
    <cellStyle name="Uwaga 3" xfId="4842" hidden="1"/>
    <cellStyle name="Uwaga 3" xfId="4838" hidden="1"/>
    <cellStyle name="Uwaga 3" xfId="4831" hidden="1"/>
    <cellStyle name="Uwaga 3" xfId="4827" hidden="1"/>
    <cellStyle name="Uwaga 3" xfId="4824" hidden="1"/>
    <cellStyle name="Uwaga 3" xfId="4816" hidden="1"/>
    <cellStyle name="Uwaga 3" xfId="4812" hidden="1"/>
    <cellStyle name="Uwaga 3" xfId="4809" hidden="1"/>
    <cellStyle name="Uwaga 3" xfId="4800" hidden="1"/>
    <cellStyle name="Uwaga 3" xfId="4795" hidden="1"/>
    <cellStyle name="Uwaga 3" xfId="4791" hidden="1"/>
    <cellStyle name="Uwaga 3" xfId="4785" hidden="1"/>
    <cellStyle name="Uwaga 3" xfId="4780" hidden="1"/>
    <cellStyle name="Uwaga 3" xfId="4776" hidden="1"/>
    <cellStyle name="Uwaga 3" xfId="4770" hidden="1"/>
    <cellStyle name="Uwaga 3" xfId="4765" hidden="1"/>
    <cellStyle name="Uwaga 3" xfId="4761" hidden="1"/>
    <cellStyle name="Uwaga 3" xfId="4756" hidden="1"/>
    <cellStyle name="Uwaga 3" xfId="4752" hidden="1"/>
    <cellStyle name="Uwaga 3" xfId="4748" hidden="1"/>
    <cellStyle name="Uwaga 3" xfId="4741" hidden="1"/>
    <cellStyle name="Uwaga 3" xfId="4736" hidden="1"/>
    <cellStyle name="Uwaga 3" xfId="4732" hidden="1"/>
    <cellStyle name="Uwaga 3" xfId="4725" hidden="1"/>
    <cellStyle name="Uwaga 3" xfId="4720" hidden="1"/>
    <cellStyle name="Uwaga 3" xfId="4716" hidden="1"/>
    <cellStyle name="Uwaga 3" xfId="4711" hidden="1"/>
    <cellStyle name="Uwaga 3" xfId="4706" hidden="1"/>
    <cellStyle name="Uwaga 3" xfId="4702" hidden="1"/>
    <cellStyle name="Uwaga 3" xfId="4696" hidden="1"/>
    <cellStyle name="Uwaga 3" xfId="4692" hidden="1"/>
    <cellStyle name="Uwaga 3" xfId="4689" hidden="1"/>
    <cellStyle name="Uwaga 3" xfId="4682" hidden="1"/>
    <cellStyle name="Uwaga 3" xfId="4677" hidden="1"/>
    <cellStyle name="Uwaga 3" xfId="4672" hidden="1"/>
    <cellStyle name="Uwaga 3" xfId="4666" hidden="1"/>
    <cellStyle name="Uwaga 3" xfId="4661" hidden="1"/>
    <cellStyle name="Uwaga 3" xfId="4656" hidden="1"/>
    <cellStyle name="Uwaga 3" xfId="4651" hidden="1"/>
    <cellStyle name="Uwaga 3" xfId="4646" hidden="1"/>
    <cellStyle name="Uwaga 3" xfId="4641" hidden="1"/>
    <cellStyle name="Uwaga 3" xfId="4637" hidden="1"/>
    <cellStyle name="Uwaga 3" xfId="4633" hidden="1"/>
    <cellStyle name="Uwaga 3" xfId="4628" hidden="1"/>
    <cellStyle name="Uwaga 3" xfId="4621" hidden="1"/>
    <cellStyle name="Uwaga 3" xfId="4616" hidden="1"/>
    <cellStyle name="Uwaga 3" xfId="4611" hidden="1"/>
    <cellStyle name="Uwaga 3" xfId="4605" hidden="1"/>
    <cellStyle name="Uwaga 3" xfId="4600" hidden="1"/>
    <cellStyle name="Uwaga 3" xfId="4596" hidden="1"/>
    <cellStyle name="Uwaga 3" xfId="4591" hidden="1"/>
    <cellStyle name="Uwaga 3" xfId="4586" hidden="1"/>
    <cellStyle name="Uwaga 3" xfId="4581" hidden="1"/>
    <cellStyle name="Uwaga 3" xfId="4577" hidden="1"/>
    <cellStyle name="Uwaga 3" xfId="4572" hidden="1"/>
    <cellStyle name="Uwaga 3" xfId="4567" hidden="1"/>
    <cellStyle name="Uwaga 3" xfId="4562" hidden="1"/>
    <cellStyle name="Uwaga 3" xfId="4558" hidden="1"/>
    <cellStyle name="Uwaga 3" xfId="4554" hidden="1"/>
    <cellStyle name="Uwaga 3" xfId="4547" hidden="1"/>
    <cellStyle name="Uwaga 3" xfId="4543" hidden="1"/>
    <cellStyle name="Uwaga 3" xfId="4538" hidden="1"/>
    <cellStyle name="Uwaga 3" xfId="4532" hidden="1"/>
    <cellStyle name="Uwaga 3" xfId="4528" hidden="1"/>
    <cellStyle name="Uwaga 3" xfId="4523" hidden="1"/>
    <cellStyle name="Uwaga 3" xfId="4517" hidden="1"/>
    <cellStyle name="Uwaga 3" xfId="4513" hidden="1"/>
    <cellStyle name="Uwaga 3" xfId="4509" hidden="1"/>
    <cellStyle name="Uwaga 3" xfId="4502" hidden="1"/>
    <cellStyle name="Uwaga 3" xfId="4498" hidden="1"/>
    <cellStyle name="Uwaga 3" xfId="4494" hidden="1"/>
    <cellStyle name="Uwaga 3" xfId="5358" hidden="1"/>
    <cellStyle name="Uwaga 3" xfId="5356" hidden="1"/>
    <cellStyle name="Uwaga 3" xfId="5354" hidden="1"/>
    <cellStyle name="Uwaga 3" xfId="5341" hidden="1"/>
    <cellStyle name="Uwaga 3" xfId="5340" hidden="1"/>
    <cellStyle name="Uwaga 3" xfId="5339" hidden="1"/>
    <cellStyle name="Uwaga 3" xfId="5326" hidden="1"/>
    <cellStyle name="Uwaga 3" xfId="5325" hidden="1"/>
    <cellStyle name="Uwaga 3" xfId="5324" hidden="1"/>
    <cellStyle name="Uwaga 3" xfId="5312" hidden="1"/>
    <cellStyle name="Uwaga 3" xfId="5310" hidden="1"/>
    <cellStyle name="Uwaga 3" xfId="5309" hidden="1"/>
    <cellStyle name="Uwaga 3" xfId="5296" hidden="1"/>
    <cellStyle name="Uwaga 3" xfId="5295" hidden="1"/>
    <cellStyle name="Uwaga 3" xfId="5294" hidden="1"/>
    <cellStyle name="Uwaga 3" xfId="5282" hidden="1"/>
    <cellStyle name="Uwaga 3" xfId="5280" hidden="1"/>
    <cellStyle name="Uwaga 3" xfId="5278" hidden="1"/>
    <cellStyle name="Uwaga 3" xfId="5267" hidden="1"/>
    <cellStyle name="Uwaga 3" xfId="5265" hidden="1"/>
    <cellStyle name="Uwaga 3" xfId="5263" hidden="1"/>
    <cellStyle name="Uwaga 3" xfId="5252" hidden="1"/>
    <cellStyle name="Uwaga 3" xfId="5250" hidden="1"/>
    <cellStyle name="Uwaga 3" xfId="5248" hidden="1"/>
    <cellStyle name="Uwaga 3" xfId="5237" hidden="1"/>
    <cellStyle name="Uwaga 3" xfId="5235" hidden="1"/>
    <cellStyle name="Uwaga 3" xfId="5233" hidden="1"/>
    <cellStyle name="Uwaga 3" xfId="5222" hidden="1"/>
    <cellStyle name="Uwaga 3" xfId="5220" hidden="1"/>
    <cellStyle name="Uwaga 3" xfId="5218" hidden="1"/>
    <cellStyle name="Uwaga 3" xfId="5207" hidden="1"/>
    <cellStyle name="Uwaga 3" xfId="5205" hidden="1"/>
    <cellStyle name="Uwaga 3" xfId="5203" hidden="1"/>
    <cellStyle name="Uwaga 3" xfId="5192" hidden="1"/>
    <cellStyle name="Uwaga 3" xfId="5190" hidden="1"/>
    <cellStyle name="Uwaga 3" xfId="5188" hidden="1"/>
    <cellStyle name="Uwaga 3" xfId="5177" hidden="1"/>
    <cellStyle name="Uwaga 3" xfId="5175" hidden="1"/>
    <cellStyle name="Uwaga 3" xfId="5173" hidden="1"/>
    <cellStyle name="Uwaga 3" xfId="5162" hidden="1"/>
    <cellStyle name="Uwaga 3" xfId="5160" hidden="1"/>
    <cellStyle name="Uwaga 3" xfId="5158" hidden="1"/>
    <cellStyle name="Uwaga 3" xfId="5147" hidden="1"/>
    <cellStyle name="Uwaga 3" xfId="5145" hidden="1"/>
    <cellStyle name="Uwaga 3" xfId="5143" hidden="1"/>
    <cellStyle name="Uwaga 3" xfId="5132" hidden="1"/>
    <cellStyle name="Uwaga 3" xfId="5130" hidden="1"/>
    <cellStyle name="Uwaga 3" xfId="5128" hidden="1"/>
    <cellStyle name="Uwaga 3" xfId="5117" hidden="1"/>
    <cellStyle name="Uwaga 3" xfId="5115" hidden="1"/>
    <cellStyle name="Uwaga 3" xfId="5113" hidden="1"/>
    <cellStyle name="Uwaga 3" xfId="5102" hidden="1"/>
    <cellStyle name="Uwaga 3" xfId="5100" hidden="1"/>
    <cellStyle name="Uwaga 3" xfId="5098" hidden="1"/>
    <cellStyle name="Uwaga 3" xfId="5087" hidden="1"/>
    <cellStyle name="Uwaga 3" xfId="5085" hidden="1"/>
    <cellStyle name="Uwaga 3" xfId="5083" hidden="1"/>
    <cellStyle name="Uwaga 3" xfId="5072" hidden="1"/>
    <cellStyle name="Uwaga 3" xfId="5070" hidden="1"/>
    <cellStyle name="Uwaga 3" xfId="5068" hidden="1"/>
    <cellStyle name="Uwaga 3" xfId="5057" hidden="1"/>
    <cellStyle name="Uwaga 3" xfId="5055" hidden="1"/>
    <cellStyle name="Uwaga 3" xfId="5053" hidden="1"/>
    <cellStyle name="Uwaga 3" xfId="5042" hidden="1"/>
    <cellStyle name="Uwaga 3" xfId="5040" hidden="1"/>
    <cellStyle name="Uwaga 3" xfId="5038" hidden="1"/>
    <cellStyle name="Uwaga 3" xfId="5027" hidden="1"/>
    <cellStyle name="Uwaga 3" xfId="5025" hidden="1"/>
    <cellStyle name="Uwaga 3" xfId="5023" hidden="1"/>
    <cellStyle name="Uwaga 3" xfId="5012" hidden="1"/>
    <cellStyle name="Uwaga 3" xfId="5010" hidden="1"/>
    <cellStyle name="Uwaga 3" xfId="5008" hidden="1"/>
    <cellStyle name="Uwaga 3" xfId="4997" hidden="1"/>
    <cellStyle name="Uwaga 3" xfId="4995" hidden="1"/>
    <cellStyle name="Uwaga 3" xfId="4993" hidden="1"/>
    <cellStyle name="Uwaga 3" xfId="4982" hidden="1"/>
    <cellStyle name="Uwaga 3" xfId="4980" hidden="1"/>
    <cellStyle name="Uwaga 3" xfId="4978" hidden="1"/>
    <cellStyle name="Uwaga 3" xfId="4967" hidden="1"/>
    <cellStyle name="Uwaga 3" xfId="4965" hidden="1"/>
    <cellStyle name="Uwaga 3" xfId="4962" hidden="1"/>
    <cellStyle name="Uwaga 3" xfId="4952" hidden="1"/>
    <cellStyle name="Uwaga 3" xfId="4950" hidden="1"/>
    <cellStyle name="Uwaga 3" xfId="4948" hidden="1"/>
    <cellStyle name="Uwaga 3" xfId="4937" hidden="1"/>
    <cellStyle name="Uwaga 3" xfId="4935" hidden="1"/>
    <cellStyle name="Uwaga 3" xfId="4933" hidden="1"/>
    <cellStyle name="Uwaga 3" xfId="4922" hidden="1"/>
    <cellStyle name="Uwaga 3" xfId="4920" hidden="1"/>
    <cellStyle name="Uwaga 3" xfId="4917" hidden="1"/>
    <cellStyle name="Uwaga 3" xfId="4907" hidden="1"/>
    <cellStyle name="Uwaga 3" xfId="4905" hidden="1"/>
    <cellStyle name="Uwaga 3" xfId="4902" hidden="1"/>
    <cellStyle name="Uwaga 3" xfId="4892" hidden="1"/>
    <cellStyle name="Uwaga 3" xfId="4890" hidden="1"/>
    <cellStyle name="Uwaga 3" xfId="4887" hidden="1"/>
    <cellStyle name="Uwaga 3" xfId="4878" hidden="1"/>
    <cellStyle name="Uwaga 3" xfId="4875" hidden="1"/>
    <cellStyle name="Uwaga 3" xfId="4871" hidden="1"/>
    <cellStyle name="Uwaga 3" xfId="4863" hidden="1"/>
    <cellStyle name="Uwaga 3" xfId="4860" hidden="1"/>
    <cellStyle name="Uwaga 3" xfId="4856" hidden="1"/>
    <cellStyle name="Uwaga 3" xfId="4848" hidden="1"/>
    <cellStyle name="Uwaga 3" xfId="4845" hidden="1"/>
    <cellStyle name="Uwaga 3" xfId="4841" hidden="1"/>
    <cellStyle name="Uwaga 3" xfId="4833" hidden="1"/>
    <cellStyle name="Uwaga 3" xfId="4830" hidden="1"/>
    <cellStyle name="Uwaga 3" xfId="4826" hidden="1"/>
    <cellStyle name="Uwaga 3" xfId="4818" hidden="1"/>
    <cellStyle name="Uwaga 3" xfId="4815" hidden="1"/>
    <cellStyle name="Uwaga 3" xfId="4811" hidden="1"/>
    <cellStyle name="Uwaga 3" xfId="4803" hidden="1"/>
    <cellStyle name="Uwaga 3" xfId="4799" hidden="1"/>
    <cellStyle name="Uwaga 3" xfId="4794" hidden="1"/>
    <cellStyle name="Uwaga 3" xfId="4788" hidden="1"/>
    <cellStyle name="Uwaga 3" xfId="4784" hidden="1"/>
    <cellStyle name="Uwaga 3" xfId="4779" hidden="1"/>
    <cellStyle name="Uwaga 3" xfId="4773" hidden="1"/>
    <cellStyle name="Uwaga 3" xfId="4769" hidden="1"/>
    <cellStyle name="Uwaga 3" xfId="4764" hidden="1"/>
    <cellStyle name="Uwaga 3" xfId="4758" hidden="1"/>
    <cellStyle name="Uwaga 3" xfId="4755" hidden="1"/>
    <cellStyle name="Uwaga 3" xfId="4751" hidden="1"/>
    <cellStyle name="Uwaga 3" xfId="4743" hidden="1"/>
    <cellStyle name="Uwaga 3" xfId="4740" hidden="1"/>
    <cellStyle name="Uwaga 3" xfId="4735" hidden="1"/>
    <cellStyle name="Uwaga 3" xfId="4728" hidden="1"/>
    <cellStyle name="Uwaga 3" xfId="4724" hidden="1"/>
    <cellStyle name="Uwaga 3" xfId="4719" hidden="1"/>
    <cellStyle name="Uwaga 3" xfId="4713" hidden="1"/>
    <cellStyle name="Uwaga 3" xfId="4709" hidden="1"/>
    <cellStyle name="Uwaga 3" xfId="4704" hidden="1"/>
    <cellStyle name="Uwaga 3" xfId="4698" hidden="1"/>
    <cellStyle name="Uwaga 3" xfId="4695" hidden="1"/>
    <cellStyle name="Uwaga 3" xfId="4691" hidden="1"/>
    <cellStyle name="Uwaga 3" xfId="4683" hidden="1"/>
    <cellStyle name="Uwaga 3" xfId="4678" hidden="1"/>
    <cellStyle name="Uwaga 3" xfId="4673" hidden="1"/>
    <cellStyle name="Uwaga 3" xfId="4668" hidden="1"/>
    <cellStyle name="Uwaga 3" xfId="4663" hidden="1"/>
    <cellStyle name="Uwaga 3" xfId="4658" hidden="1"/>
    <cellStyle name="Uwaga 3" xfId="4653" hidden="1"/>
    <cellStyle name="Uwaga 3" xfId="4648" hidden="1"/>
    <cellStyle name="Uwaga 3" xfId="4643" hidden="1"/>
    <cellStyle name="Uwaga 3" xfId="4638" hidden="1"/>
    <cellStyle name="Uwaga 3" xfId="4634" hidden="1"/>
    <cellStyle name="Uwaga 3" xfId="4629" hidden="1"/>
    <cellStyle name="Uwaga 3" xfId="4622" hidden="1"/>
    <cellStyle name="Uwaga 3" xfId="4617" hidden="1"/>
    <cellStyle name="Uwaga 3" xfId="4612" hidden="1"/>
    <cellStyle name="Uwaga 3" xfId="4607" hidden="1"/>
    <cellStyle name="Uwaga 3" xfId="4602" hidden="1"/>
    <cellStyle name="Uwaga 3" xfId="4597" hidden="1"/>
    <cellStyle name="Uwaga 3" xfId="4592" hidden="1"/>
    <cellStyle name="Uwaga 3" xfId="4587" hidden="1"/>
    <cellStyle name="Uwaga 3" xfId="4582" hidden="1"/>
    <cellStyle name="Uwaga 3" xfId="4578" hidden="1"/>
    <cellStyle name="Uwaga 3" xfId="4573" hidden="1"/>
    <cellStyle name="Uwaga 3" xfId="4568" hidden="1"/>
    <cellStyle name="Uwaga 3" xfId="4563" hidden="1"/>
    <cellStyle name="Uwaga 3" xfId="4559" hidden="1"/>
    <cellStyle name="Uwaga 3" xfId="4555" hidden="1"/>
    <cellStyle name="Uwaga 3" xfId="4548" hidden="1"/>
    <cellStyle name="Uwaga 3" xfId="4544" hidden="1"/>
    <cellStyle name="Uwaga 3" xfId="4539" hidden="1"/>
    <cellStyle name="Uwaga 3" xfId="4533" hidden="1"/>
    <cellStyle name="Uwaga 3" xfId="4529" hidden="1"/>
    <cellStyle name="Uwaga 3" xfId="4524" hidden="1"/>
    <cellStyle name="Uwaga 3" xfId="4518" hidden="1"/>
    <cellStyle name="Uwaga 3" xfId="4514" hidden="1"/>
    <cellStyle name="Uwaga 3" xfId="4510" hidden="1"/>
    <cellStyle name="Uwaga 3" xfId="4503" hidden="1"/>
    <cellStyle name="Uwaga 3" xfId="4499" hidden="1"/>
    <cellStyle name="Uwaga 3" xfId="4495" hidden="1"/>
    <cellStyle name="Uwaga 3" xfId="5362" hidden="1"/>
    <cellStyle name="Uwaga 3" xfId="5361" hidden="1"/>
    <cellStyle name="Uwaga 3" xfId="5359" hidden="1"/>
    <cellStyle name="Uwaga 3" xfId="5346" hidden="1"/>
    <cellStyle name="Uwaga 3" xfId="5344" hidden="1"/>
    <cellStyle name="Uwaga 3" xfId="5342" hidden="1"/>
    <cellStyle name="Uwaga 3" xfId="5332" hidden="1"/>
    <cellStyle name="Uwaga 3" xfId="5330" hidden="1"/>
    <cellStyle name="Uwaga 3" xfId="5328" hidden="1"/>
    <cellStyle name="Uwaga 3" xfId="5317" hidden="1"/>
    <cellStyle name="Uwaga 3" xfId="5315" hidden="1"/>
    <cellStyle name="Uwaga 3" xfId="5313" hidden="1"/>
    <cellStyle name="Uwaga 3" xfId="5300" hidden="1"/>
    <cellStyle name="Uwaga 3" xfId="5298" hidden="1"/>
    <cellStyle name="Uwaga 3" xfId="5297" hidden="1"/>
    <cellStyle name="Uwaga 3" xfId="5284" hidden="1"/>
    <cellStyle name="Uwaga 3" xfId="5283" hidden="1"/>
    <cellStyle name="Uwaga 3" xfId="5281" hidden="1"/>
    <cellStyle name="Uwaga 3" xfId="5269" hidden="1"/>
    <cellStyle name="Uwaga 3" xfId="5268" hidden="1"/>
    <cellStyle name="Uwaga 3" xfId="5266" hidden="1"/>
    <cellStyle name="Uwaga 3" xfId="5254" hidden="1"/>
    <cellStyle name="Uwaga 3" xfId="5253" hidden="1"/>
    <cellStyle name="Uwaga 3" xfId="5251" hidden="1"/>
    <cellStyle name="Uwaga 3" xfId="5239" hidden="1"/>
    <cellStyle name="Uwaga 3" xfId="5238" hidden="1"/>
    <cellStyle name="Uwaga 3" xfId="5236" hidden="1"/>
    <cellStyle name="Uwaga 3" xfId="5224" hidden="1"/>
    <cellStyle name="Uwaga 3" xfId="5223" hidden="1"/>
    <cellStyle name="Uwaga 3" xfId="5221" hidden="1"/>
    <cellStyle name="Uwaga 3" xfId="5209" hidden="1"/>
    <cellStyle name="Uwaga 3" xfId="5208" hidden="1"/>
    <cellStyle name="Uwaga 3" xfId="5206" hidden="1"/>
    <cellStyle name="Uwaga 3" xfId="5194" hidden="1"/>
    <cellStyle name="Uwaga 3" xfId="5193" hidden="1"/>
    <cellStyle name="Uwaga 3" xfId="5191" hidden="1"/>
    <cellStyle name="Uwaga 3" xfId="5179" hidden="1"/>
    <cellStyle name="Uwaga 3" xfId="5178" hidden="1"/>
    <cellStyle name="Uwaga 3" xfId="5176" hidden="1"/>
    <cellStyle name="Uwaga 3" xfId="5164" hidden="1"/>
    <cellStyle name="Uwaga 3" xfId="5163" hidden="1"/>
    <cellStyle name="Uwaga 3" xfId="5161" hidden="1"/>
    <cellStyle name="Uwaga 3" xfId="5149" hidden="1"/>
    <cellStyle name="Uwaga 3" xfId="5148" hidden="1"/>
    <cellStyle name="Uwaga 3" xfId="5146" hidden="1"/>
    <cellStyle name="Uwaga 3" xfId="5134" hidden="1"/>
    <cellStyle name="Uwaga 3" xfId="5133" hidden="1"/>
    <cellStyle name="Uwaga 3" xfId="5131" hidden="1"/>
    <cellStyle name="Uwaga 3" xfId="5119" hidden="1"/>
    <cellStyle name="Uwaga 3" xfId="5118" hidden="1"/>
    <cellStyle name="Uwaga 3" xfId="5116" hidden="1"/>
    <cellStyle name="Uwaga 3" xfId="5104" hidden="1"/>
    <cellStyle name="Uwaga 3" xfId="5103" hidden="1"/>
    <cellStyle name="Uwaga 3" xfId="5101" hidden="1"/>
    <cellStyle name="Uwaga 3" xfId="5089" hidden="1"/>
    <cellStyle name="Uwaga 3" xfId="5088" hidden="1"/>
    <cellStyle name="Uwaga 3" xfId="5086" hidden="1"/>
    <cellStyle name="Uwaga 3" xfId="5074" hidden="1"/>
    <cellStyle name="Uwaga 3" xfId="5073" hidden="1"/>
    <cellStyle name="Uwaga 3" xfId="5071" hidden="1"/>
    <cellStyle name="Uwaga 3" xfId="5059" hidden="1"/>
    <cellStyle name="Uwaga 3" xfId="5058" hidden="1"/>
    <cellStyle name="Uwaga 3" xfId="5056" hidden="1"/>
    <cellStyle name="Uwaga 3" xfId="5044" hidden="1"/>
    <cellStyle name="Uwaga 3" xfId="5043" hidden="1"/>
    <cellStyle name="Uwaga 3" xfId="5041" hidden="1"/>
    <cellStyle name="Uwaga 3" xfId="5029" hidden="1"/>
    <cellStyle name="Uwaga 3" xfId="5028" hidden="1"/>
    <cellStyle name="Uwaga 3" xfId="5026" hidden="1"/>
    <cellStyle name="Uwaga 3" xfId="5014" hidden="1"/>
    <cellStyle name="Uwaga 3" xfId="5013" hidden="1"/>
    <cellStyle name="Uwaga 3" xfId="5011" hidden="1"/>
    <cellStyle name="Uwaga 3" xfId="4999" hidden="1"/>
    <cellStyle name="Uwaga 3" xfId="4998" hidden="1"/>
    <cellStyle name="Uwaga 3" xfId="4996" hidden="1"/>
    <cellStyle name="Uwaga 3" xfId="4984" hidden="1"/>
    <cellStyle name="Uwaga 3" xfId="4983" hidden="1"/>
    <cellStyle name="Uwaga 3" xfId="4981" hidden="1"/>
    <cellStyle name="Uwaga 3" xfId="4969" hidden="1"/>
    <cellStyle name="Uwaga 3" xfId="4968" hidden="1"/>
    <cellStyle name="Uwaga 3" xfId="4966" hidden="1"/>
    <cellStyle name="Uwaga 3" xfId="4954" hidden="1"/>
    <cellStyle name="Uwaga 3" xfId="4953" hidden="1"/>
    <cellStyle name="Uwaga 3" xfId="4951" hidden="1"/>
    <cellStyle name="Uwaga 3" xfId="4939" hidden="1"/>
    <cellStyle name="Uwaga 3" xfId="4938" hidden="1"/>
    <cellStyle name="Uwaga 3" xfId="4936" hidden="1"/>
    <cellStyle name="Uwaga 3" xfId="4924" hidden="1"/>
    <cellStyle name="Uwaga 3" xfId="4923" hidden="1"/>
    <cellStyle name="Uwaga 3" xfId="4921" hidden="1"/>
    <cellStyle name="Uwaga 3" xfId="4909" hidden="1"/>
    <cellStyle name="Uwaga 3" xfId="4908" hidden="1"/>
    <cellStyle name="Uwaga 3" xfId="4906" hidden="1"/>
    <cellStyle name="Uwaga 3" xfId="4894" hidden="1"/>
    <cellStyle name="Uwaga 3" xfId="4893" hidden="1"/>
    <cellStyle name="Uwaga 3" xfId="4891" hidden="1"/>
    <cellStyle name="Uwaga 3" xfId="4879" hidden="1"/>
    <cellStyle name="Uwaga 3" xfId="4877" hidden="1"/>
    <cellStyle name="Uwaga 3" xfId="4874" hidden="1"/>
    <cellStyle name="Uwaga 3" xfId="4864" hidden="1"/>
    <cellStyle name="Uwaga 3" xfId="4862" hidden="1"/>
    <cellStyle name="Uwaga 3" xfId="4859" hidden="1"/>
    <cellStyle name="Uwaga 3" xfId="4849" hidden="1"/>
    <cellStyle name="Uwaga 3" xfId="4847" hidden="1"/>
    <cellStyle name="Uwaga 3" xfId="4844" hidden="1"/>
    <cellStyle name="Uwaga 3" xfId="4834" hidden="1"/>
    <cellStyle name="Uwaga 3" xfId="4832" hidden="1"/>
    <cellStyle name="Uwaga 3" xfId="4829" hidden="1"/>
    <cellStyle name="Uwaga 3" xfId="4819" hidden="1"/>
    <cellStyle name="Uwaga 3" xfId="4817" hidden="1"/>
    <cellStyle name="Uwaga 3" xfId="4814" hidden="1"/>
    <cellStyle name="Uwaga 3" xfId="4804" hidden="1"/>
    <cellStyle name="Uwaga 3" xfId="4802" hidden="1"/>
    <cellStyle name="Uwaga 3" xfId="4798" hidden="1"/>
    <cellStyle name="Uwaga 3" xfId="4789" hidden="1"/>
    <cellStyle name="Uwaga 3" xfId="4786" hidden="1"/>
    <cellStyle name="Uwaga 3" xfId="4782" hidden="1"/>
    <cellStyle name="Uwaga 3" xfId="4774" hidden="1"/>
    <cellStyle name="Uwaga 3" xfId="4772" hidden="1"/>
    <cellStyle name="Uwaga 3" xfId="4768" hidden="1"/>
    <cellStyle name="Uwaga 3" xfId="4759" hidden="1"/>
    <cellStyle name="Uwaga 3" xfId="4757" hidden="1"/>
    <cellStyle name="Uwaga 3" xfId="4754" hidden="1"/>
    <cellStyle name="Uwaga 3" xfId="4744" hidden="1"/>
    <cellStyle name="Uwaga 3" xfId="4742" hidden="1"/>
    <cellStyle name="Uwaga 3" xfId="4737" hidden="1"/>
    <cellStyle name="Uwaga 3" xfId="4729" hidden="1"/>
    <cellStyle name="Uwaga 3" xfId="4727" hidden="1"/>
    <cellStyle name="Uwaga 3" xfId="4722" hidden="1"/>
    <cellStyle name="Uwaga 3" xfId="4714" hidden="1"/>
    <cellStyle name="Uwaga 3" xfId="4712" hidden="1"/>
    <cellStyle name="Uwaga 3" xfId="4707" hidden="1"/>
    <cellStyle name="Uwaga 3" xfId="4699" hidden="1"/>
    <cellStyle name="Uwaga 3" xfId="4697" hidden="1"/>
    <cellStyle name="Uwaga 3" xfId="4693" hidden="1"/>
    <cellStyle name="Uwaga 3" xfId="4684" hidden="1"/>
    <cellStyle name="Uwaga 3" xfId="4681" hidden="1"/>
    <cellStyle name="Uwaga 3" xfId="4676" hidden="1"/>
    <cellStyle name="Uwaga 3" xfId="4669" hidden="1"/>
    <cellStyle name="Uwaga 3" xfId="4665" hidden="1"/>
    <cellStyle name="Uwaga 3" xfId="4660" hidden="1"/>
    <cellStyle name="Uwaga 3" xfId="4654" hidden="1"/>
    <cellStyle name="Uwaga 3" xfId="4650" hidden="1"/>
    <cellStyle name="Uwaga 3" xfId="4645" hidden="1"/>
    <cellStyle name="Uwaga 3" xfId="4639" hidden="1"/>
    <cellStyle name="Uwaga 3" xfId="4636" hidden="1"/>
    <cellStyle name="Uwaga 3" xfId="4632" hidden="1"/>
    <cellStyle name="Uwaga 3" xfId="4623" hidden="1"/>
    <cellStyle name="Uwaga 3" xfId="4618" hidden="1"/>
    <cellStyle name="Uwaga 3" xfId="4613" hidden="1"/>
    <cellStyle name="Uwaga 3" xfId="4608" hidden="1"/>
    <cellStyle name="Uwaga 3" xfId="4603" hidden="1"/>
    <cellStyle name="Uwaga 3" xfId="4598" hidden="1"/>
    <cellStyle name="Uwaga 3" xfId="4593" hidden="1"/>
    <cellStyle name="Uwaga 3" xfId="4588" hidden="1"/>
    <cellStyle name="Uwaga 3" xfId="4583" hidden="1"/>
    <cellStyle name="Uwaga 3" xfId="4579" hidden="1"/>
    <cellStyle name="Uwaga 3" xfId="4574" hidden="1"/>
    <cellStyle name="Uwaga 3" xfId="4569" hidden="1"/>
    <cellStyle name="Uwaga 3" xfId="4564" hidden="1"/>
    <cellStyle name="Uwaga 3" xfId="4560" hidden="1"/>
    <cellStyle name="Uwaga 3" xfId="4556" hidden="1"/>
    <cellStyle name="Uwaga 3" xfId="4549" hidden="1"/>
    <cellStyle name="Uwaga 3" xfId="4545" hidden="1"/>
    <cellStyle name="Uwaga 3" xfId="4540" hidden="1"/>
    <cellStyle name="Uwaga 3" xfId="4534" hidden="1"/>
    <cellStyle name="Uwaga 3" xfId="4530" hidden="1"/>
    <cellStyle name="Uwaga 3" xfId="4525" hidden="1"/>
    <cellStyle name="Uwaga 3" xfId="4519" hidden="1"/>
    <cellStyle name="Uwaga 3" xfId="4515" hidden="1"/>
    <cellStyle name="Uwaga 3" xfId="4511" hidden="1"/>
    <cellStyle name="Uwaga 3" xfId="4504" hidden="1"/>
    <cellStyle name="Uwaga 3" xfId="4500" hidden="1"/>
    <cellStyle name="Uwaga 3" xfId="4496" hidden="1"/>
    <cellStyle name="Uwaga 3" xfId="2432" hidden="1"/>
    <cellStyle name="Uwaga 3" xfId="2427" hidden="1"/>
    <cellStyle name="Uwaga 3" xfId="2422" hidden="1"/>
    <cellStyle name="Uwaga 3" xfId="2382" hidden="1"/>
    <cellStyle name="Uwaga 3" xfId="2378" hidden="1"/>
    <cellStyle name="Uwaga 3" xfId="2374" hidden="1"/>
    <cellStyle name="Uwaga 3" xfId="2344" hidden="1"/>
    <cellStyle name="Uwaga 3" xfId="2340" hidden="1"/>
    <cellStyle name="Uwaga 3" xfId="2337" hidden="1"/>
    <cellStyle name="Uwaga 3" xfId="2307" hidden="1"/>
    <cellStyle name="Uwaga 3" xfId="2304" hidden="1"/>
    <cellStyle name="Uwaga 3" xfId="2301" hidden="1"/>
    <cellStyle name="Uwaga 3" xfId="2264" hidden="1"/>
    <cellStyle name="Uwaga 3" xfId="2262" hidden="1"/>
    <cellStyle name="Uwaga 3" xfId="2258" hidden="1"/>
    <cellStyle name="Uwaga 3" xfId="2218" hidden="1"/>
    <cellStyle name="Uwaga 3" xfId="2213" hidden="1"/>
    <cellStyle name="Uwaga 3" xfId="2209" hidden="1"/>
    <cellStyle name="Uwaga 3" xfId="2176" hidden="1"/>
    <cellStyle name="Uwaga 3" xfId="2171" hidden="1"/>
    <cellStyle name="Uwaga 3" xfId="2166" hidden="1"/>
    <cellStyle name="Uwaga 3" xfId="2136" hidden="1"/>
    <cellStyle name="Uwaga 3" xfId="2133" hidden="1"/>
    <cellStyle name="Uwaga 3" xfId="2128" hidden="1"/>
    <cellStyle name="Uwaga 3" xfId="2099" hidden="1"/>
    <cellStyle name="Uwaga 3" xfId="2095" hidden="1"/>
    <cellStyle name="Uwaga 3" xfId="2092" hidden="1"/>
    <cellStyle name="Uwaga 3" xfId="2054" hidden="1"/>
    <cellStyle name="Uwaga 3" xfId="2049" hidden="1"/>
    <cellStyle name="Uwaga 3" xfId="2045" hidden="1"/>
    <cellStyle name="Uwaga 3" xfId="2012" hidden="1"/>
    <cellStyle name="Uwaga 3" xfId="2007" hidden="1"/>
    <cellStyle name="Uwaga 3" xfId="2002" hidden="1"/>
    <cellStyle name="Uwaga 3" xfId="1970" hidden="1"/>
    <cellStyle name="Uwaga 3" xfId="1966" hidden="1"/>
    <cellStyle name="Uwaga 3" xfId="1963" hidden="1"/>
    <cellStyle name="Uwaga 3" xfId="1932" hidden="1"/>
    <cellStyle name="Uwaga 3" xfId="1929" hidden="1"/>
    <cellStyle name="Uwaga 3" xfId="1925" hidden="1"/>
    <cellStyle name="Uwaga 3" xfId="1887" hidden="1"/>
    <cellStyle name="Uwaga 3" xfId="1884" hidden="1"/>
    <cellStyle name="Uwaga 3" xfId="1879" hidden="1"/>
    <cellStyle name="Uwaga 3" xfId="1845" hidden="1"/>
    <cellStyle name="Uwaga 3" xfId="1841" hidden="1"/>
    <cellStyle name="Uwaga 3" xfId="1837" hidden="1"/>
    <cellStyle name="Uwaga 3" xfId="1805" hidden="1"/>
    <cellStyle name="Uwaga 3" xfId="1801" hidden="1"/>
    <cellStyle name="Uwaga 3" xfId="1797" hidden="1"/>
    <cellStyle name="Uwaga 3" xfId="1766" hidden="1"/>
    <cellStyle name="Uwaga 3" xfId="1762" hidden="1"/>
    <cellStyle name="Uwaga 3" xfId="1759" hidden="1"/>
    <cellStyle name="Uwaga 3" xfId="1721" hidden="1"/>
    <cellStyle name="Uwaga 3" xfId="1717" hidden="1"/>
    <cellStyle name="Uwaga 3" xfId="1713" hidden="1"/>
    <cellStyle name="Uwaga 3" xfId="1679" hidden="1"/>
    <cellStyle name="Uwaga 3" xfId="1675" hidden="1"/>
    <cellStyle name="Uwaga 3" xfId="1671" hidden="1"/>
    <cellStyle name="Uwaga 3" xfId="1638" hidden="1"/>
    <cellStyle name="Uwaga 3" xfId="1634" hidden="1"/>
    <cellStyle name="Uwaga 3" xfId="1629" hidden="1"/>
    <cellStyle name="Uwaga 3" xfId="1601" hidden="1"/>
    <cellStyle name="Uwaga 3" xfId="1597" hidden="1"/>
    <cellStyle name="Uwaga 3" xfId="1593" hidden="1"/>
    <cellStyle name="Uwaga 3" xfId="1555" hidden="1"/>
    <cellStyle name="Uwaga 3" xfId="1551" hidden="1"/>
    <cellStyle name="Uwaga 3" xfId="1547" hidden="1"/>
    <cellStyle name="Uwaga 3" xfId="1513" hidden="1"/>
    <cellStyle name="Uwaga 3" xfId="1508" hidden="1"/>
    <cellStyle name="Uwaga 3" xfId="1505" hidden="1"/>
    <cellStyle name="Uwaga 3" xfId="1475" hidden="1"/>
    <cellStyle name="Uwaga 3" xfId="1471" hidden="1"/>
    <cellStyle name="Uwaga 3" xfId="1467" hidden="1"/>
    <cellStyle name="Uwaga 3" xfId="1436" hidden="1"/>
    <cellStyle name="Uwaga 3" xfId="1433" hidden="1"/>
    <cellStyle name="Uwaga 3" xfId="1428" hidden="1"/>
    <cellStyle name="Uwaga 3" xfId="1390" hidden="1"/>
    <cellStyle name="Uwaga 3" xfId="1386" hidden="1"/>
    <cellStyle name="Uwaga 3" xfId="1382" hidden="1"/>
    <cellStyle name="Uwaga 3" xfId="1348" hidden="1"/>
    <cellStyle name="Uwaga 3" xfId="1343" hidden="1"/>
    <cellStyle name="Uwaga 3" xfId="1337" hidden="1"/>
    <cellStyle name="Uwaga 3" xfId="1309" hidden="1"/>
    <cellStyle name="Uwaga 3" xfId="1304" hidden="1"/>
    <cellStyle name="Uwaga 3" xfId="1300" hidden="1"/>
    <cellStyle name="Uwaga 3" xfId="1270" hidden="1"/>
    <cellStyle name="Uwaga 3" xfId="1267" hidden="1"/>
    <cellStyle name="Uwaga 3" xfId="1263" hidden="1"/>
    <cellStyle name="Uwaga 3" xfId="1225" hidden="1"/>
    <cellStyle name="Uwaga 3" xfId="1220" hidden="1"/>
    <cellStyle name="Uwaga 3" xfId="1215" hidden="1"/>
    <cellStyle name="Uwaga 3" xfId="1183" hidden="1"/>
    <cellStyle name="Uwaga 3" xfId="1178" hidden="1"/>
    <cellStyle name="Uwaga 3" xfId="1173" hidden="1"/>
    <cellStyle name="Uwaga 3" xfId="1141" hidden="1"/>
    <cellStyle name="Uwaga 3" xfId="1136" hidden="1"/>
    <cellStyle name="Uwaga 3" xfId="1131" hidden="1"/>
    <cellStyle name="Uwaga 3" xfId="1104" hidden="1"/>
    <cellStyle name="Uwaga 3" xfId="1101" hidden="1"/>
    <cellStyle name="Uwaga 3" xfId="1096" hidden="1"/>
    <cellStyle name="Uwaga 3" xfId="1062" hidden="1"/>
    <cellStyle name="Uwaga 3" xfId="1057" hidden="1"/>
    <cellStyle name="Uwaga 3" xfId="1051" hidden="1"/>
    <cellStyle name="Uwaga 3" xfId="1020" hidden="1"/>
    <cellStyle name="Uwaga 3" xfId="1015" hidden="1"/>
    <cellStyle name="Uwaga 3" xfId="1008" hidden="1"/>
    <cellStyle name="Uwaga 3" xfId="978" hidden="1"/>
    <cellStyle name="Uwaga 3" xfId="974" hidden="1"/>
    <cellStyle name="Uwaga 3" xfId="970" hidden="1"/>
    <cellStyle name="Uwaga 3" xfId="936" hidden="1"/>
    <cellStyle name="Uwaga 3" xfId="932" hidden="1"/>
    <cellStyle name="Uwaga 3" xfId="928" hidden="1"/>
    <cellStyle name="Uwaga 3" xfId="894" hidden="1"/>
    <cellStyle name="Uwaga 3" xfId="889" hidden="1"/>
    <cellStyle name="Uwaga 3" xfId="883" hidden="1"/>
    <cellStyle name="Uwaga 3" xfId="852" hidden="1"/>
    <cellStyle name="Uwaga 3" xfId="847" hidden="1"/>
    <cellStyle name="Uwaga 3" xfId="841" hidden="1"/>
    <cellStyle name="Uwaga 3" xfId="810" hidden="1"/>
    <cellStyle name="Uwaga 3" xfId="805" hidden="1"/>
    <cellStyle name="Uwaga 3" xfId="800" hidden="1"/>
    <cellStyle name="Uwaga 3" xfId="768" hidden="1"/>
    <cellStyle name="Uwaga 3" xfId="764" hidden="1"/>
    <cellStyle name="Uwaga 3" xfId="760" hidden="1"/>
    <cellStyle name="Uwaga 3" xfId="727" hidden="1"/>
    <cellStyle name="Uwaga 3" xfId="722" hidden="1"/>
    <cellStyle name="Uwaga 3" xfId="717" hidden="1"/>
    <cellStyle name="Uwaga 3" xfId="685" hidden="1"/>
    <cellStyle name="Uwaga 3" xfId="679" hidden="1"/>
    <cellStyle name="Uwaga 3" xfId="674" hidden="1"/>
    <cellStyle name="Uwaga 3" xfId="643" hidden="1"/>
    <cellStyle name="Uwaga 3" xfId="637" hidden="1"/>
    <cellStyle name="Uwaga 3" xfId="632" hidden="1"/>
    <cellStyle name="Uwaga 3" xfId="601" hidden="1"/>
    <cellStyle name="Uwaga 3" xfId="596" hidden="1"/>
    <cellStyle name="Uwaga 3" xfId="592" hidden="1"/>
    <cellStyle name="Uwaga 3" xfId="561" hidden="1"/>
    <cellStyle name="Uwaga 3" xfId="554" hidden="1"/>
    <cellStyle name="Uwaga 3" xfId="548" hidden="1"/>
    <cellStyle name="Uwaga 3" xfId="519" hidden="1"/>
    <cellStyle name="Uwaga 3" xfId="511" hidden="1"/>
    <cellStyle name="Uwaga 3" xfId="505" hidden="1"/>
    <cellStyle name="Uwaga 3" xfId="478" hidden="1"/>
    <cellStyle name="Uwaga 3" xfId="469" hidden="1"/>
    <cellStyle name="Uwaga 3" xfId="463" hidden="1"/>
    <cellStyle name="Uwaga 3" xfId="436" hidden="1"/>
    <cellStyle name="Uwaga 3" xfId="428" hidden="1"/>
    <cellStyle name="Uwaga 3" xfId="422" hidden="1"/>
    <cellStyle name="Uwaga 3" xfId="395" hidden="1"/>
    <cellStyle name="Uwaga 3" xfId="385" hidden="1"/>
    <cellStyle name="Uwaga 3" xfId="378" hidden="1"/>
    <cellStyle name="Uwaga 3" xfId="354" hidden="1"/>
    <cellStyle name="Uwaga 3" xfId="343" hidden="1"/>
    <cellStyle name="Uwaga 3" xfId="336" hidden="1"/>
    <cellStyle name="Uwaga 3" xfId="313" hidden="1"/>
    <cellStyle name="Uwaga 3" xfId="302" hidden="1"/>
    <cellStyle name="Uwaga 3" xfId="294" hidden="1"/>
    <cellStyle name="Uwaga 3" xfId="274" hidden="1"/>
    <cellStyle name="Uwaga 3" xfId="262" hidden="1"/>
    <cellStyle name="Uwaga 3" xfId="253" hidden="1"/>
    <cellStyle name="Uwaga 3" xfId="234" hidden="1"/>
    <cellStyle name="Uwaga 3" xfId="223" hidden="1"/>
    <cellStyle name="Uwaga 3" xfId="213" hidden="1"/>
    <cellStyle name="Uwaga 3" xfId="194" hidden="1"/>
    <cellStyle name="Uwaga 3" xfId="181" hidden="1"/>
    <cellStyle name="Uwaga 3" xfId="170" hidden="1"/>
    <cellStyle name="Uwaga 3" xfId="154" hidden="1"/>
    <cellStyle name="Uwaga 3" xfId="142" hidden="1"/>
    <cellStyle name="Uwaga 3" xfId="128" hidden="1"/>
    <cellStyle name="Uwaga 3" xfId="113" hidden="1"/>
    <cellStyle name="Uwaga 3" xfId="100" hidden="1"/>
    <cellStyle name="Uwaga 3" xfId="87" hidden="1"/>
    <cellStyle name="Uwaga 3" xfId="72" hidden="1"/>
    <cellStyle name="Uwaga 3" xfId="59" hidden="1"/>
    <cellStyle name="Uwaga 3" xfId="47" hidden="1"/>
    <cellStyle name="Uwaga 3" xfId="5490" hidden="1"/>
    <cellStyle name="Uwaga 3" xfId="5491" hidden="1"/>
    <cellStyle name="Uwaga 3" xfId="5493" hidden="1"/>
    <cellStyle name="Uwaga 3" xfId="5505" hidden="1"/>
    <cellStyle name="Uwaga 3" xfId="5506" hidden="1"/>
    <cellStyle name="Uwaga 3" xfId="5511" hidden="1"/>
    <cellStyle name="Uwaga 3" xfId="5520" hidden="1"/>
    <cellStyle name="Uwaga 3" xfId="5521" hidden="1"/>
    <cellStyle name="Uwaga 3" xfId="5526" hidden="1"/>
    <cellStyle name="Uwaga 3" xfId="5535" hidden="1"/>
    <cellStyle name="Uwaga 3" xfId="5536" hidden="1"/>
    <cellStyle name="Uwaga 3" xfId="5537" hidden="1"/>
    <cellStyle name="Uwaga 3" xfId="5550" hidden="1"/>
    <cellStyle name="Uwaga 3" xfId="5555" hidden="1"/>
    <cellStyle name="Uwaga 3" xfId="5560" hidden="1"/>
    <cellStyle name="Uwaga 3" xfId="5570" hidden="1"/>
    <cellStyle name="Uwaga 3" xfId="5575" hidden="1"/>
    <cellStyle name="Uwaga 3" xfId="5579" hidden="1"/>
    <cellStyle name="Uwaga 3" xfId="5586" hidden="1"/>
    <cellStyle name="Uwaga 3" xfId="5591" hidden="1"/>
    <cellStyle name="Uwaga 3" xfId="5594" hidden="1"/>
    <cellStyle name="Uwaga 3" xfId="5600" hidden="1"/>
    <cellStyle name="Uwaga 3" xfId="5605" hidden="1"/>
    <cellStyle name="Uwaga 3" xfId="5609" hidden="1"/>
    <cellStyle name="Uwaga 3" xfId="5610" hidden="1"/>
    <cellStyle name="Uwaga 3" xfId="5611" hidden="1"/>
    <cellStyle name="Uwaga 3" xfId="5615" hidden="1"/>
    <cellStyle name="Uwaga 3" xfId="5627" hidden="1"/>
    <cellStyle name="Uwaga 3" xfId="5632" hidden="1"/>
    <cellStyle name="Uwaga 3" xfId="5637" hidden="1"/>
    <cellStyle name="Uwaga 3" xfId="5642" hidden="1"/>
    <cellStyle name="Uwaga 3" xfId="5647" hidden="1"/>
    <cellStyle name="Uwaga 3" xfId="5652" hidden="1"/>
    <cellStyle name="Uwaga 3" xfId="5656" hidden="1"/>
    <cellStyle name="Uwaga 3" xfId="5660" hidden="1"/>
    <cellStyle name="Uwaga 3" xfId="5665" hidden="1"/>
    <cellStyle name="Uwaga 3" xfId="5670" hidden="1"/>
    <cellStyle name="Uwaga 3" xfId="5671" hidden="1"/>
    <cellStyle name="Uwaga 3" xfId="5673" hidden="1"/>
    <cellStyle name="Uwaga 3" xfId="5686" hidden="1"/>
    <cellStyle name="Uwaga 3" xfId="5690" hidden="1"/>
    <cellStyle name="Uwaga 3" xfId="5695" hidden="1"/>
    <cellStyle name="Uwaga 3" xfId="5702" hidden="1"/>
    <cellStyle name="Uwaga 3" xfId="5706" hidden="1"/>
    <cellStyle name="Uwaga 3" xfId="5711" hidden="1"/>
    <cellStyle name="Uwaga 3" xfId="5716" hidden="1"/>
    <cellStyle name="Uwaga 3" xfId="5719" hidden="1"/>
    <cellStyle name="Uwaga 3" xfId="5724" hidden="1"/>
    <cellStyle name="Uwaga 3" xfId="5730" hidden="1"/>
    <cellStyle name="Uwaga 3" xfId="5731" hidden="1"/>
    <cellStyle name="Uwaga 3" xfId="5734" hidden="1"/>
    <cellStyle name="Uwaga 3" xfId="5747" hidden="1"/>
    <cellStyle name="Uwaga 3" xfId="5751" hidden="1"/>
    <cellStyle name="Uwaga 3" xfId="5756" hidden="1"/>
    <cellStyle name="Uwaga 3" xfId="5763" hidden="1"/>
    <cellStyle name="Uwaga 3" xfId="5768" hidden="1"/>
    <cellStyle name="Uwaga 3" xfId="5772" hidden="1"/>
    <cellStyle name="Uwaga 3" xfId="5777" hidden="1"/>
    <cellStyle name="Uwaga 3" xfId="5781" hidden="1"/>
    <cellStyle name="Uwaga 3" xfId="5786" hidden="1"/>
    <cellStyle name="Uwaga 3" xfId="5790" hidden="1"/>
    <cellStyle name="Uwaga 3" xfId="5791" hidden="1"/>
    <cellStyle name="Uwaga 3" xfId="5793" hidden="1"/>
    <cellStyle name="Uwaga 3" xfId="5805" hidden="1"/>
    <cellStyle name="Uwaga 3" xfId="5806" hidden="1"/>
    <cellStyle name="Uwaga 3" xfId="5808" hidden="1"/>
    <cellStyle name="Uwaga 3" xfId="5820" hidden="1"/>
    <cellStyle name="Uwaga 3" xfId="5822" hidden="1"/>
    <cellStyle name="Uwaga 3" xfId="5825" hidden="1"/>
    <cellStyle name="Uwaga 3" xfId="5835" hidden="1"/>
    <cellStyle name="Uwaga 3" xfId="5836" hidden="1"/>
    <cellStyle name="Uwaga 3" xfId="5838" hidden="1"/>
    <cellStyle name="Uwaga 3" xfId="5850" hidden="1"/>
    <cellStyle name="Uwaga 3" xfId="5851" hidden="1"/>
    <cellStyle name="Uwaga 3" xfId="5852" hidden="1"/>
    <cellStyle name="Uwaga 3" xfId="5866" hidden="1"/>
    <cellStyle name="Uwaga 3" xfId="5869" hidden="1"/>
    <cellStyle name="Uwaga 3" xfId="5873" hidden="1"/>
    <cellStyle name="Uwaga 3" xfId="5881" hidden="1"/>
    <cellStyle name="Uwaga 3" xfId="5884" hidden="1"/>
    <cellStyle name="Uwaga 3" xfId="5888" hidden="1"/>
    <cellStyle name="Uwaga 3" xfId="5896" hidden="1"/>
    <cellStyle name="Uwaga 3" xfId="5899" hidden="1"/>
    <cellStyle name="Uwaga 3" xfId="5903" hidden="1"/>
    <cellStyle name="Uwaga 3" xfId="5910" hidden="1"/>
    <cellStyle name="Uwaga 3" xfId="5911" hidden="1"/>
    <cellStyle name="Uwaga 3" xfId="5913" hidden="1"/>
    <cellStyle name="Uwaga 3" xfId="5926" hidden="1"/>
    <cellStyle name="Uwaga 3" xfId="5929" hidden="1"/>
    <cellStyle name="Uwaga 3" xfId="5932" hidden="1"/>
    <cellStyle name="Uwaga 3" xfId="5941" hidden="1"/>
    <cellStyle name="Uwaga 3" xfId="5944" hidden="1"/>
    <cellStyle name="Uwaga 3" xfId="5948" hidden="1"/>
    <cellStyle name="Uwaga 3" xfId="5956" hidden="1"/>
    <cellStyle name="Uwaga 3" xfId="5958" hidden="1"/>
    <cellStyle name="Uwaga 3" xfId="5961" hidden="1"/>
    <cellStyle name="Uwaga 3" xfId="5970" hidden="1"/>
    <cellStyle name="Uwaga 3" xfId="5971" hidden="1"/>
    <cellStyle name="Uwaga 3" xfId="5972" hidden="1"/>
    <cellStyle name="Uwaga 3" xfId="5985" hidden="1"/>
    <cellStyle name="Uwaga 3" xfId="5986" hidden="1"/>
    <cellStyle name="Uwaga 3" xfId="5988" hidden="1"/>
    <cellStyle name="Uwaga 3" xfId="6000" hidden="1"/>
    <cellStyle name="Uwaga 3" xfId="6001" hidden="1"/>
    <cellStyle name="Uwaga 3" xfId="6003" hidden="1"/>
    <cellStyle name="Uwaga 3" xfId="6015" hidden="1"/>
    <cellStyle name="Uwaga 3" xfId="6016" hidden="1"/>
    <cellStyle name="Uwaga 3" xfId="6018" hidden="1"/>
    <cellStyle name="Uwaga 3" xfId="6030" hidden="1"/>
    <cellStyle name="Uwaga 3" xfId="6031" hidden="1"/>
    <cellStyle name="Uwaga 3" xfId="6032" hidden="1"/>
    <cellStyle name="Uwaga 3" xfId="6046" hidden="1"/>
    <cellStyle name="Uwaga 3" xfId="6048" hidden="1"/>
    <cellStyle name="Uwaga 3" xfId="6051" hidden="1"/>
    <cellStyle name="Uwaga 3" xfId="6061" hidden="1"/>
    <cellStyle name="Uwaga 3" xfId="6064" hidden="1"/>
    <cellStyle name="Uwaga 3" xfId="6067" hidden="1"/>
    <cellStyle name="Uwaga 3" xfId="6076" hidden="1"/>
    <cellStyle name="Uwaga 3" xfId="6078" hidden="1"/>
    <cellStyle name="Uwaga 3" xfId="6081" hidden="1"/>
    <cellStyle name="Uwaga 3" xfId="6090" hidden="1"/>
    <cellStyle name="Uwaga 3" xfId="6091" hidden="1"/>
    <cellStyle name="Uwaga 3" xfId="6092" hidden="1"/>
    <cellStyle name="Uwaga 3" xfId="6105" hidden="1"/>
    <cellStyle name="Uwaga 3" xfId="6107" hidden="1"/>
    <cellStyle name="Uwaga 3" xfId="6109" hidden="1"/>
    <cellStyle name="Uwaga 3" xfId="6120" hidden="1"/>
    <cellStyle name="Uwaga 3" xfId="6122" hidden="1"/>
    <cellStyle name="Uwaga 3" xfId="6124" hidden="1"/>
    <cellStyle name="Uwaga 3" xfId="6135" hidden="1"/>
    <cellStyle name="Uwaga 3" xfId="6137" hidden="1"/>
    <cellStyle name="Uwaga 3" xfId="6139" hidden="1"/>
    <cellStyle name="Uwaga 3" xfId="6150" hidden="1"/>
    <cellStyle name="Uwaga 3" xfId="6151" hidden="1"/>
    <cellStyle name="Uwaga 3" xfId="6152" hidden="1"/>
    <cellStyle name="Uwaga 3" xfId="6165" hidden="1"/>
    <cellStyle name="Uwaga 3" xfId="6167" hidden="1"/>
    <cellStyle name="Uwaga 3" xfId="6169" hidden="1"/>
    <cellStyle name="Uwaga 3" xfId="6180" hidden="1"/>
    <cellStyle name="Uwaga 3" xfId="6182" hidden="1"/>
    <cellStyle name="Uwaga 3" xfId="6184" hidden="1"/>
    <cellStyle name="Uwaga 3" xfId="6195" hidden="1"/>
    <cellStyle name="Uwaga 3" xfId="6197" hidden="1"/>
    <cellStyle name="Uwaga 3" xfId="6198" hidden="1"/>
    <cellStyle name="Uwaga 3" xfId="6210" hidden="1"/>
    <cellStyle name="Uwaga 3" xfId="6211" hidden="1"/>
    <cellStyle name="Uwaga 3" xfId="6212" hidden="1"/>
    <cellStyle name="Uwaga 3" xfId="6225" hidden="1"/>
    <cellStyle name="Uwaga 3" xfId="6227" hidden="1"/>
    <cellStyle name="Uwaga 3" xfId="6229" hidden="1"/>
    <cellStyle name="Uwaga 3" xfId="6240" hidden="1"/>
    <cellStyle name="Uwaga 3" xfId="6242" hidden="1"/>
    <cellStyle name="Uwaga 3" xfId="6244" hidden="1"/>
    <cellStyle name="Uwaga 3" xfId="6255" hidden="1"/>
    <cellStyle name="Uwaga 3" xfId="6257" hidden="1"/>
    <cellStyle name="Uwaga 3" xfId="6259" hidden="1"/>
    <cellStyle name="Uwaga 3" xfId="6270" hidden="1"/>
    <cellStyle name="Uwaga 3" xfId="6271" hidden="1"/>
    <cellStyle name="Uwaga 3" xfId="6273" hidden="1"/>
    <cellStyle name="Uwaga 3" xfId="6284" hidden="1"/>
    <cellStyle name="Uwaga 3" xfId="6286" hidden="1"/>
    <cellStyle name="Uwaga 3" xfId="6287" hidden="1"/>
    <cellStyle name="Uwaga 3" xfId="6296" hidden="1"/>
    <cellStyle name="Uwaga 3" xfId="6299" hidden="1"/>
    <cellStyle name="Uwaga 3" xfId="6301" hidden="1"/>
    <cellStyle name="Uwaga 3" xfId="6312" hidden="1"/>
    <cellStyle name="Uwaga 3" xfId="6314" hidden="1"/>
    <cellStyle name="Uwaga 3" xfId="6316" hidden="1"/>
    <cellStyle name="Uwaga 3" xfId="6328" hidden="1"/>
    <cellStyle name="Uwaga 3" xfId="6330" hidden="1"/>
    <cellStyle name="Uwaga 3" xfId="6332" hidden="1"/>
    <cellStyle name="Uwaga 3" xfId="6340" hidden="1"/>
    <cellStyle name="Uwaga 3" xfId="6342" hidden="1"/>
    <cellStyle name="Uwaga 3" xfId="6345" hidden="1"/>
    <cellStyle name="Uwaga 3" xfId="6335" hidden="1"/>
    <cellStyle name="Uwaga 3" xfId="6334" hidden="1"/>
    <cellStyle name="Uwaga 3" xfId="6333" hidden="1"/>
    <cellStyle name="Uwaga 3" xfId="6320" hidden="1"/>
    <cellStyle name="Uwaga 3" xfId="6319" hidden="1"/>
    <cellStyle name="Uwaga 3" xfId="6318" hidden="1"/>
    <cellStyle name="Uwaga 3" xfId="6305" hidden="1"/>
    <cellStyle name="Uwaga 3" xfId="6304" hidden="1"/>
    <cellStyle name="Uwaga 3" xfId="6303" hidden="1"/>
    <cellStyle name="Uwaga 3" xfId="6290" hidden="1"/>
    <cellStyle name="Uwaga 3" xfId="6289" hidden="1"/>
    <cellStyle name="Uwaga 3" xfId="6288" hidden="1"/>
    <cellStyle name="Uwaga 3" xfId="6275" hidden="1"/>
    <cellStyle name="Uwaga 3" xfId="6274" hidden="1"/>
    <cellStyle name="Uwaga 3" xfId="6272" hidden="1"/>
    <cellStyle name="Uwaga 3" xfId="6261" hidden="1"/>
    <cellStyle name="Uwaga 3" xfId="6258" hidden="1"/>
    <cellStyle name="Uwaga 3" xfId="6256" hidden="1"/>
    <cellStyle name="Uwaga 3" xfId="6246" hidden="1"/>
    <cellStyle name="Uwaga 3" xfId="6243" hidden="1"/>
    <cellStyle name="Uwaga 3" xfId="6241" hidden="1"/>
    <cellStyle name="Uwaga 3" xfId="6231" hidden="1"/>
    <cellStyle name="Uwaga 3" xfId="6228" hidden="1"/>
    <cellStyle name="Uwaga 3" xfId="6226" hidden="1"/>
    <cellStyle name="Uwaga 3" xfId="6216" hidden="1"/>
    <cellStyle name="Uwaga 3" xfId="6214" hidden="1"/>
    <cellStyle name="Uwaga 3" xfId="6213" hidden="1"/>
    <cellStyle name="Uwaga 3" xfId="6201" hidden="1"/>
    <cellStyle name="Uwaga 3" xfId="6199" hidden="1"/>
    <cellStyle name="Uwaga 3" xfId="6196" hidden="1"/>
    <cellStyle name="Uwaga 3" xfId="6186" hidden="1"/>
    <cellStyle name="Uwaga 3" xfId="6183" hidden="1"/>
    <cellStyle name="Uwaga 3" xfId="6181" hidden="1"/>
    <cellStyle name="Uwaga 3" xfId="6171" hidden="1"/>
    <cellStyle name="Uwaga 3" xfId="6168" hidden="1"/>
    <cellStyle name="Uwaga 3" xfId="6166" hidden="1"/>
    <cellStyle name="Uwaga 3" xfId="6156" hidden="1"/>
    <cellStyle name="Uwaga 3" xfId="6154" hidden="1"/>
    <cellStyle name="Uwaga 3" xfId="6153" hidden="1"/>
    <cellStyle name="Uwaga 3" xfId="6141" hidden="1"/>
    <cellStyle name="Uwaga 3" xfId="6138" hidden="1"/>
    <cellStyle name="Uwaga 3" xfId="6136" hidden="1"/>
    <cellStyle name="Uwaga 3" xfId="6126" hidden="1"/>
    <cellStyle name="Uwaga 3" xfId="6123" hidden="1"/>
    <cellStyle name="Uwaga 3" xfId="6121" hidden="1"/>
    <cellStyle name="Uwaga 3" xfId="6111" hidden="1"/>
    <cellStyle name="Uwaga 3" xfId="6108" hidden="1"/>
    <cellStyle name="Uwaga 3" xfId="6106" hidden="1"/>
    <cellStyle name="Uwaga 3" xfId="6096" hidden="1"/>
    <cellStyle name="Uwaga 3" xfId="6094" hidden="1"/>
    <cellStyle name="Uwaga 3" xfId="6093" hidden="1"/>
    <cellStyle name="Uwaga 3" xfId="6080" hidden="1"/>
    <cellStyle name="Uwaga 3" xfId="6077" hidden="1"/>
    <cellStyle name="Uwaga 3" xfId="6075" hidden="1"/>
    <cellStyle name="Uwaga 3" xfId="6065" hidden="1"/>
    <cellStyle name="Uwaga 3" xfId="6062" hidden="1"/>
    <cellStyle name="Uwaga 3" xfId="6060" hidden="1"/>
    <cellStyle name="Uwaga 3" xfId="6050" hidden="1"/>
    <cellStyle name="Uwaga 3" xfId="6047" hidden="1"/>
    <cellStyle name="Uwaga 3" xfId="6045" hidden="1"/>
    <cellStyle name="Uwaga 3" xfId="6036" hidden="1"/>
    <cellStyle name="Uwaga 3" xfId="6034" hidden="1"/>
    <cellStyle name="Uwaga 3" xfId="6033" hidden="1"/>
    <cellStyle name="Uwaga 3" xfId="6021" hidden="1"/>
    <cellStyle name="Uwaga 3" xfId="6019" hidden="1"/>
    <cellStyle name="Uwaga 3" xfId="6017" hidden="1"/>
    <cellStyle name="Uwaga 3" xfId="6006" hidden="1"/>
    <cellStyle name="Uwaga 3" xfId="6004" hidden="1"/>
    <cellStyle name="Uwaga 3" xfId="6002" hidden="1"/>
    <cellStyle name="Uwaga 3" xfId="5991" hidden="1"/>
    <cellStyle name="Uwaga 3" xfId="5989" hidden="1"/>
    <cellStyle name="Uwaga 3" xfId="5987" hidden="1"/>
    <cellStyle name="Uwaga 3" xfId="5976" hidden="1"/>
    <cellStyle name="Uwaga 3" xfId="5974" hidden="1"/>
    <cellStyle name="Uwaga 3" xfId="5973" hidden="1"/>
    <cellStyle name="Uwaga 3" xfId="5960" hidden="1"/>
    <cellStyle name="Uwaga 3" xfId="5957" hidden="1"/>
    <cellStyle name="Uwaga 3" xfId="5955" hidden="1"/>
    <cellStyle name="Uwaga 3" xfId="5945" hidden="1"/>
    <cellStyle name="Uwaga 3" xfId="5942" hidden="1"/>
    <cellStyle name="Uwaga 3" xfId="5940" hidden="1"/>
    <cellStyle name="Uwaga 3" xfId="5930" hidden="1"/>
    <cellStyle name="Uwaga 3" xfId="5927" hidden="1"/>
    <cellStyle name="Uwaga 3" xfId="5925" hidden="1"/>
    <cellStyle name="Uwaga 3" xfId="5916" hidden="1"/>
    <cellStyle name="Uwaga 3" xfId="5914" hidden="1"/>
    <cellStyle name="Uwaga 3" xfId="5912" hidden="1"/>
    <cellStyle name="Uwaga 3" xfId="5900" hidden="1"/>
    <cellStyle name="Uwaga 3" xfId="5897" hidden="1"/>
    <cellStyle name="Uwaga 3" xfId="5895" hidden="1"/>
    <cellStyle name="Uwaga 3" xfId="5885" hidden="1"/>
    <cellStyle name="Uwaga 3" xfId="5882" hidden="1"/>
    <cellStyle name="Uwaga 3" xfId="5880" hidden="1"/>
    <cellStyle name="Uwaga 3" xfId="5870" hidden="1"/>
    <cellStyle name="Uwaga 3" xfId="5867" hidden="1"/>
    <cellStyle name="Uwaga 3" xfId="5865" hidden="1"/>
    <cellStyle name="Uwaga 3" xfId="5858" hidden="1"/>
    <cellStyle name="Uwaga 3" xfId="5855" hidden="1"/>
    <cellStyle name="Uwaga 3" xfId="5853" hidden="1"/>
    <cellStyle name="Uwaga 3" xfId="5843" hidden="1"/>
    <cellStyle name="Uwaga 3" xfId="5840" hidden="1"/>
    <cellStyle name="Uwaga 3" xfId="5837" hidden="1"/>
    <cellStyle name="Uwaga 3" xfId="5828" hidden="1"/>
    <cellStyle name="Uwaga 3" xfId="5824" hidden="1"/>
    <cellStyle name="Uwaga 3" xfId="5821" hidden="1"/>
    <cellStyle name="Uwaga 3" xfId="5813" hidden="1"/>
    <cellStyle name="Uwaga 3" xfId="5810" hidden="1"/>
    <cellStyle name="Uwaga 3" xfId="5807" hidden="1"/>
    <cellStyle name="Uwaga 3" xfId="5798" hidden="1"/>
    <cellStyle name="Uwaga 3" xfId="5795" hidden="1"/>
    <cellStyle name="Uwaga 3" xfId="5792" hidden="1"/>
    <cellStyle name="Uwaga 3" xfId="5782" hidden="1"/>
    <cellStyle name="Uwaga 3" xfId="5778" hidden="1"/>
    <cellStyle name="Uwaga 3" xfId="5775" hidden="1"/>
    <cellStyle name="Uwaga 3" xfId="5766" hidden="1"/>
    <cellStyle name="Uwaga 3" xfId="5762" hidden="1"/>
    <cellStyle name="Uwaga 3" xfId="5760" hidden="1"/>
    <cellStyle name="Uwaga 3" xfId="5752" hidden="1"/>
    <cellStyle name="Uwaga 3" xfId="5748" hidden="1"/>
    <cellStyle name="Uwaga 3" xfId="5745" hidden="1"/>
    <cellStyle name="Uwaga 3" xfId="5738" hidden="1"/>
    <cellStyle name="Uwaga 3" xfId="5735" hidden="1"/>
    <cellStyle name="Uwaga 3" xfId="5732" hidden="1"/>
    <cellStyle name="Uwaga 3" xfId="5723" hidden="1"/>
    <cellStyle name="Uwaga 3" xfId="5718" hidden="1"/>
    <cellStyle name="Uwaga 3" xfId="5715" hidden="1"/>
    <cellStyle name="Uwaga 3" xfId="5708" hidden="1"/>
    <cellStyle name="Uwaga 3" xfId="5703" hidden="1"/>
    <cellStyle name="Uwaga 3" xfId="5700" hidden="1"/>
    <cellStyle name="Uwaga 3" xfId="5693" hidden="1"/>
    <cellStyle name="Uwaga 3" xfId="5688" hidden="1"/>
    <cellStyle name="Uwaga 3" xfId="5685" hidden="1"/>
    <cellStyle name="Uwaga 3" xfId="5679" hidden="1"/>
    <cellStyle name="Uwaga 3" xfId="5675" hidden="1"/>
    <cellStyle name="Uwaga 3" xfId="5672" hidden="1"/>
    <cellStyle name="Uwaga 3" xfId="5664" hidden="1"/>
    <cellStyle name="Uwaga 3" xfId="5659" hidden="1"/>
    <cellStyle name="Uwaga 3" xfId="5655" hidden="1"/>
    <cellStyle name="Uwaga 3" xfId="5649" hidden="1"/>
    <cellStyle name="Uwaga 3" xfId="5644" hidden="1"/>
    <cellStyle name="Uwaga 3" xfId="5640" hidden="1"/>
    <cellStyle name="Uwaga 3" xfId="5634" hidden="1"/>
    <cellStyle name="Uwaga 3" xfId="5629" hidden="1"/>
    <cellStyle name="Uwaga 3" xfId="5625" hidden="1"/>
    <cellStyle name="Uwaga 3" xfId="5620" hidden="1"/>
    <cellStyle name="Uwaga 3" xfId="5616" hidden="1"/>
    <cellStyle name="Uwaga 3" xfId="5612" hidden="1"/>
    <cellStyle name="Uwaga 3" xfId="5604" hidden="1"/>
    <cellStyle name="Uwaga 3" xfId="5599" hidden="1"/>
    <cellStyle name="Uwaga 3" xfId="5595" hidden="1"/>
    <cellStyle name="Uwaga 3" xfId="5589" hidden="1"/>
    <cellStyle name="Uwaga 3" xfId="5584" hidden="1"/>
    <cellStyle name="Uwaga 3" xfId="5580" hidden="1"/>
    <cellStyle name="Uwaga 3" xfId="5574" hidden="1"/>
    <cellStyle name="Uwaga 3" xfId="5569" hidden="1"/>
    <cellStyle name="Uwaga 3" xfId="5565" hidden="1"/>
    <cellStyle name="Uwaga 3" xfId="5561" hidden="1"/>
    <cellStyle name="Uwaga 3" xfId="5556" hidden="1"/>
    <cellStyle name="Uwaga 3" xfId="5551" hidden="1"/>
    <cellStyle name="Uwaga 3" xfId="5546" hidden="1"/>
    <cellStyle name="Uwaga 3" xfId="5542" hidden="1"/>
    <cellStyle name="Uwaga 3" xfId="5538" hidden="1"/>
    <cellStyle name="Uwaga 3" xfId="5531" hidden="1"/>
    <cellStyle name="Uwaga 3" xfId="5527" hidden="1"/>
    <cellStyle name="Uwaga 3" xfId="5522" hidden="1"/>
    <cellStyle name="Uwaga 3" xfId="5516" hidden="1"/>
    <cellStyle name="Uwaga 3" xfId="5512" hidden="1"/>
    <cellStyle name="Uwaga 3" xfId="5507" hidden="1"/>
    <cellStyle name="Uwaga 3" xfId="5501" hidden="1"/>
    <cellStyle name="Uwaga 3" xfId="5497" hidden="1"/>
    <cellStyle name="Uwaga 3" xfId="5492" hidden="1"/>
    <cellStyle name="Uwaga 3" xfId="5486" hidden="1"/>
    <cellStyle name="Uwaga 3" xfId="5482" hidden="1"/>
    <cellStyle name="Uwaga 3" xfId="5478" hidden="1"/>
    <cellStyle name="Uwaga 3" xfId="6338" hidden="1"/>
    <cellStyle name="Uwaga 3" xfId="6337" hidden="1"/>
    <cellStyle name="Uwaga 3" xfId="6336" hidden="1"/>
    <cellStyle name="Uwaga 3" xfId="6323" hidden="1"/>
    <cellStyle name="Uwaga 3" xfId="6322" hidden="1"/>
    <cellStyle name="Uwaga 3" xfId="6321" hidden="1"/>
    <cellStyle name="Uwaga 3" xfId="6308" hidden="1"/>
    <cellStyle name="Uwaga 3" xfId="6307" hidden="1"/>
    <cellStyle name="Uwaga 3" xfId="6306" hidden="1"/>
    <cellStyle name="Uwaga 3" xfId="6293" hidden="1"/>
    <cellStyle name="Uwaga 3" xfId="6292" hidden="1"/>
    <cellStyle name="Uwaga 3" xfId="6291" hidden="1"/>
    <cellStyle name="Uwaga 3" xfId="6278" hidden="1"/>
    <cellStyle name="Uwaga 3" xfId="6277" hidden="1"/>
    <cellStyle name="Uwaga 3" xfId="6276" hidden="1"/>
    <cellStyle name="Uwaga 3" xfId="6264" hidden="1"/>
    <cellStyle name="Uwaga 3" xfId="6262" hidden="1"/>
    <cellStyle name="Uwaga 3" xfId="6260" hidden="1"/>
    <cellStyle name="Uwaga 3" xfId="6249" hidden="1"/>
    <cellStyle name="Uwaga 3" xfId="6247" hidden="1"/>
    <cellStyle name="Uwaga 3" xfId="6245" hidden="1"/>
    <cellStyle name="Uwaga 3" xfId="6234" hidden="1"/>
    <cellStyle name="Uwaga 3" xfId="6232" hidden="1"/>
    <cellStyle name="Uwaga 3" xfId="6230" hidden="1"/>
    <cellStyle name="Uwaga 3" xfId="6219" hidden="1"/>
    <cellStyle name="Uwaga 3" xfId="6217" hidden="1"/>
    <cellStyle name="Uwaga 3" xfId="6215" hidden="1"/>
    <cellStyle name="Uwaga 3" xfId="6204" hidden="1"/>
    <cellStyle name="Uwaga 3" xfId="6202" hidden="1"/>
    <cellStyle name="Uwaga 3" xfId="6200" hidden="1"/>
    <cellStyle name="Uwaga 3" xfId="6189" hidden="1"/>
    <cellStyle name="Uwaga 3" xfId="6187" hidden="1"/>
    <cellStyle name="Uwaga 3" xfId="6185" hidden="1"/>
    <cellStyle name="Uwaga 3" xfId="6174" hidden="1"/>
    <cellStyle name="Uwaga 3" xfId="6172" hidden="1"/>
    <cellStyle name="Uwaga 3" xfId="6170" hidden="1"/>
    <cellStyle name="Uwaga 3" xfId="6159" hidden="1"/>
    <cellStyle name="Uwaga 3" xfId="6157" hidden="1"/>
    <cellStyle name="Uwaga 3" xfId="6155" hidden="1"/>
    <cellStyle name="Uwaga 3" xfId="6144" hidden="1"/>
    <cellStyle name="Uwaga 3" xfId="6142" hidden="1"/>
    <cellStyle name="Uwaga 3" xfId="6140" hidden="1"/>
    <cellStyle name="Uwaga 3" xfId="6129" hidden="1"/>
    <cellStyle name="Uwaga 3" xfId="6127" hidden="1"/>
    <cellStyle name="Uwaga 3" xfId="6125" hidden="1"/>
    <cellStyle name="Uwaga 3" xfId="6114" hidden="1"/>
    <cellStyle name="Uwaga 3" xfId="6112" hidden="1"/>
    <cellStyle name="Uwaga 3" xfId="6110" hidden="1"/>
    <cellStyle name="Uwaga 3" xfId="6099" hidden="1"/>
    <cellStyle name="Uwaga 3" xfId="6097" hidden="1"/>
    <cellStyle name="Uwaga 3" xfId="6095" hidden="1"/>
    <cellStyle name="Uwaga 3" xfId="6084" hidden="1"/>
    <cellStyle name="Uwaga 3" xfId="6082" hidden="1"/>
    <cellStyle name="Uwaga 3" xfId="6079" hidden="1"/>
    <cellStyle name="Uwaga 3" xfId="6069" hidden="1"/>
    <cellStyle name="Uwaga 3" xfId="6066" hidden="1"/>
    <cellStyle name="Uwaga 3" xfId="6063" hidden="1"/>
    <cellStyle name="Uwaga 3" xfId="6054" hidden="1"/>
    <cellStyle name="Uwaga 3" xfId="6052" hidden="1"/>
    <cellStyle name="Uwaga 3" xfId="6049" hidden="1"/>
    <cellStyle name="Uwaga 3" xfId="6039" hidden="1"/>
    <cellStyle name="Uwaga 3" xfId="6037" hidden="1"/>
    <cellStyle name="Uwaga 3" xfId="6035" hidden="1"/>
    <cellStyle name="Uwaga 3" xfId="6024" hidden="1"/>
    <cellStyle name="Uwaga 3" xfId="6022" hidden="1"/>
    <cellStyle name="Uwaga 3" xfId="6020" hidden="1"/>
    <cellStyle name="Uwaga 3" xfId="6009" hidden="1"/>
    <cellStyle name="Uwaga 3" xfId="6007" hidden="1"/>
    <cellStyle name="Uwaga 3" xfId="6005" hidden="1"/>
    <cellStyle name="Uwaga 3" xfId="5994" hidden="1"/>
    <cellStyle name="Uwaga 3" xfId="5992" hidden="1"/>
    <cellStyle name="Uwaga 3" xfId="5990" hidden="1"/>
    <cellStyle name="Uwaga 3" xfId="5979" hidden="1"/>
    <cellStyle name="Uwaga 3" xfId="5977" hidden="1"/>
    <cellStyle name="Uwaga 3" xfId="5975" hidden="1"/>
    <cellStyle name="Uwaga 3" xfId="5964" hidden="1"/>
    <cellStyle name="Uwaga 3" xfId="5962" hidden="1"/>
    <cellStyle name="Uwaga 3" xfId="5959" hidden="1"/>
    <cellStyle name="Uwaga 3" xfId="5949" hidden="1"/>
    <cellStyle name="Uwaga 3" xfId="5946" hidden="1"/>
    <cellStyle name="Uwaga 3" xfId="5943" hidden="1"/>
    <cellStyle name="Uwaga 3" xfId="5934" hidden="1"/>
    <cellStyle name="Uwaga 3" xfId="5931" hidden="1"/>
    <cellStyle name="Uwaga 3" xfId="5928" hidden="1"/>
    <cellStyle name="Uwaga 3" xfId="5919" hidden="1"/>
    <cellStyle name="Uwaga 3" xfId="5917" hidden="1"/>
    <cellStyle name="Uwaga 3" xfId="5915" hidden="1"/>
    <cellStyle name="Uwaga 3" xfId="5904" hidden="1"/>
    <cellStyle name="Uwaga 3" xfId="5901" hidden="1"/>
    <cellStyle name="Uwaga 3" xfId="5898" hidden="1"/>
    <cellStyle name="Uwaga 3" xfId="5889" hidden="1"/>
    <cellStyle name="Uwaga 3" xfId="5886" hidden="1"/>
    <cellStyle name="Uwaga 3" xfId="5883" hidden="1"/>
    <cellStyle name="Uwaga 3" xfId="5874" hidden="1"/>
    <cellStyle name="Uwaga 3" xfId="5871" hidden="1"/>
    <cellStyle name="Uwaga 3" xfId="5868" hidden="1"/>
    <cellStyle name="Uwaga 3" xfId="5861" hidden="1"/>
    <cellStyle name="Uwaga 3" xfId="5857" hidden="1"/>
    <cellStyle name="Uwaga 3" xfId="5854" hidden="1"/>
    <cellStyle name="Uwaga 3" xfId="5846" hidden="1"/>
    <cellStyle name="Uwaga 3" xfId="5842" hidden="1"/>
    <cellStyle name="Uwaga 3" xfId="5839" hidden="1"/>
    <cellStyle name="Uwaga 3" xfId="5831" hidden="1"/>
    <cellStyle name="Uwaga 3" xfId="5827" hidden="1"/>
    <cellStyle name="Uwaga 3" xfId="5823" hidden="1"/>
    <cellStyle name="Uwaga 3" xfId="5816" hidden="1"/>
    <cellStyle name="Uwaga 3" xfId="5812" hidden="1"/>
    <cellStyle name="Uwaga 3" xfId="5809" hidden="1"/>
    <cellStyle name="Uwaga 3" xfId="5801" hidden="1"/>
    <cellStyle name="Uwaga 3" xfId="5797" hidden="1"/>
    <cellStyle name="Uwaga 3" xfId="5794" hidden="1"/>
    <cellStyle name="Uwaga 3" xfId="5785" hidden="1"/>
    <cellStyle name="Uwaga 3" xfId="5780" hidden="1"/>
    <cellStyle name="Uwaga 3" xfId="5776" hidden="1"/>
    <cellStyle name="Uwaga 3" xfId="5770" hidden="1"/>
    <cellStyle name="Uwaga 3" xfId="5765" hidden="1"/>
    <cellStyle name="Uwaga 3" xfId="5761" hidden="1"/>
    <cellStyle name="Uwaga 3" xfId="5755" hidden="1"/>
    <cellStyle name="Uwaga 3" xfId="5750" hidden="1"/>
    <cellStyle name="Uwaga 3" xfId="5746" hidden="1"/>
    <cellStyle name="Uwaga 3" xfId="5741" hidden="1"/>
    <cellStyle name="Uwaga 3" xfId="5737" hidden="1"/>
    <cellStyle name="Uwaga 3" xfId="5733" hidden="1"/>
    <cellStyle name="Uwaga 3" xfId="5726" hidden="1"/>
    <cellStyle name="Uwaga 3" xfId="5721" hidden="1"/>
    <cellStyle name="Uwaga 3" xfId="5717" hidden="1"/>
    <cellStyle name="Uwaga 3" xfId="5710" hidden="1"/>
    <cellStyle name="Uwaga 3" xfId="5705" hidden="1"/>
    <cellStyle name="Uwaga 3" xfId="5701" hidden="1"/>
    <cellStyle name="Uwaga 3" xfId="5696" hidden="1"/>
    <cellStyle name="Uwaga 3" xfId="5691" hidden="1"/>
    <cellStyle name="Uwaga 3" xfId="5687" hidden="1"/>
    <cellStyle name="Uwaga 3" xfId="5681" hidden="1"/>
    <cellStyle name="Uwaga 3" xfId="5677" hidden="1"/>
    <cellStyle name="Uwaga 3" xfId="5674" hidden="1"/>
    <cellStyle name="Uwaga 3" xfId="5667" hidden="1"/>
    <cellStyle name="Uwaga 3" xfId="5662" hidden="1"/>
    <cellStyle name="Uwaga 3" xfId="5657" hidden="1"/>
    <cellStyle name="Uwaga 3" xfId="5651" hidden="1"/>
    <cellStyle name="Uwaga 3" xfId="5646" hidden="1"/>
    <cellStyle name="Uwaga 3" xfId="5641" hidden="1"/>
    <cellStyle name="Uwaga 3" xfId="5636" hidden="1"/>
    <cellStyle name="Uwaga 3" xfId="5631" hidden="1"/>
    <cellStyle name="Uwaga 3" xfId="5626" hidden="1"/>
    <cellStyle name="Uwaga 3" xfId="5622" hidden="1"/>
    <cellStyle name="Uwaga 3" xfId="5618" hidden="1"/>
    <cellStyle name="Uwaga 3" xfId="5613" hidden="1"/>
    <cellStyle name="Uwaga 3" xfId="5606" hidden="1"/>
    <cellStyle name="Uwaga 3" xfId="5601" hidden="1"/>
    <cellStyle name="Uwaga 3" xfId="5596" hidden="1"/>
    <cellStyle name="Uwaga 3" xfId="5590" hidden="1"/>
    <cellStyle name="Uwaga 3" xfId="5585" hidden="1"/>
    <cellStyle name="Uwaga 3" xfId="5581" hidden="1"/>
    <cellStyle name="Uwaga 3" xfId="5576" hidden="1"/>
    <cellStyle name="Uwaga 3" xfId="5571" hidden="1"/>
    <cellStyle name="Uwaga 3" xfId="5566" hidden="1"/>
    <cellStyle name="Uwaga 3" xfId="5562" hidden="1"/>
    <cellStyle name="Uwaga 3" xfId="5557" hidden="1"/>
    <cellStyle name="Uwaga 3" xfId="5552" hidden="1"/>
    <cellStyle name="Uwaga 3" xfId="5547" hidden="1"/>
    <cellStyle name="Uwaga 3" xfId="5543" hidden="1"/>
    <cellStyle name="Uwaga 3" xfId="5539" hidden="1"/>
    <cellStyle name="Uwaga 3" xfId="5532" hidden="1"/>
    <cellStyle name="Uwaga 3" xfId="5528" hidden="1"/>
    <cellStyle name="Uwaga 3" xfId="5523" hidden="1"/>
    <cellStyle name="Uwaga 3" xfId="5517" hidden="1"/>
    <cellStyle name="Uwaga 3" xfId="5513" hidden="1"/>
    <cellStyle name="Uwaga 3" xfId="5508" hidden="1"/>
    <cellStyle name="Uwaga 3" xfId="5502" hidden="1"/>
    <cellStyle name="Uwaga 3" xfId="5498" hidden="1"/>
    <cellStyle name="Uwaga 3" xfId="5494" hidden="1"/>
    <cellStyle name="Uwaga 3" xfId="5487" hidden="1"/>
    <cellStyle name="Uwaga 3" xfId="5483" hidden="1"/>
    <cellStyle name="Uwaga 3" xfId="5479" hidden="1"/>
    <cellStyle name="Uwaga 3" xfId="6343" hidden="1"/>
    <cellStyle name="Uwaga 3" xfId="6341" hidden="1"/>
    <cellStyle name="Uwaga 3" xfId="6339" hidden="1"/>
    <cellStyle name="Uwaga 3" xfId="6326" hidden="1"/>
    <cellStyle name="Uwaga 3" xfId="6325" hidden="1"/>
    <cellStyle name="Uwaga 3" xfId="6324" hidden="1"/>
    <cellStyle name="Uwaga 3" xfId="6311" hidden="1"/>
    <cellStyle name="Uwaga 3" xfId="6310" hidden="1"/>
    <cellStyle name="Uwaga 3" xfId="6309" hidden="1"/>
    <cellStyle name="Uwaga 3" xfId="6297" hidden="1"/>
    <cellStyle name="Uwaga 3" xfId="6295" hidden="1"/>
    <cellStyle name="Uwaga 3" xfId="6294" hidden="1"/>
    <cellStyle name="Uwaga 3" xfId="6281" hidden="1"/>
    <cellStyle name="Uwaga 3" xfId="6280" hidden="1"/>
    <cellStyle name="Uwaga 3" xfId="6279" hidden="1"/>
    <cellStyle name="Uwaga 3" xfId="6267" hidden="1"/>
    <cellStyle name="Uwaga 3" xfId="6265" hidden="1"/>
    <cellStyle name="Uwaga 3" xfId="6263" hidden="1"/>
    <cellStyle name="Uwaga 3" xfId="6252" hidden="1"/>
    <cellStyle name="Uwaga 3" xfId="6250" hidden="1"/>
    <cellStyle name="Uwaga 3" xfId="6248" hidden="1"/>
    <cellStyle name="Uwaga 3" xfId="6237" hidden="1"/>
    <cellStyle name="Uwaga 3" xfId="6235" hidden="1"/>
    <cellStyle name="Uwaga 3" xfId="6233" hidden="1"/>
    <cellStyle name="Uwaga 3" xfId="6222" hidden="1"/>
    <cellStyle name="Uwaga 3" xfId="6220" hidden="1"/>
    <cellStyle name="Uwaga 3" xfId="6218" hidden="1"/>
    <cellStyle name="Uwaga 3" xfId="6207" hidden="1"/>
    <cellStyle name="Uwaga 3" xfId="6205" hidden="1"/>
    <cellStyle name="Uwaga 3" xfId="6203" hidden="1"/>
    <cellStyle name="Uwaga 3" xfId="6192" hidden="1"/>
    <cellStyle name="Uwaga 3" xfId="6190" hidden="1"/>
    <cellStyle name="Uwaga 3" xfId="6188" hidden="1"/>
    <cellStyle name="Uwaga 3" xfId="6177" hidden="1"/>
    <cellStyle name="Uwaga 3" xfId="6175" hidden="1"/>
    <cellStyle name="Uwaga 3" xfId="6173" hidden="1"/>
    <cellStyle name="Uwaga 3" xfId="6162" hidden="1"/>
    <cellStyle name="Uwaga 3" xfId="6160" hidden="1"/>
    <cellStyle name="Uwaga 3" xfId="6158" hidden="1"/>
    <cellStyle name="Uwaga 3" xfId="6147" hidden="1"/>
    <cellStyle name="Uwaga 3" xfId="6145" hidden="1"/>
    <cellStyle name="Uwaga 3" xfId="6143" hidden="1"/>
    <cellStyle name="Uwaga 3" xfId="6132" hidden="1"/>
    <cellStyle name="Uwaga 3" xfId="6130" hidden="1"/>
    <cellStyle name="Uwaga 3" xfId="6128" hidden="1"/>
    <cellStyle name="Uwaga 3" xfId="6117" hidden="1"/>
    <cellStyle name="Uwaga 3" xfId="6115" hidden="1"/>
    <cellStyle name="Uwaga 3" xfId="6113" hidden="1"/>
    <cellStyle name="Uwaga 3" xfId="6102" hidden="1"/>
    <cellStyle name="Uwaga 3" xfId="6100" hidden="1"/>
    <cellStyle name="Uwaga 3" xfId="6098" hidden="1"/>
    <cellStyle name="Uwaga 3" xfId="6087" hidden="1"/>
    <cellStyle name="Uwaga 3" xfId="6085" hidden="1"/>
    <cellStyle name="Uwaga 3" xfId="6083" hidden="1"/>
    <cellStyle name="Uwaga 3" xfId="6072" hidden="1"/>
    <cellStyle name="Uwaga 3" xfId="6070" hidden="1"/>
    <cellStyle name="Uwaga 3" xfId="6068" hidden="1"/>
    <cellStyle name="Uwaga 3" xfId="6057" hidden="1"/>
    <cellStyle name="Uwaga 3" xfId="6055" hidden="1"/>
    <cellStyle name="Uwaga 3" xfId="6053" hidden="1"/>
    <cellStyle name="Uwaga 3" xfId="6042" hidden="1"/>
    <cellStyle name="Uwaga 3" xfId="6040" hidden="1"/>
    <cellStyle name="Uwaga 3" xfId="6038" hidden="1"/>
    <cellStyle name="Uwaga 3" xfId="6027" hidden="1"/>
    <cellStyle name="Uwaga 3" xfId="6025" hidden="1"/>
    <cellStyle name="Uwaga 3" xfId="6023" hidden="1"/>
    <cellStyle name="Uwaga 3" xfId="6012" hidden="1"/>
    <cellStyle name="Uwaga 3" xfId="6010" hidden="1"/>
    <cellStyle name="Uwaga 3" xfId="6008" hidden="1"/>
    <cellStyle name="Uwaga 3" xfId="5997" hidden="1"/>
    <cellStyle name="Uwaga 3" xfId="5995" hidden="1"/>
    <cellStyle name="Uwaga 3" xfId="5993" hidden="1"/>
    <cellStyle name="Uwaga 3" xfId="5982" hidden="1"/>
    <cellStyle name="Uwaga 3" xfId="5980" hidden="1"/>
    <cellStyle name="Uwaga 3" xfId="5978" hidden="1"/>
    <cellStyle name="Uwaga 3" xfId="5967" hidden="1"/>
    <cellStyle name="Uwaga 3" xfId="5965" hidden="1"/>
    <cellStyle name="Uwaga 3" xfId="5963" hidden="1"/>
    <cellStyle name="Uwaga 3" xfId="5952" hidden="1"/>
    <cellStyle name="Uwaga 3" xfId="5950" hidden="1"/>
    <cellStyle name="Uwaga 3" xfId="5947" hidden="1"/>
    <cellStyle name="Uwaga 3" xfId="5937" hidden="1"/>
    <cellStyle name="Uwaga 3" xfId="5935" hidden="1"/>
    <cellStyle name="Uwaga 3" xfId="5933" hidden="1"/>
    <cellStyle name="Uwaga 3" xfId="5922" hidden="1"/>
    <cellStyle name="Uwaga 3" xfId="5920" hidden="1"/>
    <cellStyle name="Uwaga 3" xfId="5918" hidden="1"/>
    <cellStyle name="Uwaga 3" xfId="5907" hidden="1"/>
    <cellStyle name="Uwaga 3" xfId="5905" hidden="1"/>
    <cellStyle name="Uwaga 3" xfId="5902" hidden="1"/>
    <cellStyle name="Uwaga 3" xfId="5892" hidden="1"/>
    <cellStyle name="Uwaga 3" xfId="5890" hidden="1"/>
    <cellStyle name="Uwaga 3" xfId="5887" hidden="1"/>
    <cellStyle name="Uwaga 3" xfId="5877" hidden="1"/>
    <cellStyle name="Uwaga 3" xfId="5875" hidden="1"/>
    <cellStyle name="Uwaga 3" xfId="5872" hidden="1"/>
    <cellStyle name="Uwaga 3" xfId="5863" hidden="1"/>
    <cellStyle name="Uwaga 3" xfId="5860" hidden="1"/>
    <cellStyle name="Uwaga 3" xfId="5856" hidden="1"/>
    <cellStyle name="Uwaga 3" xfId="5848" hidden="1"/>
    <cellStyle name="Uwaga 3" xfId="5845" hidden="1"/>
    <cellStyle name="Uwaga 3" xfId="5841" hidden="1"/>
    <cellStyle name="Uwaga 3" xfId="5833" hidden="1"/>
    <cellStyle name="Uwaga 3" xfId="5830" hidden="1"/>
    <cellStyle name="Uwaga 3" xfId="5826" hidden="1"/>
    <cellStyle name="Uwaga 3" xfId="5818" hidden="1"/>
    <cellStyle name="Uwaga 3" xfId="5815" hidden="1"/>
    <cellStyle name="Uwaga 3" xfId="5811" hidden="1"/>
    <cellStyle name="Uwaga 3" xfId="5803" hidden="1"/>
    <cellStyle name="Uwaga 3" xfId="5800" hidden="1"/>
    <cellStyle name="Uwaga 3" xfId="5796" hidden="1"/>
    <cellStyle name="Uwaga 3" xfId="5788" hidden="1"/>
    <cellStyle name="Uwaga 3" xfId="5784" hidden="1"/>
    <cellStyle name="Uwaga 3" xfId="5779" hidden="1"/>
    <cellStyle name="Uwaga 3" xfId="5773" hidden="1"/>
    <cellStyle name="Uwaga 3" xfId="5769" hidden="1"/>
    <cellStyle name="Uwaga 3" xfId="5764" hidden="1"/>
    <cellStyle name="Uwaga 3" xfId="5758" hidden="1"/>
    <cellStyle name="Uwaga 3" xfId="5754" hidden="1"/>
    <cellStyle name="Uwaga 3" xfId="5749" hidden="1"/>
    <cellStyle name="Uwaga 3" xfId="5743" hidden="1"/>
    <cellStyle name="Uwaga 3" xfId="5740" hidden="1"/>
    <cellStyle name="Uwaga 3" xfId="5736" hidden="1"/>
    <cellStyle name="Uwaga 3" xfId="5728" hidden="1"/>
    <cellStyle name="Uwaga 3" xfId="5725" hidden="1"/>
    <cellStyle name="Uwaga 3" xfId="5720" hidden="1"/>
    <cellStyle name="Uwaga 3" xfId="5713" hidden="1"/>
    <cellStyle name="Uwaga 3" xfId="5709" hidden="1"/>
    <cellStyle name="Uwaga 3" xfId="5704" hidden="1"/>
    <cellStyle name="Uwaga 3" xfId="5698" hidden="1"/>
    <cellStyle name="Uwaga 3" xfId="5694" hidden="1"/>
    <cellStyle name="Uwaga 3" xfId="5689" hidden="1"/>
    <cellStyle name="Uwaga 3" xfId="5683" hidden="1"/>
    <cellStyle name="Uwaga 3" xfId="5680" hidden="1"/>
    <cellStyle name="Uwaga 3" xfId="5676" hidden="1"/>
    <cellStyle name="Uwaga 3" xfId="5668" hidden="1"/>
    <cellStyle name="Uwaga 3" xfId="5663" hidden="1"/>
    <cellStyle name="Uwaga 3" xfId="5658" hidden="1"/>
    <cellStyle name="Uwaga 3" xfId="5653" hidden="1"/>
    <cellStyle name="Uwaga 3" xfId="5648" hidden="1"/>
    <cellStyle name="Uwaga 3" xfId="5643" hidden="1"/>
    <cellStyle name="Uwaga 3" xfId="5638" hidden="1"/>
    <cellStyle name="Uwaga 3" xfId="5633" hidden="1"/>
    <cellStyle name="Uwaga 3" xfId="5628" hidden="1"/>
    <cellStyle name="Uwaga 3" xfId="5623" hidden="1"/>
    <cellStyle name="Uwaga 3" xfId="5619" hidden="1"/>
    <cellStyle name="Uwaga 3" xfId="5614" hidden="1"/>
    <cellStyle name="Uwaga 3" xfId="5607" hidden="1"/>
    <cellStyle name="Uwaga 3" xfId="5602" hidden="1"/>
    <cellStyle name="Uwaga 3" xfId="5597" hidden="1"/>
    <cellStyle name="Uwaga 3" xfId="5592" hidden="1"/>
    <cellStyle name="Uwaga 3" xfId="5587" hidden="1"/>
    <cellStyle name="Uwaga 3" xfId="5582" hidden="1"/>
    <cellStyle name="Uwaga 3" xfId="5577" hidden="1"/>
    <cellStyle name="Uwaga 3" xfId="5572" hidden="1"/>
    <cellStyle name="Uwaga 3" xfId="5567" hidden="1"/>
    <cellStyle name="Uwaga 3" xfId="5563" hidden="1"/>
    <cellStyle name="Uwaga 3" xfId="5558" hidden="1"/>
    <cellStyle name="Uwaga 3" xfId="5553" hidden="1"/>
    <cellStyle name="Uwaga 3" xfId="5548" hidden="1"/>
    <cellStyle name="Uwaga 3" xfId="5544" hidden="1"/>
    <cellStyle name="Uwaga 3" xfId="5540" hidden="1"/>
    <cellStyle name="Uwaga 3" xfId="5533" hidden="1"/>
    <cellStyle name="Uwaga 3" xfId="5529" hidden="1"/>
    <cellStyle name="Uwaga 3" xfId="5524" hidden="1"/>
    <cellStyle name="Uwaga 3" xfId="5518" hidden="1"/>
    <cellStyle name="Uwaga 3" xfId="5514" hidden="1"/>
    <cellStyle name="Uwaga 3" xfId="5509" hidden="1"/>
    <cellStyle name="Uwaga 3" xfId="5503" hidden="1"/>
    <cellStyle name="Uwaga 3" xfId="5499" hidden="1"/>
    <cellStyle name="Uwaga 3" xfId="5495" hidden="1"/>
    <cellStyle name="Uwaga 3" xfId="5488" hidden="1"/>
    <cellStyle name="Uwaga 3" xfId="5484" hidden="1"/>
    <cellStyle name="Uwaga 3" xfId="5480" hidden="1"/>
    <cellStyle name="Uwaga 3" xfId="6347" hidden="1"/>
    <cellStyle name="Uwaga 3" xfId="6346" hidden="1"/>
    <cellStyle name="Uwaga 3" xfId="6344" hidden="1"/>
    <cellStyle name="Uwaga 3" xfId="6331" hidden="1"/>
    <cellStyle name="Uwaga 3" xfId="6329" hidden="1"/>
    <cellStyle name="Uwaga 3" xfId="6327" hidden="1"/>
    <cellStyle name="Uwaga 3" xfId="6317" hidden="1"/>
    <cellStyle name="Uwaga 3" xfId="6315" hidden="1"/>
    <cellStyle name="Uwaga 3" xfId="6313" hidden="1"/>
    <cellStyle name="Uwaga 3" xfId="6302" hidden="1"/>
    <cellStyle name="Uwaga 3" xfId="6300" hidden="1"/>
    <cellStyle name="Uwaga 3" xfId="6298" hidden="1"/>
    <cellStyle name="Uwaga 3" xfId="6285" hidden="1"/>
    <cellStyle name="Uwaga 3" xfId="6283" hidden="1"/>
    <cellStyle name="Uwaga 3" xfId="6282" hidden="1"/>
    <cellStyle name="Uwaga 3" xfId="6269" hidden="1"/>
    <cellStyle name="Uwaga 3" xfId="6268" hidden="1"/>
    <cellStyle name="Uwaga 3" xfId="6266" hidden="1"/>
    <cellStyle name="Uwaga 3" xfId="6254" hidden="1"/>
    <cellStyle name="Uwaga 3" xfId="6253" hidden="1"/>
    <cellStyle name="Uwaga 3" xfId="6251" hidden="1"/>
    <cellStyle name="Uwaga 3" xfId="6239" hidden="1"/>
    <cellStyle name="Uwaga 3" xfId="6238" hidden="1"/>
    <cellStyle name="Uwaga 3" xfId="6236" hidden="1"/>
    <cellStyle name="Uwaga 3" xfId="6224" hidden="1"/>
    <cellStyle name="Uwaga 3" xfId="6223" hidden="1"/>
    <cellStyle name="Uwaga 3" xfId="6221" hidden="1"/>
    <cellStyle name="Uwaga 3" xfId="6209" hidden="1"/>
    <cellStyle name="Uwaga 3" xfId="6208" hidden="1"/>
    <cellStyle name="Uwaga 3" xfId="6206" hidden="1"/>
    <cellStyle name="Uwaga 3" xfId="6194" hidden="1"/>
    <cellStyle name="Uwaga 3" xfId="6193" hidden="1"/>
    <cellStyle name="Uwaga 3" xfId="6191" hidden="1"/>
    <cellStyle name="Uwaga 3" xfId="6179" hidden="1"/>
    <cellStyle name="Uwaga 3" xfId="6178" hidden="1"/>
    <cellStyle name="Uwaga 3" xfId="6176" hidden="1"/>
    <cellStyle name="Uwaga 3" xfId="6164" hidden="1"/>
    <cellStyle name="Uwaga 3" xfId="6163" hidden="1"/>
    <cellStyle name="Uwaga 3" xfId="6161" hidden="1"/>
    <cellStyle name="Uwaga 3" xfId="6149" hidden="1"/>
    <cellStyle name="Uwaga 3" xfId="6148" hidden="1"/>
    <cellStyle name="Uwaga 3" xfId="6146" hidden="1"/>
    <cellStyle name="Uwaga 3" xfId="6134" hidden="1"/>
    <cellStyle name="Uwaga 3" xfId="6133" hidden="1"/>
    <cellStyle name="Uwaga 3" xfId="6131" hidden="1"/>
    <cellStyle name="Uwaga 3" xfId="6119" hidden="1"/>
    <cellStyle name="Uwaga 3" xfId="6118" hidden="1"/>
    <cellStyle name="Uwaga 3" xfId="6116" hidden="1"/>
    <cellStyle name="Uwaga 3" xfId="6104" hidden="1"/>
    <cellStyle name="Uwaga 3" xfId="6103" hidden="1"/>
    <cellStyle name="Uwaga 3" xfId="6101" hidden="1"/>
    <cellStyle name="Uwaga 3" xfId="6089" hidden="1"/>
    <cellStyle name="Uwaga 3" xfId="6088" hidden="1"/>
    <cellStyle name="Uwaga 3" xfId="6086" hidden="1"/>
    <cellStyle name="Uwaga 3" xfId="6074" hidden="1"/>
    <cellStyle name="Uwaga 3" xfId="6073" hidden="1"/>
    <cellStyle name="Uwaga 3" xfId="6071" hidden="1"/>
    <cellStyle name="Uwaga 3" xfId="6059" hidden="1"/>
    <cellStyle name="Uwaga 3" xfId="6058" hidden="1"/>
    <cellStyle name="Uwaga 3" xfId="6056" hidden="1"/>
    <cellStyle name="Uwaga 3" xfId="6044" hidden="1"/>
    <cellStyle name="Uwaga 3" xfId="6043" hidden="1"/>
    <cellStyle name="Uwaga 3" xfId="6041" hidden="1"/>
    <cellStyle name="Uwaga 3" xfId="6029" hidden="1"/>
    <cellStyle name="Uwaga 3" xfId="6028" hidden="1"/>
    <cellStyle name="Uwaga 3" xfId="6026" hidden="1"/>
    <cellStyle name="Uwaga 3" xfId="6014" hidden="1"/>
    <cellStyle name="Uwaga 3" xfId="6013" hidden="1"/>
    <cellStyle name="Uwaga 3" xfId="6011" hidden="1"/>
    <cellStyle name="Uwaga 3" xfId="5999" hidden="1"/>
    <cellStyle name="Uwaga 3" xfId="5998" hidden="1"/>
    <cellStyle name="Uwaga 3" xfId="5996" hidden="1"/>
    <cellStyle name="Uwaga 3" xfId="5984" hidden="1"/>
    <cellStyle name="Uwaga 3" xfId="5983" hidden="1"/>
    <cellStyle name="Uwaga 3" xfId="5981" hidden="1"/>
    <cellStyle name="Uwaga 3" xfId="5969" hidden="1"/>
    <cellStyle name="Uwaga 3" xfId="5968" hidden="1"/>
    <cellStyle name="Uwaga 3" xfId="5966" hidden="1"/>
    <cellStyle name="Uwaga 3" xfId="5954" hidden="1"/>
    <cellStyle name="Uwaga 3" xfId="5953" hidden="1"/>
    <cellStyle name="Uwaga 3" xfId="5951" hidden="1"/>
    <cellStyle name="Uwaga 3" xfId="5939" hidden="1"/>
    <cellStyle name="Uwaga 3" xfId="5938" hidden="1"/>
    <cellStyle name="Uwaga 3" xfId="5936" hidden="1"/>
    <cellStyle name="Uwaga 3" xfId="5924" hidden="1"/>
    <cellStyle name="Uwaga 3" xfId="5923" hidden="1"/>
    <cellStyle name="Uwaga 3" xfId="5921" hidden="1"/>
    <cellStyle name="Uwaga 3" xfId="5909" hidden="1"/>
    <cellStyle name="Uwaga 3" xfId="5908" hidden="1"/>
    <cellStyle name="Uwaga 3" xfId="5906" hidden="1"/>
    <cellStyle name="Uwaga 3" xfId="5894" hidden="1"/>
    <cellStyle name="Uwaga 3" xfId="5893" hidden="1"/>
    <cellStyle name="Uwaga 3" xfId="5891" hidden="1"/>
    <cellStyle name="Uwaga 3" xfId="5879" hidden="1"/>
    <cellStyle name="Uwaga 3" xfId="5878" hidden="1"/>
    <cellStyle name="Uwaga 3" xfId="5876" hidden="1"/>
    <cellStyle name="Uwaga 3" xfId="5864" hidden="1"/>
    <cellStyle name="Uwaga 3" xfId="5862" hidden="1"/>
    <cellStyle name="Uwaga 3" xfId="5859" hidden="1"/>
    <cellStyle name="Uwaga 3" xfId="5849" hidden="1"/>
    <cellStyle name="Uwaga 3" xfId="5847" hidden="1"/>
    <cellStyle name="Uwaga 3" xfId="5844" hidden="1"/>
    <cellStyle name="Uwaga 3" xfId="5834" hidden="1"/>
    <cellStyle name="Uwaga 3" xfId="5832" hidden="1"/>
    <cellStyle name="Uwaga 3" xfId="5829" hidden="1"/>
    <cellStyle name="Uwaga 3" xfId="5819" hidden="1"/>
    <cellStyle name="Uwaga 3" xfId="5817" hidden="1"/>
    <cellStyle name="Uwaga 3" xfId="5814" hidden="1"/>
    <cellStyle name="Uwaga 3" xfId="5804" hidden="1"/>
    <cellStyle name="Uwaga 3" xfId="5802" hidden="1"/>
    <cellStyle name="Uwaga 3" xfId="5799" hidden="1"/>
    <cellStyle name="Uwaga 3" xfId="5789" hidden="1"/>
    <cellStyle name="Uwaga 3" xfId="5787" hidden="1"/>
    <cellStyle name="Uwaga 3" xfId="5783" hidden="1"/>
    <cellStyle name="Uwaga 3" xfId="5774" hidden="1"/>
    <cellStyle name="Uwaga 3" xfId="5771" hidden="1"/>
    <cellStyle name="Uwaga 3" xfId="5767" hidden="1"/>
    <cellStyle name="Uwaga 3" xfId="5759" hidden="1"/>
    <cellStyle name="Uwaga 3" xfId="5757" hidden="1"/>
    <cellStyle name="Uwaga 3" xfId="5753" hidden="1"/>
    <cellStyle name="Uwaga 3" xfId="5744" hidden="1"/>
    <cellStyle name="Uwaga 3" xfId="5742" hidden="1"/>
    <cellStyle name="Uwaga 3" xfId="5739" hidden="1"/>
    <cellStyle name="Uwaga 3" xfId="5729" hidden="1"/>
    <cellStyle name="Uwaga 3" xfId="5727" hidden="1"/>
    <cellStyle name="Uwaga 3" xfId="5722" hidden="1"/>
    <cellStyle name="Uwaga 3" xfId="5714" hidden="1"/>
    <cellStyle name="Uwaga 3" xfId="5712" hidden="1"/>
    <cellStyle name="Uwaga 3" xfId="5707" hidden="1"/>
    <cellStyle name="Uwaga 3" xfId="5699" hidden="1"/>
    <cellStyle name="Uwaga 3" xfId="5697" hidden="1"/>
    <cellStyle name="Uwaga 3" xfId="5692" hidden="1"/>
    <cellStyle name="Uwaga 3" xfId="5684" hidden="1"/>
    <cellStyle name="Uwaga 3" xfId="5682" hidden="1"/>
    <cellStyle name="Uwaga 3" xfId="5678" hidden="1"/>
    <cellStyle name="Uwaga 3" xfId="5669" hidden="1"/>
    <cellStyle name="Uwaga 3" xfId="5666" hidden="1"/>
    <cellStyle name="Uwaga 3" xfId="5661" hidden="1"/>
    <cellStyle name="Uwaga 3" xfId="5654" hidden="1"/>
    <cellStyle name="Uwaga 3" xfId="5650" hidden="1"/>
    <cellStyle name="Uwaga 3" xfId="5645" hidden="1"/>
    <cellStyle name="Uwaga 3" xfId="5639" hidden="1"/>
    <cellStyle name="Uwaga 3" xfId="5635" hidden="1"/>
    <cellStyle name="Uwaga 3" xfId="5630" hidden="1"/>
    <cellStyle name="Uwaga 3" xfId="5624" hidden="1"/>
    <cellStyle name="Uwaga 3" xfId="5621" hidden="1"/>
    <cellStyle name="Uwaga 3" xfId="5617" hidden="1"/>
    <cellStyle name="Uwaga 3" xfId="5608" hidden="1"/>
    <cellStyle name="Uwaga 3" xfId="5603" hidden="1"/>
    <cellStyle name="Uwaga 3" xfId="5598" hidden="1"/>
    <cellStyle name="Uwaga 3" xfId="5593" hidden="1"/>
    <cellStyle name="Uwaga 3" xfId="5588" hidden="1"/>
    <cellStyle name="Uwaga 3" xfId="5583" hidden="1"/>
    <cellStyle name="Uwaga 3" xfId="5578" hidden="1"/>
    <cellStyle name="Uwaga 3" xfId="5573" hidden="1"/>
    <cellStyle name="Uwaga 3" xfId="5568" hidden="1"/>
    <cellStyle name="Uwaga 3" xfId="5564" hidden="1"/>
    <cellStyle name="Uwaga 3" xfId="5559" hidden="1"/>
    <cellStyle name="Uwaga 3" xfId="5554" hidden="1"/>
    <cellStyle name="Uwaga 3" xfId="5549" hidden="1"/>
    <cellStyle name="Uwaga 3" xfId="5545" hidden="1"/>
    <cellStyle name="Uwaga 3" xfId="5541" hidden="1"/>
    <cellStyle name="Uwaga 3" xfId="5534" hidden="1"/>
    <cellStyle name="Uwaga 3" xfId="5530" hidden="1"/>
    <cellStyle name="Uwaga 3" xfId="5525" hidden="1"/>
    <cellStyle name="Uwaga 3" xfId="5519" hidden="1"/>
    <cellStyle name="Uwaga 3" xfId="5515" hidden="1"/>
    <cellStyle name="Uwaga 3" xfId="5510" hidden="1"/>
    <cellStyle name="Uwaga 3" xfId="5504" hidden="1"/>
    <cellStyle name="Uwaga 3" xfId="5500" hidden="1"/>
    <cellStyle name="Uwaga 3" xfId="5496" hidden="1"/>
    <cellStyle name="Uwaga 3" xfId="5489" hidden="1"/>
    <cellStyle name="Uwaga 3" xfId="5485" hidden="1"/>
    <cellStyle name="Uwaga 3" xfId="5481" hidden="1"/>
    <cellStyle name="Uwaga 3" xfId="2440" hidden="1"/>
    <cellStyle name="Uwaga 3" xfId="2437" hidden="1"/>
    <cellStyle name="Uwaga 3" xfId="2433" hidden="1"/>
    <cellStyle name="Uwaga 3" xfId="2393" hidden="1"/>
    <cellStyle name="Uwaga 3" xfId="2388" hidden="1"/>
    <cellStyle name="Uwaga 3" xfId="2383" hidden="1"/>
    <cellStyle name="Uwaga 3" xfId="2353" hidden="1"/>
    <cellStyle name="Uwaga 3" xfId="2349" hidden="1"/>
    <cellStyle name="Uwaga 3" xfId="2346" hidden="1"/>
    <cellStyle name="Uwaga 3" xfId="2315" hidden="1"/>
    <cellStyle name="Uwaga 3" xfId="2312" hidden="1"/>
    <cellStyle name="Uwaga 3" xfId="2308" hidden="1"/>
    <cellStyle name="Uwaga 3" xfId="2271" hidden="1"/>
    <cellStyle name="Uwaga 3" xfId="2268" hidden="1"/>
    <cellStyle name="Uwaga 3" xfId="2265" hidden="1"/>
    <cellStyle name="Uwaga 3" xfId="2226" hidden="1"/>
    <cellStyle name="Uwaga 3" xfId="2222" hidden="1"/>
    <cellStyle name="Uwaga 3" xfId="2217" hidden="1"/>
    <cellStyle name="Uwaga 3" xfId="2184" hidden="1"/>
    <cellStyle name="Uwaga 3" xfId="2180" hidden="1"/>
    <cellStyle name="Uwaga 3" xfId="2175" hidden="1"/>
    <cellStyle name="Uwaga 3" xfId="2142" hidden="1"/>
    <cellStyle name="Uwaga 3" xfId="2139" hidden="1"/>
    <cellStyle name="Uwaga 3" xfId="2135" hidden="1"/>
    <cellStyle name="Uwaga 3" xfId="2105" hidden="1"/>
    <cellStyle name="Uwaga 3" xfId="2101" hidden="1"/>
    <cellStyle name="Uwaga 3" xfId="2098" hidden="1"/>
    <cellStyle name="Uwaga 3" xfId="2060" hidden="1"/>
    <cellStyle name="Uwaga 3" xfId="2056" hidden="1"/>
    <cellStyle name="Uwaga 3" xfId="2053" hidden="1"/>
    <cellStyle name="Uwaga 3" xfId="2018" hidden="1"/>
    <cellStyle name="Uwaga 3" xfId="2014" hidden="1"/>
    <cellStyle name="Uwaga 3" xfId="2010" hidden="1"/>
    <cellStyle name="Uwaga 3" xfId="1977" hidden="1"/>
    <cellStyle name="Uwaga 3" xfId="1973" hidden="1"/>
    <cellStyle name="Uwaga 3" xfId="1969" hidden="1"/>
    <cellStyle name="Uwaga 3" xfId="1938" hidden="1"/>
    <cellStyle name="Uwaga 3" xfId="1935" hidden="1"/>
    <cellStyle name="Uwaga 3" xfId="1931" hidden="1"/>
    <cellStyle name="Uwaga 3" xfId="1893" hidden="1"/>
    <cellStyle name="Uwaga 3" xfId="1889" hidden="1"/>
    <cellStyle name="Uwaga 3" xfId="1885" hidden="1"/>
    <cellStyle name="Uwaga 3" xfId="1851" hidden="1"/>
    <cellStyle name="Uwaga 3" xfId="1847" hidden="1"/>
    <cellStyle name="Uwaga 3" xfId="1843" hidden="1"/>
    <cellStyle name="Uwaga 3" xfId="1811" hidden="1"/>
    <cellStyle name="Uwaga 3" xfId="1807" hidden="1"/>
    <cellStyle name="Uwaga 3" xfId="1803" hidden="1"/>
    <cellStyle name="Uwaga 3" xfId="1772" hidden="1"/>
    <cellStyle name="Uwaga 3" xfId="1768" hidden="1"/>
    <cellStyle name="Uwaga 3" xfId="1765" hidden="1"/>
    <cellStyle name="Uwaga 3" xfId="1727" hidden="1"/>
    <cellStyle name="Uwaga 3" xfId="1723" hidden="1"/>
    <cellStyle name="Uwaga 3" xfId="1719" hidden="1"/>
    <cellStyle name="Uwaga 3" xfId="1685" hidden="1"/>
    <cellStyle name="Uwaga 3" xfId="1681" hidden="1"/>
    <cellStyle name="Uwaga 3" xfId="1677" hidden="1"/>
    <cellStyle name="Uwaga 3" xfId="1643" hidden="1"/>
    <cellStyle name="Uwaga 3" xfId="1639" hidden="1"/>
    <cellStyle name="Uwaga 3" xfId="1635" hidden="1"/>
    <cellStyle name="Uwaga 3" xfId="1607" hidden="1"/>
    <cellStyle name="Uwaga 3" xfId="1603" hidden="1"/>
    <cellStyle name="Uwaga 3" xfId="1599" hidden="1"/>
    <cellStyle name="Uwaga 3" xfId="1561" hidden="1"/>
    <cellStyle name="Uwaga 3" xfId="1557" hidden="1"/>
    <cellStyle name="Uwaga 3" xfId="1553" hidden="1"/>
    <cellStyle name="Uwaga 3" xfId="1519" hidden="1"/>
    <cellStyle name="Uwaga 3" xfId="1515" hidden="1"/>
    <cellStyle name="Uwaga 3" xfId="1511" hidden="1"/>
    <cellStyle name="Uwaga 3" xfId="1481" hidden="1"/>
    <cellStyle name="Uwaga 3" xfId="1477" hidden="1"/>
    <cellStyle name="Uwaga 3" xfId="1473" hidden="1"/>
    <cellStyle name="Uwaga 3" xfId="1441" hidden="1"/>
    <cellStyle name="Uwaga 3" xfId="1438" hidden="1"/>
    <cellStyle name="Uwaga 3" xfId="1434" hidden="1"/>
    <cellStyle name="Uwaga 3" xfId="1396" hidden="1"/>
    <cellStyle name="Uwaga 3" xfId="1391" hidden="1"/>
    <cellStyle name="Uwaga 3" xfId="1387" hidden="1"/>
    <cellStyle name="Uwaga 3" xfId="1354" hidden="1"/>
    <cellStyle name="Uwaga 3" xfId="1349" hidden="1"/>
    <cellStyle name="Uwaga 3" xfId="1345" hidden="1"/>
    <cellStyle name="Uwaga 3" xfId="1314" hidden="1"/>
    <cellStyle name="Uwaga 3" xfId="1310" hidden="1"/>
    <cellStyle name="Uwaga 3" xfId="1305" hidden="1"/>
    <cellStyle name="Uwaga 3" xfId="1273" hidden="1"/>
    <cellStyle name="Uwaga 3" xfId="1271" hidden="1"/>
    <cellStyle name="Uwaga 3" xfId="1268" hidden="1"/>
    <cellStyle name="Uwaga 3" xfId="1230" hidden="1"/>
    <cellStyle name="Uwaga 3" xfId="1226" hidden="1"/>
    <cellStyle name="Uwaga 3" xfId="1221" hidden="1"/>
    <cellStyle name="Uwaga 3" xfId="1188" hidden="1"/>
    <cellStyle name="Uwaga 3" xfId="1184" hidden="1"/>
    <cellStyle name="Uwaga 3" xfId="1179" hidden="1"/>
    <cellStyle name="Uwaga 3" xfId="1146" hidden="1"/>
    <cellStyle name="Uwaga 3" xfId="1142" hidden="1"/>
    <cellStyle name="Uwaga 3" xfId="1137" hidden="1"/>
    <cellStyle name="Uwaga 3" xfId="1107" hidden="1"/>
    <cellStyle name="Uwaga 3" xfId="1103" hidden="1"/>
    <cellStyle name="Uwaga 3" xfId="1099" hidden="1"/>
    <cellStyle name="Uwaga 3" xfId="1065" hidden="1"/>
    <cellStyle name="Uwaga 3" xfId="1061" hidden="1"/>
    <cellStyle name="Uwaga 3" xfId="1056" hidden="1"/>
    <cellStyle name="Uwaga 3" xfId="1023" hidden="1"/>
    <cellStyle name="Uwaga 3" xfId="1019" hidden="1"/>
    <cellStyle name="Uwaga 3" xfId="1013" hidden="1"/>
    <cellStyle name="Uwaga 3" xfId="981" hidden="1"/>
    <cellStyle name="Uwaga 3" xfId="977" hidden="1"/>
    <cellStyle name="Uwaga 3" xfId="973" hidden="1"/>
    <cellStyle name="Uwaga 3" xfId="939" hidden="1"/>
    <cellStyle name="Uwaga 3" xfId="935" hidden="1"/>
    <cellStyle name="Uwaga 3" xfId="931" hidden="1"/>
    <cellStyle name="Uwaga 3" xfId="897" hidden="1"/>
    <cellStyle name="Uwaga 3" xfId="893" hidden="1"/>
    <cellStyle name="Uwaga 3" xfId="888" hidden="1"/>
    <cellStyle name="Uwaga 3" xfId="855" hidden="1"/>
    <cellStyle name="Uwaga 3" xfId="850" hidden="1"/>
    <cellStyle name="Uwaga 3" xfId="845" hidden="1"/>
    <cellStyle name="Uwaga 3" xfId="813" hidden="1"/>
    <cellStyle name="Uwaga 3" xfId="809" hidden="1"/>
    <cellStyle name="Uwaga 3" xfId="804" hidden="1"/>
    <cellStyle name="Uwaga 3" xfId="771" hidden="1"/>
    <cellStyle name="Uwaga 3" xfId="767" hidden="1"/>
    <cellStyle name="Uwaga 3" xfId="763" hidden="1"/>
    <cellStyle name="Uwaga 3" xfId="730" hidden="1"/>
    <cellStyle name="Uwaga 3" xfId="725" hidden="1"/>
    <cellStyle name="Uwaga 3" xfId="719" hidden="1"/>
    <cellStyle name="Uwaga 3" xfId="688" hidden="1"/>
    <cellStyle name="Uwaga 3" xfId="683" hidden="1"/>
    <cellStyle name="Uwaga 3" xfId="677" hidden="1"/>
    <cellStyle name="Uwaga 3" xfId="646" hidden="1"/>
    <cellStyle name="Uwaga 3" xfId="641" hidden="1"/>
    <cellStyle name="Uwaga 3" xfId="635" hidden="1"/>
    <cellStyle name="Uwaga 3" xfId="604" hidden="1"/>
    <cellStyle name="Uwaga 3" xfId="599" hidden="1"/>
    <cellStyle name="Uwaga 3" xfId="594" hidden="1"/>
    <cellStyle name="Uwaga 3" xfId="564" hidden="1"/>
    <cellStyle name="Uwaga 3" xfId="557" hidden="1"/>
    <cellStyle name="Uwaga 3" xfId="550" hidden="1"/>
    <cellStyle name="Uwaga 3" xfId="522" hidden="1"/>
    <cellStyle name="Uwaga 3" xfId="514" hidden="1"/>
    <cellStyle name="Uwaga 3" xfId="507" hidden="1"/>
    <cellStyle name="Uwaga 3" xfId="480" hidden="1"/>
    <cellStyle name="Uwaga 3" xfId="472" hidden="1"/>
    <cellStyle name="Uwaga 3" xfId="465" hidden="1"/>
    <cellStyle name="Uwaga 3" xfId="440" hidden="1"/>
    <cellStyle name="Uwaga 3" xfId="431" hidden="1"/>
    <cellStyle name="Uwaga 3" xfId="425" hidden="1"/>
    <cellStyle name="Uwaga 3" xfId="398" hidden="1"/>
    <cellStyle name="Uwaga 3" xfId="388" hidden="1"/>
    <cellStyle name="Uwaga 3" xfId="380" hidden="1"/>
    <cellStyle name="Uwaga 3" xfId="356" hidden="1"/>
    <cellStyle name="Uwaga 3" xfId="345" hidden="1"/>
    <cellStyle name="Uwaga 3" xfId="337" hidden="1"/>
    <cellStyle name="Uwaga 3" xfId="317" hidden="1"/>
    <cellStyle name="Uwaga 3" xfId="304" hidden="1"/>
    <cellStyle name="Uwaga 3" xfId="295" hidden="1"/>
    <cellStyle name="Uwaga 3" xfId="277" hidden="1"/>
    <cellStyle name="Uwaga 3" xfId="263" hidden="1"/>
    <cellStyle name="Uwaga 3" xfId="254" hidden="1"/>
    <cellStyle name="Uwaga 3" xfId="237" hidden="1"/>
    <cellStyle name="Uwaga 3" xfId="224" hidden="1"/>
    <cellStyle name="Uwaga 3" xfId="214" hidden="1"/>
    <cellStyle name="Uwaga 3" xfId="196" hidden="1"/>
    <cellStyle name="Uwaga 3" xfId="183" hidden="1"/>
    <cellStyle name="Uwaga 3" xfId="171" hidden="1"/>
    <cellStyle name="Uwaga 3" xfId="156" hidden="1"/>
    <cellStyle name="Uwaga 3" xfId="143" hidden="1"/>
    <cellStyle name="Uwaga 3" xfId="129" hidden="1"/>
    <cellStyle name="Uwaga 3" xfId="114" hidden="1"/>
    <cellStyle name="Uwaga 3" xfId="101" hidden="1"/>
    <cellStyle name="Uwaga 3" xfId="88" hidden="1"/>
    <cellStyle name="Uwaga 3" xfId="73" hidden="1"/>
    <cellStyle name="Uwaga 3" xfId="60" hidden="1"/>
    <cellStyle name="Uwaga 3" xfId="48" hidden="1"/>
    <cellStyle name="Uwaga 3" xfId="6474" hidden="1"/>
    <cellStyle name="Uwaga 3" xfId="6475" hidden="1"/>
    <cellStyle name="Uwaga 3" xfId="6477" hidden="1"/>
    <cellStyle name="Uwaga 3" xfId="6489" hidden="1"/>
    <cellStyle name="Uwaga 3" xfId="6490" hidden="1"/>
    <cellStyle name="Uwaga 3" xfId="6495" hidden="1"/>
    <cellStyle name="Uwaga 3" xfId="6504" hidden="1"/>
    <cellStyle name="Uwaga 3" xfId="6505" hidden="1"/>
    <cellStyle name="Uwaga 3" xfId="6510" hidden="1"/>
    <cellStyle name="Uwaga 3" xfId="6519" hidden="1"/>
    <cellStyle name="Uwaga 3" xfId="6520" hidden="1"/>
    <cellStyle name="Uwaga 3" xfId="6521" hidden="1"/>
    <cellStyle name="Uwaga 3" xfId="6534" hidden="1"/>
    <cellStyle name="Uwaga 3" xfId="6539" hidden="1"/>
    <cellStyle name="Uwaga 3" xfId="6544" hidden="1"/>
    <cellStyle name="Uwaga 3" xfId="6554" hidden="1"/>
    <cellStyle name="Uwaga 3" xfId="6559" hidden="1"/>
    <cellStyle name="Uwaga 3" xfId="6563" hidden="1"/>
    <cellStyle name="Uwaga 3" xfId="6570" hidden="1"/>
    <cellStyle name="Uwaga 3" xfId="6575" hidden="1"/>
    <cellStyle name="Uwaga 3" xfId="6578" hidden="1"/>
    <cellStyle name="Uwaga 3" xfId="6584" hidden="1"/>
    <cellStyle name="Uwaga 3" xfId="6589" hidden="1"/>
    <cellStyle name="Uwaga 3" xfId="6593" hidden="1"/>
    <cellStyle name="Uwaga 3" xfId="6594" hidden="1"/>
    <cellStyle name="Uwaga 3" xfId="6595" hidden="1"/>
    <cellStyle name="Uwaga 3" xfId="6599" hidden="1"/>
    <cellStyle name="Uwaga 3" xfId="6611" hidden="1"/>
    <cellStyle name="Uwaga 3" xfId="6616" hidden="1"/>
    <cellStyle name="Uwaga 3" xfId="6621" hidden="1"/>
    <cellStyle name="Uwaga 3" xfId="6626" hidden="1"/>
    <cellStyle name="Uwaga 3" xfId="6631" hidden="1"/>
    <cellStyle name="Uwaga 3" xfId="6636" hidden="1"/>
    <cellStyle name="Uwaga 3" xfId="6640" hidden="1"/>
    <cellStyle name="Uwaga 3" xfId="6644" hidden="1"/>
    <cellStyle name="Uwaga 3" xfId="6649" hidden="1"/>
    <cellStyle name="Uwaga 3" xfId="6654" hidden="1"/>
    <cellStyle name="Uwaga 3" xfId="6655" hidden="1"/>
    <cellStyle name="Uwaga 3" xfId="6657" hidden="1"/>
    <cellStyle name="Uwaga 3" xfId="6670" hidden="1"/>
    <cellStyle name="Uwaga 3" xfId="6674" hidden="1"/>
    <cellStyle name="Uwaga 3" xfId="6679" hidden="1"/>
    <cellStyle name="Uwaga 3" xfId="6686" hidden="1"/>
    <cellStyle name="Uwaga 3" xfId="6690" hidden="1"/>
    <cellStyle name="Uwaga 3" xfId="6695" hidden="1"/>
    <cellStyle name="Uwaga 3" xfId="6700" hidden="1"/>
    <cellStyle name="Uwaga 3" xfId="6703" hidden="1"/>
    <cellStyle name="Uwaga 3" xfId="6708" hidden="1"/>
    <cellStyle name="Uwaga 3" xfId="6714" hidden="1"/>
    <cellStyle name="Uwaga 3" xfId="6715" hidden="1"/>
    <cellStyle name="Uwaga 3" xfId="6718" hidden="1"/>
    <cellStyle name="Uwaga 3" xfId="6731" hidden="1"/>
    <cellStyle name="Uwaga 3" xfId="6735" hidden="1"/>
    <cellStyle name="Uwaga 3" xfId="6740" hidden="1"/>
    <cellStyle name="Uwaga 3" xfId="6747" hidden="1"/>
    <cellStyle name="Uwaga 3" xfId="6752" hidden="1"/>
    <cellStyle name="Uwaga 3" xfId="6756" hidden="1"/>
    <cellStyle name="Uwaga 3" xfId="6761" hidden="1"/>
    <cellStyle name="Uwaga 3" xfId="6765" hidden="1"/>
    <cellStyle name="Uwaga 3" xfId="6770" hidden="1"/>
    <cellStyle name="Uwaga 3" xfId="6774" hidden="1"/>
    <cellStyle name="Uwaga 3" xfId="6775" hidden="1"/>
    <cellStyle name="Uwaga 3" xfId="6777" hidden="1"/>
    <cellStyle name="Uwaga 3" xfId="6789" hidden="1"/>
    <cellStyle name="Uwaga 3" xfId="6790" hidden="1"/>
    <cellStyle name="Uwaga 3" xfId="6792" hidden="1"/>
    <cellStyle name="Uwaga 3" xfId="6804" hidden="1"/>
    <cellStyle name="Uwaga 3" xfId="6806" hidden="1"/>
    <cellStyle name="Uwaga 3" xfId="6809" hidden="1"/>
    <cellStyle name="Uwaga 3" xfId="6819" hidden="1"/>
    <cellStyle name="Uwaga 3" xfId="6820" hidden="1"/>
    <cellStyle name="Uwaga 3" xfId="6822" hidden="1"/>
    <cellStyle name="Uwaga 3" xfId="6834" hidden="1"/>
    <cellStyle name="Uwaga 3" xfId="6835" hidden="1"/>
    <cellStyle name="Uwaga 3" xfId="6836" hidden="1"/>
    <cellStyle name="Uwaga 3" xfId="6850" hidden="1"/>
    <cellStyle name="Uwaga 3" xfId="6853" hidden="1"/>
    <cellStyle name="Uwaga 3" xfId="6857" hidden="1"/>
    <cellStyle name="Uwaga 3" xfId="6865" hidden="1"/>
    <cellStyle name="Uwaga 3" xfId="6868" hidden="1"/>
    <cellStyle name="Uwaga 3" xfId="6872" hidden="1"/>
    <cellStyle name="Uwaga 3" xfId="6880" hidden="1"/>
    <cellStyle name="Uwaga 3" xfId="6883" hidden="1"/>
    <cellStyle name="Uwaga 3" xfId="6887" hidden="1"/>
    <cellStyle name="Uwaga 3" xfId="6894" hidden="1"/>
    <cellStyle name="Uwaga 3" xfId="6895" hidden="1"/>
    <cellStyle name="Uwaga 3" xfId="6897" hidden="1"/>
    <cellStyle name="Uwaga 3" xfId="6910" hidden="1"/>
    <cellStyle name="Uwaga 3" xfId="6913" hidden="1"/>
    <cellStyle name="Uwaga 3" xfId="6916" hidden="1"/>
    <cellStyle name="Uwaga 3" xfId="6925" hidden="1"/>
    <cellStyle name="Uwaga 3" xfId="6928" hidden="1"/>
    <cellStyle name="Uwaga 3" xfId="6932" hidden="1"/>
    <cellStyle name="Uwaga 3" xfId="6940" hidden="1"/>
    <cellStyle name="Uwaga 3" xfId="6942" hidden="1"/>
    <cellStyle name="Uwaga 3" xfId="6945" hidden="1"/>
    <cellStyle name="Uwaga 3" xfId="6954" hidden="1"/>
    <cellStyle name="Uwaga 3" xfId="6955" hidden="1"/>
    <cellStyle name="Uwaga 3" xfId="6956" hidden="1"/>
    <cellStyle name="Uwaga 3" xfId="6969" hidden="1"/>
    <cellStyle name="Uwaga 3" xfId="6970" hidden="1"/>
    <cellStyle name="Uwaga 3" xfId="6972" hidden="1"/>
    <cellStyle name="Uwaga 3" xfId="6984" hidden="1"/>
    <cellStyle name="Uwaga 3" xfId="6985" hidden="1"/>
    <cellStyle name="Uwaga 3" xfId="6987" hidden="1"/>
    <cellStyle name="Uwaga 3" xfId="6999" hidden="1"/>
    <cellStyle name="Uwaga 3" xfId="7000" hidden="1"/>
    <cellStyle name="Uwaga 3" xfId="7002" hidden="1"/>
    <cellStyle name="Uwaga 3" xfId="7014" hidden="1"/>
    <cellStyle name="Uwaga 3" xfId="7015" hidden="1"/>
    <cellStyle name="Uwaga 3" xfId="7016" hidden="1"/>
    <cellStyle name="Uwaga 3" xfId="7030" hidden="1"/>
    <cellStyle name="Uwaga 3" xfId="7032" hidden="1"/>
    <cellStyle name="Uwaga 3" xfId="7035" hidden="1"/>
    <cellStyle name="Uwaga 3" xfId="7045" hidden="1"/>
    <cellStyle name="Uwaga 3" xfId="7048" hidden="1"/>
    <cellStyle name="Uwaga 3" xfId="7051" hidden="1"/>
    <cellStyle name="Uwaga 3" xfId="7060" hidden="1"/>
    <cellStyle name="Uwaga 3" xfId="7062" hidden="1"/>
    <cellStyle name="Uwaga 3" xfId="7065" hidden="1"/>
    <cellStyle name="Uwaga 3" xfId="7074" hidden="1"/>
    <cellStyle name="Uwaga 3" xfId="7075" hidden="1"/>
    <cellStyle name="Uwaga 3" xfId="7076" hidden="1"/>
    <cellStyle name="Uwaga 3" xfId="7089" hidden="1"/>
    <cellStyle name="Uwaga 3" xfId="7091" hidden="1"/>
    <cellStyle name="Uwaga 3" xfId="7093" hidden="1"/>
    <cellStyle name="Uwaga 3" xfId="7104" hidden="1"/>
    <cellStyle name="Uwaga 3" xfId="7106" hidden="1"/>
    <cellStyle name="Uwaga 3" xfId="7108" hidden="1"/>
    <cellStyle name="Uwaga 3" xfId="7119" hidden="1"/>
    <cellStyle name="Uwaga 3" xfId="7121" hidden="1"/>
    <cellStyle name="Uwaga 3" xfId="7123" hidden="1"/>
    <cellStyle name="Uwaga 3" xfId="7134" hidden="1"/>
    <cellStyle name="Uwaga 3" xfId="7135" hidden="1"/>
    <cellStyle name="Uwaga 3" xfId="7136" hidden="1"/>
    <cellStyle name="Uwaga 3" xfId="7149" hidden="1"/>
    <cellStyle name="Uwaga 3" xfId="7151" hidden="1"/>
    <cellStyle name="Uwaga 3" xfId="7153" hidden="1"/>
    <cellStyle name="Uwaga 3" xfId="7164" hidden="1"/>
    <cellStyle name="Uwaga 3" xfId="7166" hidden="1"/>
    <cellStyle name="Uwaga 3" xfId="7168" hidden="1"/>
    <cellStyle name="Uwaga 3" xfId="7179" hidden="1"/>
    <cellStyle name="Uwaga 3" xfId="7181" hidden="1"/>
    <cellStyle name="Uwaga 3" xfId="7182" hidden="1"/>
    <cellStyle name="Uwaga 3" xfId="7194" hidden="1"/>
    <cellStyle name="Uwaga 3" xfId="7195" hidden="1"/>
    <cellStyle name="Uwaga 3" xfId="7196" hidden="1"/>
    <cellStyle name="Uwaga 3" xfId="7209" hidden="1"/>
    <cellStyle name="Uwaga 3" xfId="7211" hidden="1"/>
    <cellStyle name="Uwaga 3" xfId="7213" hidden="1"/>
    <cellStyle name="Uwaga 3" xfId="7224" hidden="1"/>
    <cellStyle name="Uwaga 3" xfId="7226" hidden="1"/>
    <cellStyle name="Uwaga 3" xfId="7228" hidden="1"/>
    <cellStyle name="Uwaga 3" xfId="7239" hidden="1"/>
    <cellStyle name="Uwaga 3" xfId="7241" hidden="1"/>
    <cellStyle name="Uwaga 3" xfId="7243" hidden="1"/>
    <cellStyle name="Uwaga 3" xfId="7254" hidden="1"/>
    <cellStyle name="Uwaga 3" xfId="7255" hidden="1"/>
    <cellStyle name="Uwaga 3" xfId="7257" hidden="1"/>
    <cellStyle name="Uwaga 3" xfId="7268" hidden="1"/>
    <cellStyle name="Uwaga 3" xfId="7270" hidden="1"/>
    <cellStyle name="Uwaga 3" xfId="7271" hidden="1"/>
    <cellStyle name="Uwaga 3" xfId="7280" hidden="1"/>
    <cellStyle name="Uwaga 3" xfId="7283" hidden="1"/>
    <cellStyle name="Uwaga 3" xfId="7285" hidden="1"/>
    <cellStyle name="Uwaga 3" xfId="7296" hidden="1"/>
    <cellStyle name="Uwaga 3" xfId="7298" hidden="1"/>
    <cellStyle name="Uwaga 3" xfId="7300" hidden="1"/>
    <cellStyle name="Uwaga 3" xfId="7312" hidden="1"/>
    <cellStyle name="Uwaga 3" xfId="7314" hidden="1"/>
    <cellStyle name="Uwaga 3" xfId="7316" hidden="1"/>
    <cellStyle name="Uwaga 3" xfId="7324" hidden="1"/>
    <cellStyle name="Uwaga 3" xfId="7326" hidden="1"/>
    <cellStyle name="Uwaga 3" xfId="7329" hidden="1"/>
    <cellStyle name="Uwaga 3" xfId="7319" hidden="1"/>
    <cellStyle name="Uwaga 3" xfId="7318" hidden="1"/>
    <cellStyle name="Uwaga 3" xfId="7317" hidden="1"/>
    <cellStyle name="Uwaga 3" xfId="7304" hidden="1"/>
    <cellStyle name="Uwaga 3" xfId="7303" hidden="1"/>
    <cellStyle name="Uwaga 3" xfId="7302" hidden="1"/>
    <cellStyle name="Uwaga 3" xfId="7289" hidden="1"/>
    <cellStyle name="Uwaga 3" xfId="7288" hidden="1"/>
    <cellStyle name="Uwaga 3" xfId="7287" hidden="1"/>
    <cellStyle name="Uwaga 3" xfId="7274" hidden="1"/>
    <cellStyle name="Uwaga 3" xfId="7273" hidden="1"/>
    <cellStyle name="Uwaga 3" xfId="7272" hidden="1"/>
    <cellStyle name="Uwaga 3" xfId="7259" hidden="1"/>
    <cellStyle name="Uwaga 3" xfId="7258" hidden="1"/>
    <cellStyle name="Uwaga 3" xfId="7256" hidden="1"/>
    <cellStyle name="Uwaga 3" xfId="7245" hidden="1"/>
    <cellStyle name="Uwaga 3" xfId="7242" hidden="1"/>
    <cellStyle name="Uwaga 3" xfId="7240" hidden="1"/>
    <cellStyle name="Uwaga 3" xfId="7230" hidden="1"/>
    <cellStyle name="Uwaga 3" xfId="7227" hidden="1"/>
    <cellStyle name="Uwaga 3" xfId="7225" hidden="1"/>
    <cellStyle name="Uwaga 3" xfId="7215" hidden="1"/>
    <cellStyle name="Uwaga 3" xfId="7212" hidden="1"/>
    <cellStyle name="Uwaga 3" xfId="7210" hidden="1"/>
    <cellStyle name="Uwaga 3" xfId="7200" hidden="1"/>
    <cellStyle name="Uwaga 3" xfId="7198" hidden="1"/>
    <cellStyle name="Uwaga 3" xfId="7197" hidden="1"/>
    <cellStyle name="Uwaga 3" xfId="7185" hidden="1"/>
    <cellStyle name="Uwaga 3" xfId="7183" hidden="1"/>
    <cellStyle name="Uwaga 3" xfId="7180" hidden="1"/>
    <cellStyle name="Uwaga 3" xfId="7170" hidden="1"/>
    <cellStyle name="Uwaga 3" xfId="7167" hidden="1"/>
    <cellStyle name="Uwaga 3" xfId="7165" hidden="1"/>
    <cellStyle name="Uwaga 3" xfId="7155" hidden="1"/>
    <cellStyle name="Uwaga 3" xfId="7152" hidden="1"/>
    <cellStyle name="Uwaga 3" xfId="7150" hidden="1"/>
    <cellStyle name="Uwaga 3" xfId="7140" hidden="1"/>
    <cellStyle name="Uwaga 3" xfId="7138" hidden="1"/>
    <cellStyle name="Uwaga 3" xfId="7137" hidden="1"/>
    <cellStyle name="Uwaga 3" xfId="7125" hidden="1"/>
    <cellStyle name="Uwaga 3" xfId="7122" hidden="1"/>
    <cellStyle name="Uwaga 3" xfId="7120" hidden="1"/>
    <cellStyle name="Uwaga 3" xfId="7110" hidden="1"/>
    <cellStyle name="Uwaga 3" xfId="7107" hidden="1"/>
    <cellStyle name="Uwaga 3" xfId="7105" hidden="1"/>
    <cellStyle name="Uwaga 3" xfId="7095" hidden="1"/>
    <cellStyle name="Uwaga 3" xfId="7092" hidden="1"/>
    <cellStyle name="Uwaga 3" xfId="7090" hidden="1"/>
    <cellStyle name="Uwaga 3" xfId="7080" hidden="1"/>
    <cellStyle name="Uwaga 3" xfId="7078" hidden="1"/>
    <cellStyle name="Uwaga 3" xfId="7077" hidden="1"/>
    <cellStyle name="Uwaga 3" xfId="7064" hidden="1"/>
    <cellStyle name="Uwaga 3" xfId="7061" hidden="1"/>
    <cellStyle name="Uwaga 3" xfId="7059" hidden="1"/>
    <cellStyle name="Uwaga 3" xfId="7049" hidden="1"/>
    <cellStyle name="Uwaga 3" xfId="7046" hidden="1"/>
    <cellStyle name="Uwaga 3" xfId="7044" hidden="1"/>
    <cellStyle name="Uwaga 3" xfId="7034" hidden="1"/>
    <cellStyle name="Uwaga 3" xfId="7031" hidden="1"/>
    <cellStyle name="Uwaga 3" xfId="7029" hidden="1"/>
    <cellStyle name="Uwaga 3" xfId="7020" hidden="1"/>
    <cellStyle name="Uwaga 3" xfId="7018" hidden="1"/>
    <cellStyle name="Uwaga 3" xfId="7017" hidden="1"/>
    <cellStyle name="Uwaga 3" xfId="7005" hidden="1"/>
    <cellStyle name="Uwaga 3" xfId="7003" hidden="1"/>
    <cellStyle name="Uwaga 3" xfId="7001" hidden="1"/>
    <cellStyle name="Uwaga 3" xfId="6990" hidden="1"/>
    <cellStyle name="Uwaga 3" xfId="6988" hidden="1"/>
    <cellStyle name="Uwaga 3" xfId="6986" hidden="1"/>
    <cellStyle name="Uwaga 3" xfId="6975" hidden="1"/>
    <cellStyle name="Uwaga 3" xfId="6973" hidden="1"/>
    <cellStyle name="Uwaga 3" xfId="6971" hidden="1"/>
    <cellStyle name="Uwaga 3" xfId="6960" hidden="1"/>
    <cellStyle name="Uwaga 3" xfId="6958" hidden="1"/>
    <cellStyle name="Uwaga 3" xfId="6957" hidden="1"/>
    <cellStyle name="Uwaga 3" xfId="6944" hidden="1"/>
    <cellStyle name="Uwaga 3" xfId="6941" hidden="1"/>
    <cellStyle name="Uwaga 3" xfId="6939" hidden="1"/>
    <cellStyle name="Uwaga 3" xfId="6929" hidden="1"/>
    <cellStyle name="Uwaga 3" xfId="6926" hidden="1"/>
    <cellStyle name="Uwaga 3" xfId="6924" hidden="1"/>
    <cellStyle name="Uwaga 3" xfId="6914" hidden="1"/>
    <cellStyle name="Uwaga 3" xfId="6911" hidden="1"/>
    <cellStyle name="Uwaga 3" xfId="6909" hidden="1"/>
    <cellStyle name="Uwaga 3" xfId="6900" hidden="1"/>
    <cellStyle name="Uwaga 3" xfId="6898" hidden="1"/>
    <cellStyle name="Uwaga 3" xfId="6896" hidden="1"/>
    <cellStyle name="Uwaga 3" xfId="6884" hidden="1"/>
    <cellStyle name="Uwaga 3" xfId="6881" hidden="1"/>
    <cellStyle name="Uwaga 3" xfId="6879" hidden="1"/>
    <cellStyle name="Uwaga 3" xfId="6869" hidden="1"/>
    <cellStyle name="Uwaga 3" xfId="6866" hidden="1"/>
    <cellStyle name="Uwaga 3" xfId="6864" hidden="1"/>
    <cellStyle name="Uwaga 3" xfId="6854" hidden="1"/>
    <cellStyle name="Uwaga 3" xfId="6851" hidden="1"/>
    <cellStyle name="Uwaga 3" xfId="6849" hidden="1"/>
    <cellStyle name="Uwaga 3" xfId="6842" hidden="1"/>
    <cellStyle name="Uwaga 3" xfId="6839" hidden="1"/>
    <cellStyle name="Uwaga 3" xfId="6837" hidden="1"/>
    <cellStyle name="Uwaga 3" xfId="6827" hidden="1"/>
    <cellStyle name="Uwaga 3" xfId="6824" hidden="1"/>
    <cellStyle name="Uwaga 3" xfId="6821" hidden="1"/>
    <cellStyle name="Uwaga 3" xfId="6812" hidden="1"/>
    <cellStyle name="Uwaga 3" xfId="6808" hidden="1"/>
    <cellStyle name="Uwaga 3" xfId="6805" hidden="1"/>
    <cellStyle name="Uwaga 3" xfId="6797" hidden="1"/>
    <cellStyle name="Uwaga 3" xfId="6794" hidden="1"/>
    <cellStyle name="Uwaga 3" xfId="6791" hidden="1"/>
    <cellStyle name="Uwaga 3" xfId="6782" hidden="1"/>
    <cellStyle name="Uwaga 3" xfId="6779" hidden="1"/>
    <cellStyle name="Uwaga 3" xfId="6776" hidden="1"/>
    <cellStyle name="Uwaga 3" xfId="6766" hidden="1"/>
    <cellStyle name="Uwaga 3" xfId="6762" hidden="1"/>
    <cellStyle name="Uwaga 3" xfId="6759" hidden="1"/>
    <cellStyle name="Uwaga 3" xfId="6750" hidden="1"/>
    <cellStyle name="Uwaga 3" xfId="6746" hidden="1"/>
    <cellStyle name="Uwaga 3" xfId="6744" hidden="1"/>
    <cellStyle name="Uwaga 3" xfId="6736" hidden="1"/>
    <cellStyle name="Uwaga 3" xfId="6732" hidden="1"/>
    <cellStyle name="Uwaga 3" xfId="6729" hidden="1"/>
    <cellStyle name="Uwaga 3" xfId="6722" hidden="1"/>
    <cellStyle name="Uwaga 3" xfId="6719" hidden="1"/>
    <cellStyle name="Uwaga 3" xfId="6716" hidden="1"/>
    <cellStyle name="Uwaga 3" xfId="6707" hidden="1"/>
    <cellStyle name="Uwaga 3" xfId="6702" hidden="1"/>
    <cellStyle name="Uwaga 3" xfId="6699" hidden="1"/>
    <cellStyle name="Uwaga 3" xfId="6692" hidden="1"/>
    <cellStyle name="Uwaga 3" xfId="6687" hidden="1"/>
    <cellStyle name="Uwaga 3" xfId="6684" hidden="1"/>
    <cellStyle name="Uwaga 3" xfId="6677" hidden="1"/>
    <cellStyle name="Uwaga 3" xfId="6672" hidden="1"/>
    <cellStyle name="Uwaga 3" xfId="6669" hidden="1"/>
    <cellStyle name="Uwaga 3" xfId="6663" hidden="1"/>
    <cellStyle name="Uwaga 3" xfId="6659" hidden="1"/>
    <cellStyle name="Uwaga 3" xfId="6656" hidden="1"/>
    <cellStyle name="Uwaga 3" xfId="6648" hidden="1"/>
    <cellStyle name="Uwaga 3" xfId="6643" hidden="1"/>
    <cellStyle name="Uwaga 3" xfId="6639" hidden="1"/>
    <cellStyle name="Uwaga 3" xfId="6633" hidden="1"/>
    <cellStyle name="Uwaga 3" xfId="6628" hidden="1"/>
    <cellStyle name="Uwaga 3" xfId="6624" hidden="1"/>
    <cellStyle name="Uwaga 3" xfId="6618" hidden="1"/>
    <cellStyle name="Uwaga 3" xfId="6613" hidden="1"/>
    <cellStyle name="Uwaga 3" xfId="6609" hidden="1"/>
    <cellStyle name="Uwaga 3" xfId="6604" hidden="1"/>
    <cellStyle name="Uwaga 3" xfId="6600" hidden="1"/>
    <cellStyle name="Uwaga 3" xfId="6596" hidden="1"/>
    <cellStyle name="Uwaga 3" xfId="6588" hidden="1"/>
    <cellStyle name="Uwaga 3" xfId="6583" hidden="1"/>
    <cellStyle name="Uwaga 3" xfId="6579" hidden="1"/>
    <cellStyle name="Uwaga 3" xfId="6573" hidden="1"/>
    <cellStyle name="Uwaga 3" xfId="6568" hidden="1"/>
    <cellStyle name="Uwaga 3" xfId="6564" hidden="1"/>
    <cellStyle name="Uwaga 3" xfId="6558" hidden="1"/>
    <cellStyle name="Uwaga 3" xfId="6553" hidden="1"/>
    <cellStyle name="Uwaga 3" xfId="6549" hidden="1"/>
    <cellStyle name="Uwaga 3" xfId="6545" hidden="1"/>
    <cellStyle name="Uwaga 3" xfId="6540" hidden="1"/>
    <cellStyle name="Uwaga 3" xfId="6535" hidden="1"/>
    <cellStyle name="Uwaga 3" xfId="6530" hidden="1"/>
    <cellStyle name="Uwaga 3" xfId="6526" hidden="1"/>
    <cellStyle name="Uwaga 3" xfId="6522" hidden="1"/>
    <cellStyle name="Uwaga 3" xfId="6515" hidden="1"/>
    <cellStyle name="Uwaga 3" xfId="6511" hidden="1"/>
    <cellStyle name="Uwaga 3" xfId="6506" hidden="1"/>
    <cellStyle name="Uwaga 3" xfId="6500" hidden="1"/>
    <cellStyle name="Uwaga 3" xfId="6496" hidden="1"/>
    <cellStyle name="Uwaga 3" xfId="6491" hidden="1"/>
    <cellStyle name="Uwaga 3" xfId="6485" hidden="1"/>
    <cellStyle name="Uwaga 3" xfId="6481" hidden="1"/>
    <cellStyle name="Uwaga 3" xfId="6476" hidden="1"/>
    <cellStyle name="Uwaga 3" xfId="6470" hidden="1"/>
    <cellStyle name="Uwaga 3" xfId="6466" hidden="1"/>
    <cellStyle name="Uwaga 3" xfId="6462" hidden="1"/>
    <cellStyle name="Uwaga 3" xfId="7322" hidden="1"/>
    <cellStyle name="Uwaga 3" xfId="7321" hidden="1"/>
    <cellStyle name="Uwaga 3" xfId="7320" hidden="1"/>
    <cellStyle name="Uwaga 3" xfId="7307" hidden="1"/>
    <cellStyle name="Uwaga 3" xfId="7306" hidden="1"/>
    <cellStyle name="Uwaga 3" xfId="7305" hidden="1"/>
    <cellStyle name="Uwaga 3" xfId="7292" hidden="1"/>
    <cellStyle name="Uwaga 3" xfId="7291" hidden="1"/>
    <cellStyle name="Uwaga 3" xfId="7290" hidden="1"/>
    <cellStyle name="Uwaga 3" xfId="7277" hidden="1"/>
    <cellStyle name="Uwaga 3" xfId="7276" hidden="1"/>
    <cellStyle name="Uwaga 3" xfId="7275" hidden="1"/>
    <cellStyle name="Uwaga 3" xfId="7262" hidden="1"/>
    <cellStyle name="Uwaga 3" xfId="7261" hidden="1"/>
    <cellStyle name="Uwaga 3" xfId="7260" hidden="1"/>
    <cellStyle name="Uwaga 3" xfId="7248" hidden="1"/>
    <cellStyle name="Uwaga 3" xfId="7246" hidden="1"/>
    <cellStyle name="Uwaga 3" xfId="7244" hidden="1"/>
    <cellStyle name="Uwaga 3" xfId="7233" hidden="1"/>
    <cellStyle name="Uwaga 3" xfId="7231" hidden="1"/>
    <cellStyle name="Uwaga 3" xfId="7229" hidden="1"/>
    <cellStyle name="Uwaga 3" xfId="7218" hidden="1"/>
    <cellStyle name="Uwaga 3" xfId="7216" hidden="1"/>
    <cellStyle name="Uwaga 3" xfId="7214" hidden="1"/>
    <cellStyle name="Uwaga 3" xfId="7203" hidden="1"/>
    <cellStyle name="Uwaga 3" xfId="7201" hidden="1"/>
    <cellStyle name="Uwaga 3" xfId="7199" hidden="1"/>
    <cellStyle name="Uwaga 3" xfId="7188" hidden="1"/>
    <cellStyle name="Uwaga 3" xfId="7186" hidden="1"/>
    <cellStyle name="Uwaga 3" xfId="7184" hidden="1"/>
    <cellStyle name="Uwaga 3" xfId="7173" hidden="1"/>
    <cellStyle name="Uwaga 3" xfId="7171" hidden="1"/>
    <cellStyle name="Uwaga 3" xfId="7169" hidden="1"/>
    <cellStyle name="Uwaga 3" xfId="7158" hidden="1"/>
    <cellStyle name="Uwaga 3" xfId="7156" hidden="1"/>
    <cellStyle name="Uwaga 3" xfId="7154" hidden="1"/>
    <cellStyle name="Uwaga 3" xfId="7143" hidden="1"/>
    <cellStyle name="Uwaga 3" xfId="7141" hidden="1"/>
    <cellStyle name="Uwaga 3" xfId="7139" hidden="1"/>
    <cellStyle name="Uwaga 3" xfId="7128" hidden="1"/>
    <cellStyle name="Uwaga 3" xfId="7126" hidden="1"/>
    <cellStyle name="Uwaga 3" xfId="7124" hidden="1"/>
    <cellStyle name="Uwaga 3" xfId="7113" hidden="1"/>
    <cellStyle name="Uwaga 3" xfId="7111" hidden="1"/>
    <cellStyle name="Uwaga 3" xfId="7109" hidden="1"/>
    <cellStyle name="Uwaga 3" xfId="7098" hidden="1"/>
    <cellStyle name="Uwaga 3" xfId="7096" hidden="1"/>
    <cellStyle name="Uwaga 3" xfId="7094" hidden="1"/>
    <cellStyle name="Uwaga 3" xfId="7083" hidden="1"/>
    <cellStyle name="Uwaga 3" xfId="7081" hidden="1"/>
    <cellStyle name="Uwaga 3" xfId="7079" hidden="1"/>
    <cellStyle name="Uwaga 3" xfId="7068" hidden="1"/>
    <cellStyle name="Uwaga 3" xfId="7066" hidden="1"/>
    <cellStyle name="Uwaga 3" xfId="7063" hidden="1"/>
    <cellStyle name="Uwaga 3" xfId="7053" hidden="1"/>
    <cellStyle name="Uwaga 3" xfId="7050" hidden="1"/>
    <cellStyle name="Uwaga 3" xfId="7047" hidden="1"/>
    <cellStyle name="Uwaga 3" xfId="7038" hidden="1"/>
    <cellStyle name="Uwaga 3" xfId="7036" hidden="1"/>
    <cellStyle name="Uwaga 3" xfId="7033" hidden="1"/>
    <cellStyle name="Uwaga 3" xfId="7023" hidden="1"/>
    <cellStyle name="Uwaga 3" xfId="7021" hidden="1"/>
    <cellStyle name="Uwaga 3" xfId="7019" hidden="1"/>
    <cellStyle name="Uwaga 3" xfId="7008" hidden="1"/>
    <cellStyle name="Uwaga 3" xfId="7006" hidden="1"/>
    <cellStyle name="Uwaga 3" xfId="7004" hidden="1"/>
    <cellStyle name="Uwaga 3" xfId="6993" hidden="1"/>
    <cellStyle name="Uwaga 3" xfId="6991" hidden="1"/>
    <cellStyle name="Uwaga 3" xfId="6989" hidden="1"/>
    <cellStyle name="Uwaga 3" xfId="6978" hidden="1"/>
    <cellStyle name="Uwaga 3" xfId="6976" hidden="1"/>
    <cellStyle name="Uwaga 3" xfId="6974" hidden="1"/>
    <cellStyle name="Uwaga 3" xfId="6963" hidden="1"/>
    <cellStyle name="Uwaga 3" xfId="6961" hidden="1"/>
    <cellStyle name="Uwaga 3" xfId="6959" hidden="1"/>
    <cellStyle name="Uwaga 3" xfId="6948" hidden="1"/>
    <cellStyle name="Uwaga 3" xfId="6946" hidden="1"/>
    <cellStyle name="Uwaga 3" xfId="6943" hidden="1"/>
    <cellStyle name="Uwaga 3" xfId="6933" hidden="1"/>
    <cellStyle name="Uwaga 3" xfId="6930" hidden="1"/>
    <cellStyle name="Uwaga 3" xfId="6927" hidden="1"/>
    <cellStyle name="Uwaga 3" xfId="6918" hidden="1"/>
    <cellStyle name="Uwaga 3" xfId="6915" hidden="1"/>
    <cellStyle name="Uwaga 3" xfId="6912" hidden="1"/>
    <cellStyle name="Uwaga 3" xfId="6903" hidden="1"/>
    <cellStyle name="Uwaga 3" xfId="6901" hidden="1"/>
    <cellStyle name="Uwaga 3" xfId="6899" hidden="1"/>
    <cellStyle name="Uwaga 3" xfId="6888" hidden="1"/>
    <cellStyle name="Uwaga 3" xfId="6885" hidden="1"/>
    <cellStyle name="Uwaga 3" xfId="6882" hidden="1"/>
    <cellStyle name="Uwaga 3" xfId="6873" hidden="1"/>
    <cellStyle name="Uwaga 3" xfId="6870" hidden="1"/>
    <cellStyle name="Uwaga 3" xfId="6867" hidden="1"/>
    <cellStyle name="Uwaga 3" xfId="6858" hidden="1"/>
    <cellStyle name="Uwaga 3" xfId="6855" hidden="1"/>
    <cellStyle name="Uwaga 3" xfId="6852" hidden="1"/>
    <cellStyle name="Uwaga 3" xfId="6845" hidden="1"/>
    <cellStyle name="Uwaga 3" xfId="6841" hidden="1"/>
    <cellStyle name="Uwaga 3" xfId="6838" hidden="1"/>
    <cellStyle name="Uwaga 3" xfId="6830" hidden="1"/>
    <cellStyle name="Uwaga 3" xfId="6826" hidden="1"/>
    <cellStyle name="Uwaga 3" xfId="6823" hidden="1"/>
    <cellStyle name="Uwaga 3" xfId="6815" hidden="1"/>
    <cellStyle name="Uwaga 3" xfId="6811" hidden="1"/>
    <cellStyle name="Uwaga 3" xfId="6807" hidden="1"/>
    <cellStyle name="Uwaga 3" xfId="6800" hidden="1"/>
    <cellStyle name="Uwaga 3" xfId="6796" hidden="1"/>
    <cellStyle name="Uwaga 3" xfId="6793" hidden="1"/>
    <cellStyle name="Uwaga 3" xfId="6785" hidden="1"/>
    <cellStyle name="Uwaga 3" xfId="6781" hidden="1"/>
    <cellStyle name="Uwaga 3" xfId="6778" hidden="1"/>
    <cellStyle name="Uwaga 3" xfId="6769" hidden="1"/>
    <cellStyle name="Uwaga 3" xfId="6764" hidden="1"/>
    <cellStyle name="Uwaga 3" xfId="6760" hidden="1"/>
    <cellStyle name="Uwaga 3" xfId="6754" hidden="1"/>
    <cellStyle name="Uwaga 3" xfId="6749" hidden="1"/>
    <cellStyle name="Uwaga 3" xfId="6745" hidden="1"/>
    <cellStyle name="Uwaga 3" xfId="6739" hidden="1"/>
    <cellStyle name="Uwaga 3" xfId="6734" hidden="1"/>
    <cellStyle name="Uwaga 3" xfId="6730" hidden="1"/>
    <cellStyle name="Uwaga 3" xfId="6725" hidden="1"/>
    <cellStyle name="Uwaga 3" xfId="6721" hidden="1"/>
    <cellStyle name="Uwaga 3" xfId="6717" hidden="1"/>
    <cellStyle name="Uwaga 3" xfId="6710" hidden="1"/>
    <cellStyle name="Uwaga 3" xfId="6705" hidden="1"/>
    <cellStyle name="Uwaga 3" xfId="6701" hidden="1"/>
    <cellStyle name="Uwaga 3" xfId="6694" hidden="1"/>
    <cellStyle name="Uwaga 3" xfId="6689" hidden="1"/>
    <cellStyle name="Uwaga 3" xfId="6685" hidden="1"/>
    <cellStyle name="Uwaga 3" xfId="6680" hidden="1"/>
    <cellStyle name="Uwaga 3" xfId="6675" hidden="1"/>
    <cellStyle name="Uwaga 3" xfId="6671" hidden="1"/>
    <cellStyle name="Uwaga 3" xfId="6665" hidden="1"/>
    <cellStyle name="Uwaga 3" xfId="6661" hidden="1"/>
    <cellStyle name="Uwaga 3" xfId="6658" hidden="1"/>
    <cellStyle name="Uwaga 3" xfId="6651" hidden="1"/>
    <cellStyle name="Uwaga 3" xfId="6646" hidden="1"/>
    <cellStyle name="Uwaga 3" xfId="6641" hidden="1"/>
    <cellStyle name="Uwaga 3" xfId="6635" hidden="1"/>
    <cellStyle name="Uwaga 3" xfId="6630" hidden="1"/>
    <cellStyle name="Uwaga 3" xfId="6625" hidden="1"/>
    <cellStyle name="Uwaga 3" xfId="6620" hidden="1"/>
    <cellStyle name="Uwaga 3" xfId="6615" hidden="1"/>
    <cellStyle name="Uwaga 3" xfId="6610" hidden="1"/>
    <cellStyle name="Uwaga 3" xfId="6606" hidden="1"/>
    <cellStyle name="Uwaga 3" xfId="6602" hidden="1"/>
    <cellStyle name="Uwaga 3" xfId="6597" hidden="1"/>
    <cellStyle name="Uwaga 3" xfId="6590" hidden="1"/>
    <cellStyle name="Uwaga 3" xfId="6585" hidden="1"/>
    <cellStyle name="Uwaga 3" xfId="6580" hidden="1"/>
    <cellStyle name="Uwaga 3" xfId="6574" hidden="1"/>
    <cellStyle name="Uwaga 3" xfId="6569" hidden="1"/>
    <cellStyle name="Uwaga 3" xfId="6565" hidden="1"/>
    <cellStyle name="Uwaga 3" xfId="6560" hidden="1"/>
    <cellStyle name="Uwaga 3" xfId="6555" hidden="1"/>
    <cellStyle name="Uwaga 3" xfId="6550" hidden="1"/>
    <cellStyle name="Uwaga 3" xfId="6546" hidden="1"/>
    <cellStyle name="Uwaga 3" xfId="6541" hidden="1"/>
    <cellStyle name="Uwaga 3" xfId="6536" hidden="1"/>
    <cellStyle name="Uwaga 3" xfId="6531" hidden="1"/>
    <cellStyle name="Uwaga 3" xfId="6527" hidden="1"/>
    <cellStyle name="Uwaga 3" xfId="6523" hidden="1"/>
    <cellStyle name="Uwaga 3" xfId="6516" hidden="1"/>
    <cellStyle name="Uwaga 3" xfId="6512" hidden="1"/>
    <cellStyle name="Uwaga 3" xfId="6507" hidden="1"/>
    <cellStyle name="Uwaga 3" xfId="6501" hidden="1"/>
    <cellStyle name="Uwaga 3" xfId="6497" hidden="1"/>
    <cellStyle name="Uwaga 3" xfId="6492" hidden="1"/>
    <cellStyle name="Uwaga 3" xfId="6486" hidden="1"/>
    <cellStyle name="Uwaga 3" xfId="6482" hidden="1"/>
    <cellStyle name="Uwaga 3" xfId="6478" hidden="1"/>
    <cellStyle name="Uwaga 3" xfId="6471" hidden="1"/>
    <cellStyle name="Uwaga 3" xfId="6467" hidden="1"/>
    <cellStyle name="Uwaga 3" xfId="6463" hidden="1"/>
    <cellStyle name="Uwaga 3" xfId="7327" hidden="1"/>
    <cellStyle name="Uwaga 3" xfId="7325" hidden="1"/>
    <cellStyle name="Uwaga 3" xfId="7323" hidden="1"/>
    <cellStyle name="Uwaga 3" xfId="7310" hidden="1"/>
    <cellStyle name="Uwaga 3" xfId="7309" hidden="1"/>
    <cellStyle name="Uwaga 3" xfId="7308" hidden="1"/>
    <cellStyle name="Uwaga 3" xfId="7295" hidden="1"/>
    <cellStyle name="Uwaga 3" xfId="7294" hidden="1"/>
    <cellStyle name="Uwaga 3" xfId="7293" hidden="1"/>
    <cellStyle name="Uwaga 3" xfId="7281" hidden="1"/>
    <cellStyle name="Uwaga 3" xfId="7279" hidden="1"/>
    <cellStyle name="Uwaga 3" xfId="7278" hidden="1"/>
    <cellStyle name="Uwaga 3" xfId="7265" hidden="1"/>
    <cellStyle name="Uwaga 3" xfId="7264" hidden="1"/>
    <cellStyle name="Uwaga 3" xfId="7263" hidden="1"/>
    <cellStyle name="Uwaga 3" xfId="7251" hidden="1"/>
    <cellStyle name="Uwaga 3" xfId="7249" hidden="1"/>
    <cellStyle name="Uwaga 3" xfId="7247" hidden="1"/>
    <cellStyle name="Uwaga 3" xfId="7236" hidden="1"/>
    <cellStyle name="Uwaga 3" xfId="7234" hidden="1"/>
    <cellStyle name="Uwaga 3" xfId="7232" hidden="1"/>
    <cellStyle name="Uwaga 3" xfId="7221" hidden="1"/>
    <cellStyle name="Uwaga 3" xfId="7219" hidden="1"/>
    <cellStyle name="Uwaga 3" xfId="7217" hidden="1"/>
    <cellStyle name="Uwaga 3" xfId="7206" hidden="1"/>
    <cellStyle name="Uwaga 3" xfId="7204" hidden="1"/>
    <cellStyle name="Uwaga 3" xfId="7202" hidden="1"/>
    <cellStyle name="Uwaga 3" xfId="7191" hidden="1"/>
    <cellStyle name="Uwaga 3" xfId="7189" hidden="1"/>
    <cellStyle name="Uwaga 3" xfId="7187" hidden="1"/>
    <cellStyle name="Uwaga 3" xfId="7176" hidden="1"/>
    <cellStyle name="Uwaga 3" xfId="7174" hidden="1"/>
    <cellStyle name="Uwaga 3" xfId="7172" hidden="1"/>
    <cellStyle name="Uwaga 3" xfId="7161" hidden="1"/>
    <cellStyle name="Uwaga 3" xfId="7159" hidden="1"/>
    <cellStyle name="Uwaga 3" xfId="7157" hidden="1"/>
    <cellStyle name="Uwaga 3" xfId="7146" hidden="1"/>
    <cellStyle name="Uwaga 3" xfId="7144" hidden="1"/>
    <cellStyle name="Uwaga 3" xfId="7142" hidden="1"/>
    <cellStyle name="Uwaga 3" xfId="7131" hidden="1"/>
    <cellStyle name="Uwaga 3" xfId="7129" hidden="1"/>
    <cellStyle name="Uwaga 3" xfId="7127" hidden="1"/>
    <cellStyle name="Uwaga 3" xfId="7116" hidden="1"/>
    <cellStyle name="Uwaga 3" xfId="7114" hidden="1"/>
    <cellStyle name="Uwaga 3" xfId="7112" hidden="1"/>
    <cellStyle name="Uwaga 3" xfId="7101" hidden="1"/>
    <cellStyle name="Uwaga 3" xfId="7099" hidden="1"/>
    <cellStyle name="Uwaga 3" xfId="7097" hidden="1"/>
    <cellStyle name="Uwaga 3" xfId="7086" hidden="1"/>
    <cellStyle name="Uwaga 3" xfId="7084" hidden="1"/>
    <cellStyle name="Uwaga 3" xfId="7082" hidden="1"/>
    <cellStyle name="Uwaga 3" xfId="7071" hidden="1"/>
    <cellStyle name="Uwaga 3" xfId="7069" hidden="1"/>
    <cellStyle name="Uwaga 3" xfId="7067" hidden="1"/>
    <cellStyle name="Uwaga 3" xfId="7056" hidden="1"/>
    <cellStyle name="Uwaga 3" xfId="7054" hidden="1"/>
    <cellStyle name="Uwaga 3" xfId="7052" hidden="1"/>
    <cellStyle name="Uwaga 3" xfId="7041" hidden="1"/>
    <cellStyle name="Uwaga 3" xfId="7039" hidden="1"/>
    <cellStyle name="Uwaga 3" xfId="7037" hidden="1"/>
    <cellStyle name="Uwaga 3" xfId="7026" hidden="1"/>
    <cellStyle name="Uwaga 3" xfId="7024" hidden="1"/>
    <cellStyle name="Uwaga 3" xfId="7022" hidden="1"/>
    <cellStyle name="Uwaga 3" xfId="7011" hidden="1"/>
    <cellStyle name="Uwaga 3" xfId="7009" hidden="1"/>
    <cellStyle name="Uwaga 3" xfId="7007" hidden="1"/>
    <cellStyle name="Uwaga 3" xfId="6996" hidden="1"/>
    <cellStyle name="Uwaga 3" xfId="6994" hidden="1"/>
    <cellStyle name="Uwaga 3" xfId="6992" hidden="1"/>
    <cellStyle name="Uwaga 3" xfId="6981" hidden="1"/>
    <cellStyle name="Uwaga 3" xfId="6979" hidden="1"/>
    <cellStyle name="Uwaga 3" xfId="6977" hidden="1"/>
    <cellStyle name="Uwaga 3" xfId="6966" hidden="1"/>
    <cellStyle name="Uwaga 3" xfId="6964" hidden="1"/>
    <cellStyle name="Uwaga 3" xfId="6962" hidden="1"/>
    <cellStyle name="Uwaga 3" xfId="6951" hidden="1"/>
    <cellStyle name="Uwaga 3" xfId="6949" hidden="1"/>
    <cellStyle name="Uwaga 3" xfId="6947" hidden="1"/>
    <cellStyle name="Uwaga 3" xfId="6936" hidden="1"/>
    <cellStyle name="Uwaga 3" xfId="6934" hidden="1"/>
    <cellStyle name="Uwaga 3" xfId="6931" hidden="1"/>
    <cellStyle name="Uwaga 3" xfId="6921" hidden="1"/>
    <cellStyle name="Uwaga 3" xfId="6919" hidden="1"/>
    <cellStyle name="Uwaga 3" xfId="6917" hidden="1"/>
    <cellStyle name="Uwaga 3" xfId="6906" hidden="1"/>
    <cellStyle name="Uwaga 3" xfId="6904" hidden="1"/>
    <cellStyle name="Uwaga 3" xfId="6902" hidden="1"/>
    <cellStyle name="Uwaga 3" xfId="6891" hidden="1"/>
    <cellStyle name="Uwaga 3" xfId="6889" hidden="1"/>
    <cellStyle name="Uwaga 3" xfId="6886" hidden="1"/>
    <cellStyle name="Uwaga 3" xfId="6876" hidden="1"/>
    <cellStyle name="Uwaga 3" xfId="6874" hidden="1"/>
    <cellStyle name="Uwaga 3" xfId="6871" hidden="1"/>
    <cellStyle name="Uwaga 3" xfId="6861" hidden="1"/>
    <cellStyle name="Uwaga 3" xfId="6859" hidden="1"/>
    <cellStyle name="Uwaga 3" xfId="6856" hidden="1"/>
    <cellStyle name="Uwaga 3" xfId="6847" hidden="1"/>
    <cellStyle name="Uwaga 3" xfId="6844" hidden="1"/>
    <cellStyle name="Uwaga 3" xfId="6840" hidden="1"/>
    <cellStyle name="Uwaga 3" xfId="6832" hidden="1"/>
    <cellStyle name="Uwaga 3" xfId="6829" hidden="1"/>
    <cellStyle name="Uwaga 3" xfId="6825" hidden="1"/>
    <cellStyle name="Uwaga 3" xfId="6817" hidden="1"/>
    <cellStyle name="Uwaga 3" xfId="6814" hidden="1"/>
    <cellStyle name="Uwaga 3" xfId="6810" hidden="1"/>
    <cellStyle name="Uwaga 3" xfId="6802" hidden="1"/>
    <cellStyle name="Uwaga 3" xfId="6799" hidden="1"/>
    <cellStyle name="Uwaga 3" xfId="6795" hidden="1"/>
    <cellStyle name="Uwaga 3" xfId="6787" hidden="1"/>
    <cellStyle name="Uwaga 3" xfId="6784" hidden="1"/>
    <cellStyle name="Uwaga 3" xfId="6780" hidden="1"/>
    <cellStyle name="Uwaga 3" xfId="6772" hidden="1"/>
    <cellStyle name="Uwaga 3" xfId="6768" hidden="1"/>
    <cellStyle name="Uwaga 3" xfId="6763" hidden="1"/>
    <cellStyle name="Uwaga 3" xfId="6757" hidden="1"/>
    <cellStyle name="Uwaga 3" xfId="6753" hidden="1"/>
    <cellStyle name="Uwaga 3" xfId="6748" hidden="1"/>
    <cellStyle name="Uwaga 3" xfId="6742" hidden="1"/>
    <cellStyle name="Uwaga 3" xfId="6738" hidden="1"/>
    <cellStyle name="Uwaga 3" xfId="6733" hidden="1"/>
    <cellStyle name="Uwaga 3" xfId="6727" hidden="1"/>
    <cellStyle name="Uwaga 3" xfId="6724" hidden="1"/>
    <cellStyle name="Uwaga 3" xfId="6720" hidden="1"/>
    <cellStyle name="Uwaga 3" xfId="6712" hidden="1"/>
    <cellStyle name="Uwaga 3" xfId="6709" hidden="1"/>
    <cellStyle name="Uwaga 3" xfId="6704" hidden="1"/>
    <cellStyle name="Uwaga 3" xfId="6697" hidden="1"/>
    <cellStyle name="Uwaga 3" xfId="6693" hidden="1"/>
    <cellStyle name="Uwaga 3" xfId="6688" hidden="1"/>
    <cellStyle name="Uwaga 3" xfId="6682" hidden="1"/>
    <cellStyle name="Uwaga 3" xfId="6678" hidden="1"/>
    <cellStyle name="Uwaga 3" xfId="6673" hidden="1"/>
    <cellStyle name="Uwaga 3" xfId="6667" hidden="1"/>
    <cellStyle name="Uwaga 3" xfId="6664" hidden="1"/>
    <cellStyle name="Uwaga 3" xfId="6660" hidden="1"/>
    <cellStyle name="Uwaga 3" xfId="6652" hidden="1"/>
    <cellStyle name="Uwaga 3" xfId="6647" hidden="1"/>
    <cellStyle name="Uwaga 3" xfId="6642" hidden="1"/>
    <cellStyle name="Uwaga 3" xfId="6637" hidden="1"/>
    <cellStyle name="Uwaga 3" xfId="6632" hidden="1"/>
    <cellStyle name="Uwaga 3" xfId="6627" hidden="1"/>
    <cellStyle name="Uwaga 3" xfId="6622" hidden="1"/>
    <cellStyle name="Uwaga 3" xfId="6617" hidden="1"/>
    <cellStyle name="Uwaga 3" xfId="6612" hidden="1"/>
    <cellStyle name="Uwaga 3" xfId="6607" hidden="1"/>
    <cellStyle name="Uwaga 3" xfId="6603" hidden="1"/>
    <cellStyle name="Uwaga 3" xfId="6598" hidden="1"/>
    <cellStyle name="Uwaga 3" xfId="6591" hidden="1"/>
    <cellStyle name="Uwaga 3" xfId="6586" hidden="1"/>
    <cellStyle name="Uwaga 3" xfId="6581" hidden="1"/>
    <cellStyle name="Uwaga 3" xfId="6576" hidden="1"/>
    <cellStyle name="Uwaga 3" xfId="6571" hidden="1"/>
    <cellStyle name="Uwaga 3" xfId="6566" hidden="1"/>
    <cellStyle name="Uwaga 3" xfId="6561" hidden="1"/>
    <cellStyle name="Uwaga 3" xfId="6556" hidden="1"/>
    <cellStyle name="Uwaga 3" xfId="6551" hidden="1"/>
    <cellStyle name="Uwaga 3" xfId="6547" hidden="1"/>
    <cellStyle name="Uwaga 3" xfId="6542" hidden="1"/>
    <cellStyle name="Uwaga 3" xfId="6537" hidden="1"/>
    <cellStyle name="Uwaga 3" xfId="6532" hidden="1"/>
    <cellStyle name="Uwaga 3" xfId="6528" hidden="1"/>
    <cellStyle name="Uwaga 3" xfId="6524" hidden="1"/>
    <cellStyle name="Uwaga 3" xfId="6517" hidden="1"/>
    <cellStyle name="Uwaga 3" xfId="6513" hidden="1"/>
    <cellStyle name="Uwaga 3" xfId="6508" hidden="1"/>
    <cellStyle name="Uwaga 3" xfId="6502" hidden="1"/>
    <cellStyle name="Uwaga 3" xfId="6498" hidden="1"/>
    <cellStyle name="Uwaga 3" xfId="6493" hidden="1"/>
    <cellStyle name="Uwaga 3" xfId="6487" hidden="1"/>
    <cellStyle name="Uwaga 3" xfId="6483" hidden="1"/>
    <cellStyle name="Uwaga 3" xfId="6479" hidden="1"/>
    <cellStyle name="Uwaga 3" xfId="6472" hidden="1"/>
    <cellStyle name="Uwaga 3" xfId="6468" hidden="1"/>
    <cellStyle name="Uwaga 3" xfId="6464" hidden="1"/>
    <cellStyle name="Uwaga 3" xfId="7331" hidden="1"/>
    <cellStyle name="Uwaga 3" xfId="7330" hidden="1"/>
    <cellStyle name="Uwaga 3" xfId="7328" hidden="1"/>
    <cellStyle name="Uwaga 3" xfId="7315" hidden="1"/>
    <cellStyle name="Uwaga 3" xfId="7313" hidden="1"/>
    <cellStyle name="Uwaga 3" xfId="7311" hidden="1"/>
    <cellStyle name="Uwaga 3" xfId="7301" hidden="1"/>
    <cellStyle name="Uwaga 3" xfId="7299" hidden="1"/>
    <cellStyle name="Uwaga 3" xfId="7297" hidden="1"/>
    <cellStyle name="Uwaga 3" xfId="7286" hidden="1"/>
    <cellStyle name="Uwaga 3" xfId="7284" hidden="1"/>
    <cellStyle name="Uwaga 3" xfId="7282" hidden="1"/>
    <cellStyle name="Uwaga 3" xfId="7269" hidden="1"/>
    <cellStyle name="Uwaga 3" xfId="7267" hidden="1"/>
    <cellStyle name="Uwaga 3" xfId="7266" hidden="1"/>
    <cellStyle name="Uwaga 3" xfId="7253" hidden="1"/>
    <cellStyle name="Uwaga 3" xfId="7252" hidden="1"/>
    <cellStyle name="Uwaga 3" xfId="7250" hidden="1"/>
    <cellStyle name="Uwaga 3" xfId="7238" hidden="1"/>
    <cellStyle name="Uwaga 3" xfId="7237" hidden="1"/>
    <cellStyle name="Uwaga 3" xfId="7235" hidden="1"/>
    <cellStyle name="Uwaga 3" xfId="7223" hidden="1"/>
    <cellStyle name="Uwaga 3" xfId="7222" hidden="1"/>
    <cellStyle name="Uwaga 3" xfId="7220" hidden="1"/>
    <cellStyle name="Uwaga 3" xfId="7208" hidden="1"/>
    <cellStyle name="Uwaga 3" xfId="7207" hidden="1"/>
    <cellStyle name="Uwaga 3" xfId="7205" hidden="1"/>
    <cellStyle name="Uwaga 3" xfId="7193" hidden="1"/>
    <cellStyle name="Uwaga 3" xfId="7192" hidden="1"/>
    <cellStyle name="Uwaga 3" xfId="7190" hidden="1"/>
    <cellStyle name="Uwaga 3" xfId="7178" hidden="1"/>
    <cellStyle name="Uwaga 3" xfId="7177" hidden="1"/>
    <cellStyle name="Uwaga 3" xfId="7175" hidden="1"/>
    <cellStyle name="Uwaga 3" xfId="7163" hidden="1"/>
    <cellStyle name="Uwaga 3" xfId="7162" hidden="1"/>
    <cellStyle name="Uwaga 3" xfId="7160" hidden="1"/>
    <cellStyle name="Uwaga 3" xfId="7148" hidden="1"/>
    <cellStyle name="Uwaga 3" xfId="7147" hidden="1"/>
    <cellStyle name="Uwaga 3" xfId="7145" hidden="1"/>
    <cellStyle name="Uwaga 3" xfId="7133" hidden="1"/>
    <cellStyle name="Uwaga 3" xfId="7132" hidden="1"/>
    <cellStyle name="Uwaga 3" xfId="7130" hidden="1"/>
    <cellStyle name="Uwaga 3" xfId="7118" hidden="1"/>
    <cellStyle name="Uwaga 3" xfId="7117" hidden="1"/>
    <cellStyle name="Uwaga 3" xfId="7115" hidden="1"/>
    <cellStyle name="Uwaga 3" xfId="7103" hidden="1"/>
    <cellStyle name="Uwaga 3" xfId="7102" hidden="1"/>
    <cellStyle name="Uwaga 3" xfId="7100" hidden="1"/>
    <cellStyle name="Uwaga 3" xfId="7088" hidden="1"/>
    <cellStyle name="Uwaga 3" xfId="7087" hidden="1"/>
    <cellStyle name="Uwaga 3" xfId="7085" hidden="1"/>
    <cellStyle name="Uwaga 3" xfId="7073" hidden="1"/>
    <cellStyle name="Uwaga 3" xfId="7072" hidden="1"/>
    <cellStyle name="Uwaga 3" xfId="7070" hidden="1"/>
    <cellStyle name="Uwaga 3" xfId="7058" hidden="1"/>
    <cellStyle name="Uwaga 3" xfId="7057" hidden="1"/>
    <cellStyle name="Uwaga 3" xfId="7055" hidden="1"/>
    <cellStyle name="Uwaga 3" xfId="7043" hidden="1"/>
    <cellStyle name="Uwaga 3" xfId="7042" hidden="1"/>
    <cellStyle name="Uwaga 3" xfId="7040" hidden="1"/>
    <cellStyle name="Uwaga 3" xfId="7028" hidden="1"/>
    <cellStyle name="Uwaga 3" xfId="7027" hidden="1"/>
    <cellStyle name="Uwaga 3" xfId="7025" hidden="1"/>
    <cellStyle name="Uwaga 3" xfId="7013" hidden="1"/>
    <cellStyle name="Uwaga 3" xfId="7012" hidden="1"/>
    <cellStyle name="Uwaga 3" xfId="7010" hidden="1"/>
    <cellStyle name="Uwaga 3" xfId="6998" hidden="1"/>
    <cellStyle name="Uwaga 3" xfId="6997" hidden="1"/>
    <cellStyle name="Uwaga 3" xfId="6995" hidden="1"/>
    <cellStyle name="Uwaga 3" xfId="6983" hidden="1"/>
    <cellStyle name="Uwaga 3" xfId="6982" hidden="1"/>
    <cellStyle name="Uwaga 3" xfId="6980" hidden="1"/>
    <cellStyle name="Uwaga 3" xfId="6968" hidden="1"/>
    <cellStyle name="Uwaga 3" xfId="6967" hidden="1"/>
    <cellStyle name="Uwaga 3" xfId="6965" hidden="1"/>
    <cellStyle name="Uwaga 3" xfId="6953" hidden="1"/>
    <cellStyle name="Uwaga 3" xfId="6952" hidden="1"/>
    <cellStyle name="Uwaga 3" xfId="6950" hidden="1"/>
    <cellStyle name="Uwaga 3" xfId="6938" hidden="1"/>
    <cellStyle name="Uwaga 3" xfId="6937" hidden="1"/>
    <cellStyle name="Uwaga 3" xfId="6935" hidden="1"/>
    <cellStyle name="Uwaga 3" xfId="6923" hidden="1"/>
    <cellStyle name="Uwaga 3" xfId="6922" hidden="1"/>
    <cellStyle name="Uwaga 3" xfId="6920" hidden="1"/>
    <cellStyle name="Uwaga 3" xfId="6908" hidden="1"/>
    <cellStyle name="Uwaga 3" xfId="6907" hidden="1"/>
    <cellStyle name="Uwaga 3" xfId="6905" hidden="1"/>
    <cellStyle name="Uwaga 3" xfId="6893" hidden="1"/>
    <cellStyle name="Uwaga 3" xfId="6892" hidden="1"/>
    <cellStyle name="Uwaga 3" xfId="6890" hidden="1"/>
    <cellStyle name="Uwaga 3" xfId="6878" hidden="1"/>
    <cellStyle name="Uwaga 3" xfId="6877" hidden="1"/>
    <cellStyle name="Uwaga 3" xfId="6875" hidden="1"/>
    <cellStyle name="Uwaga 3" xfId="6863" hidden="1"/>
    <cellStyle name="Uwaga 3" xfId="6862" hidden="1"/>
    <cellStyle name="Uwaga 3" xfId="6860" hidden="1"/>
    <cellStyle name="Uwaga 3" xfId="6848" hidden="1"/>
    <cellStyle name="Uwaga 3" xfId="6846" hidden="1"/>
    <cellStyle name="Uwaga 3" xfId="6843" hidden="1"/>
    <cellStyle name="Uwaga 3" xfId="6833" hidden="1"/>
    <cellStyle name="Uwaga 3" xfId="6831" hidden="1"/>
    <cellStyle name="Uwaga 3" xfId="6828" hidden="1"/>
    <cellStyle name="Uwaga 3" xfId="6818" hidden="1"/>
    <cellStyle name="Uwaga 3" xfId="6816" hidden="1"/>
    <cellStyle name="Uwaga 3" xfId="6813" hidden="1"/>
    <cellStyle name="Uwaga 3" xfId="6803" hidden="1"/>
    <cellStyle name="Uwaga 3" xfId="6801" hidden="1"/>
    <cellStyle name="Uwaga 3" xfId="6798" hidden="1"/>
    <cellStyle name="Uwaga 3" xfId="6788" hidden="1"/>
    <cellStyle name="Uwaga 3" xfId="6786" hidden="1"/>
    <cellStyle name="Uwaga 3" xfId="6783" hidden="1"/>
    <cellStyle name="Uwaga 3" xfId="6773" hidden="1"/>
    <cellStyle name="Uwaga 3" xfId="6771" hidden="1"/>
    <cellStyle name="Uwaga 3" xfId="6767" hidden="1"/>
    <cellStyle name="Uwaga 3" xfId="6758" hidden="1"/>
    <cellStyle name="Uwaga 3" xfId="6755" hidden="1"/>
    <cellStyle name="Uwaga 3" xfId="6751" hidden="1"/>
    <cellStyle name="Uwaga 3" xfId="6743" hidden="1"/>
    <cellStyle name="Uwaga 3" xfId="6741" hidden="1"/>
    <cellStyle name="Uwaga 3" xfId="6737" hidden="1"/>
    <cellStyle name="Uwaga 3" xfId="6728" hidden="1"/>
    <cellStyle name="Uwaga 3" xfId="6726" hidden="1"/>
    <cellStyle name="Uwaga 3" xfId="6723" hidden="1"/>
    <cellStyle name="Uwaga 3" xfId="6713" hidden="1"/>
    <cellStyle name="Uwaga 3" xfId="6711" hidden="1"/>
    <cellStyle name="Uwaga 3" xfId="6706" hidden="1"/>
    <cellStyle name="Uwaga 3" xfId="6698" hidden="1"/>
    <cellStyle name="Uwaga 3" xfId="6696" hidden="1"/>
    <cellStyle name="Uwaga 3" xfId="6691" hidden="1"/>
    <cellStyle name="Uwaga 3" xfId="6683" hidden="1"/>
    <cellStyle name="Uwaga 3" xfId="6681" hidden="1"/>
    <cellStyle name="Uwaga 3" xfId="6676" hidden="1"/>
    <cellStyle name="Uwaga 3" xfId="6668" hidden="1"/>
    <cellStyle name="Uwaga 3" xfId="6666" hidden="1"/>
    <cellStyle name="Uwaga 3" xfId="6662" hidden="1"/>
    <cellStyle name="Uwaga 3" xfId="6653" hidden="1"/>
    <cellStyle name="Uwaga 3" xfId="6650" hidden="1"/>
    <cellStyle name="Uwaga 3" xfId="6645" hidden="1"/>
    <cellStyle name="Uwaga 3" xfId="6638" hidden="1"/>
    <cellStyle name="Uwaga 3" xfId="6634" hidden="1"/>
    <cellStyle name="Uwaga 3" xfId="6629" hidden="1"/>
    <cellStyle name="Uwaga 3" xfId="6623" hidden="1"/>
    <cellStyle name="Uwaga 3" xfId="6619" hidden="1"/>
    <cellStyle name="Uwaga 3" xfId="6614" hidden="1"/>
    <cellStyle name="Uwaga 3" xfId="6608" hidden="1"/>
    <cellStyle name="Uwaga 3" xfId="6605" hidden="1"/>
    <cellStyle name="Uwaga 3" xfId="6601" hidden="1"/>
    <cellStyle name="Uwaga 3" xfId="6592" hidden="1"/>
    <cellStyle name="Uwaga 3" xfId="6587" hidden="1"/>
    <cellStyle name="Uwaga 3" xfId="6582" hidden="1"/>
    <cellStyle name="Uwaga 3" xfId="6577" hidden="1"/>
    <cellStyle name="Uwaga 3" xfId="6572" hidden="1"/>
    <cellStyle name="Uwaga 3" xfId="6567" hidden="1"/>
    <cellStyle name="Uwaga 3" xfId="6562" hidden="1"/>
    <cellStyle name="Uwaga 3" xfId="6557" hidden="1"/>
    <cellStyle name="Uwaga 3" xfId="6552" hidden="1"/>
    <cellStyle name="Uwaga 3" xfId="6548" hidden="1"/>
    <cellStyle name="Uwaga 3" xfId="6543" hidden="1"/>
    <cellStyle name="Uwaga 3" xfId="6538" hidden="1"/>
    <cellStyle name="Uwaga 3" xfId="6533" hidden="1"/>
    <cellStyle name="Uwaga 3" xfId="6529" hidden="1"/>
    <cellStyle name="Uwaga 3" xfId="6525" hidden="1"/>
    <cellStyle name="Uwaga 3" xfId="6518" hidden="1"/>
    <cellStyle name="Uwaga 3" xfId="6514" hidden="1"/>
    <cellStyle name="Uwaga 3" xfId="6509" hidden="1"/>
    <cellStyle name="Uwaga 3" xfId="6503" hidden="1"/>
    <cellStyle name="Uwaga 3" xfId="6499" hidden="1"/>
    <cellStyle name="Uwaga 3" xfId="6494" hidden="1"/>
    <cellStyle name="Uwaga 3" xfId="6488" hidden="1"/>
    <cellStyle name="Uwaga 3" xfId="6484" hidden="1"/>
    <cellStyle name="Uwaga 3" xfId="6480" hidden="1"/>
    <cellStyle name="Uwaga 3" xfId="6473" hidden="1"/>
    <cellStyle name="Uwaga 3" xfId="6469" hidden="1"/>
    <cellStyle name="Uwaga 3" xfId="6465" hidden="1"/>
    <cellStyle name="Uwaga 3" xfId="2446" hidden="1"/>
    <cellStyle name="Uwaga 3" xfId="2443" hidden="1"/>
    <cellStyle name="Uwaga 3" xfId="2441" hidden="1"/>
    <cellStyle name="Uwaga 3" xfId="2401" hidden="1"/>
    <cellStyle name="Uwaga 3" xfId="2398" hidden="1"/>
    <cellStyle name="Uwaga 3" xfId="2394" hidden="1"/>
    <cellStyle name="Uwaga 3" xfId="2361" hidden="1"/>
    <cellStyle name="Uwaga 3" xfId="2357" hidden="1"/>
    <cellStyle name="Uwaga 3" xfId="2354" hidden="1"/>
    <cellStyle name="Uwaga 3" xfId="2323" hidden="1"/>
    <cellStyle name="Uwaga 3" xfId="2320" hidden="1"/>
    <cellStyle name="Uwaga 3" xfId="2316" hidden="1"/>
    <cellStyle name="Uwaga 3" xfId="2279" hidden="1"/>
    <cellStyle name="Uwaga 3" xfId="2276" hidden="1"/>
    <cellStyle name="Uwaga 3" xfId="2272" hidden="1"/>
    <cellStyle name="Uwaga 3" xfId="2233" hidden="1"/>
    <cellStyle name="Uwaga 3" xfId="2229" hidden="1"/>
    <cellStyle name="Uwaga 3" xfId="2225" hidden="1"/>
    <cellStyle name="Uwaga 3" xfId="2193" hidden="1"/>
    <cellStyle name="Uwaga 3" xfId="2188" hidden="1"/>
    <cellStyle name="Uwaga 3" xfId="2183" hidden="1"/>
    <cellStyle name="Uwaga 3" xfId="2150" hidden="1"/>
    <cellStyle name="Uwaga 3" xfId="2145" hidden="1"/>
    <cellStyle name="Uwaga 3" xfId="2141" hidden="1"/>
    <cellStyle name="Uwaga 3" xfId="2113" hidden="1"/>
    <cellStyle name="Uwaga 3" xfId="2107" hidden="1"/>
    <cellStyle name="Uwaga 3" xfId="2104" hidden="1"/>
    <cellStyle name="Uwaga 3" xfId="2067" hidden="1"/>
    <cellStyle name="Uwaga 3" xfId="2062" hidden="1"/>
    <cellStyle name="Uwaga 3" xfId="2059" hidden="1"/>
    <cellStyle name="Uwaga 3" xfId="2026" hidden="1"/>
    <cellStyle name="Uwaga 3" xfId="2020" hidden="1"/>
    <cellStyle name="Uwaga 3" xfId="2016" hidden="1"/>
    <cellStyle name="Uwaga 3" xfId="1984" hidden="1"/>
    <cellStyle name="Uwaga 3" xfId="1978" hidden="1"/>
    <cellStyle name="Uwaga 3" xfId="1975" hidden="1"/>
    <cellStyle name="Uwaga 3" xfId="1945" hidden="1"/>
    <cellStyle name="Uwaga 3" xfId="1941" hidden="1"/>
    <cellStyle name="Uwaga 3" xfId="1937" hidden="1"/>
    <cellStyle name="Uwaga 3" xfId="1900" hidden="1"/>
    <cellStyle name="Uwaga 3" xfId="1896" hidden="1"/>
    <cellStyle name="Uwaga 3" xfId="1892" hidden="1"/>
    <cellStyle name="Uwaga 3" xfId="1858" hidden="1"/>
    <cellStyle name="Uwaga 3" xfId="1854" hidden="1"/>
    <cellStyle name="Uwaga 3" xfId="1850" hidden="1"/>
    <cellStyle name="Uwaga 3" xfId="1817" hidden="1"/>
    <cellStyle name="Uwaga 3" xfId="1813" hidden="1"/>
    <cellStyle name="Uwaga 3" xfId="1810" hidden="1"/>
    <cellStyle name="Uwaga 3" xfId="1778" hidden="1"/>
    <cellStyle name="Uwaga 3" xfId="1774" hidden="1"/>
    <cellStyle name="Uwaga 3" xfId="1771" hidden="1"/>
    <cellStyle name="Uwaga 3" xfId="1733" hidden="1"/>
    <cellStyle name="Uwaga 3" xfId="1729" hidden="1"/>
    <cellStyle name="Uwaga 3" xfId="1725" hidden="1"/>
    <cellStyle name="Uwaga 3" xfId="1691" hidden="1"/>
    <cellStyle name="Uwaga 3" xfId="1687" hidden="1"/>
    <cellStyle name="Uwaga 3" xfId="1683" hidden="1"/>
    <cellStyle name="Uwaga 3" xfId="1649" hidden="1"/>
    <cellStyle name="Uwaga 3" xfId="1645" hidden="1"/>
    <cellStyle name="Uwaga 3" xfId="1642" hidden="1"/>
    <cellStyle name="Uwaga 3" xfId="1612" hidden="1"/>
    <cellStyle name="Uwaga 3" xfId="1609" hidden="1"/>
    <cellStyle name="Uwaga 3" xfId="1605" hidden="1"/>
    <cellStyle name="Uwaga 3" xfId="1567" hidden="1"/>
    <cellStyle name="Uwaga 3" xfId="1563" hidden="1"/>
    <cellStyle name="Uwaga 3" xfId="1559" hidden="1"/>
    <cellStyle name="Uwaga 3" xfId="1525" hidden="1"/>
    <cellStyle name="Uwaga 3" xfId="1520" hidden="1"/>
    <cellStyle name="Uwaga 3" xfId="1517" hidden="1"/>
    <cellStyle name="Uwaga 3" xfId="1486" hidden="1"/>
    <cellStyle name="Uwaga 3" xfId="1483" hidden="1"/>
    <cellStyle name="Uwaga 3" xfId="1479" hidden="1"/>
    <cellStyle name="Uwaga 3" xfId="1444" hidden="1"/>
    <cellStyle name="Uwaga 3" xfId="1442" hidden="1"/>
    <cellStyle name="Uwaga 3" xfId="1439" hidden="1"/>
    <cellStyle name="Uwaga 3" xfId="1401" hidden="1"/>
    <cellStyle name="Uwaga 3" xfId="1397" hidden="1"/>
    <cellStyle name="Uwaga 3" xfId="1393" hidden="1"/>
    <cellStyle name="Uwaga 3" xfId="1359" hidden="1"/>
    <cellStyle name="Uwaga 3" xfId="1355" hidden="1"/>
    <cellStyle name="Uwaga 3" xfId="1350" hidden="1"/>
    <cellStyle name="Uwaga 3" xfId="1318" hidden="1"/>
    <cellStyle name="Uwaga 3" xfId="1315" hidden="1"/>
    <cellStyle name="Uwaga 3" xfId="1311" hidden="1"/>
    <cellStyle name="Uwaga 3" xfId="1276" hidden="1"/>
    <cellStyle name="Uwaga 3" xfId="1274" hidden="1"/>
    <cellStyle name="Uwaga 3" xfId="1272" hidden="1"/>
    <cellStyle name="Uwaga 3" xfId="1234" hidden="1"/>
    <cellStyle name="Uwaga 3" xfId="1231" hidden="1"/>
    <cellStyle name="Uwaga 3" xfId="1227" hidden="1"/>
    <cellStyle name="Uwaga 3" xfId="1192" hidden="1"/>
    <cellStyle name="Uwaga 3" xfId="1189" hidden="1"/>
    <cellStyle name="Uwaga 3" xfId="1185" hidden="1"/>
    <cellStyle name="Uwaga 3" xfId="1150" hidden="1"/>
    <cellStyle name="Uwaga 3" xfId="1147" hidden="1"/>
    <cellStyle name="Uwaga 3" xfId="1143" hidden="1"/>
    <cellStyle name="Uwaga 3" xfId="1110" hidden="1"/>
    <cellStyle name="Uwaga 3" xfId="1106" hidden="1"/>
    <cellStyle name="Uwaga 3" xfId="1102" hidden="1"/>
    <cellStyle name="Uwaga 3" xfId="1068" hidden="1"/>
    <cellStyle name="Uwaga 3" xfId="1064" hidden="1"/>
    <cellStyle name="Uwaga 3" xfId="1060" hidden="1"/>
    <cellStyle name="Uwaga 3" xfId="1026" hidden="1"/>
    <cellStyle name="Uwaga 3" xfId="1022" hidden="1"/>
    <cellStyle name="Uwaga 3" xfId="1017" hidden="1"/>
    <cellStyle name="Uwaga 3" xfId="984" hidden="1"/>
    <cellStyle name="Uwaga 3" xfId="980" hidden="1"/>
    <cellStyle name="Uwaga 3" xfId="976" hidden="1"/>
    <cellStyle name="Uwaga 3" xfId="942" hidden="1"/>
    <cellStyle name="Uwaga 3" xfId="938" hidden="1"/>
    <cellStyle name="Uwaga 3" xfId="934" hidden="1"/>
    <cellStyle name="Uwaga 3" xfId="900" hidden="1"/>
    <cellStyle name="Uwaga 3" xfId="896" hidden="1"/>
    <cellStyle name="Uwaga 3" xfId="892" hidden="1"/>
    <cellStyle name="Uwaga 3" xfId="858" hidden="1"/>
    <cellStyle name="Uwaga 3" xfId="854" hidden="1"/>
    <cellStyle name="Uwaga 3" xfId="849" hidden="1"/>
    <cellStyle name="Uwaga 3" xfId="816" hidden="1"/>
    <cellStyle name="Uwaga 3" xfId="812" hidden="1"/>
    <cellStyle name="Uwaga 3" xfId="807" hidden="1"/>
    <cellStyle name="Uwaga 3" xfId="775" hidden="1"/>
    <cellStyle name="Uwaga 3" xfId="770" hidden="1"/>
    <cellStyle name="Uwaga 3" xfId="766" hidden="1"/>
    <cellStyle name="Uwaga 3" xfId="733" hidden="1"/>
    <cellStyle name="Uwaga 3" xfId="728" hidden="1"/>
    <cellStyle name="Uwaga 3" xfId="723" hidden="1"/>
    <cellStyle name="Uwaga 3" xfId="691" hidden="1"/>
    <cellStyle name="Uwaga 3" xfId="686" hidden="1"/>
    <cellStyle name="Uwaga 3" xfId="680" hidden="1"/>
    <cellStyle name="Uwaga 3" xfId="649" hidden="1"/>
    <cellStyle name="Uwaga 3" xfId="644" hidden="1"/>
    <cellStyle name="Uwaga 3" xfId="638" hidden="1"/>
    <cellStyle name="Uwaga 3" xfId="607" hidden="1"/>
    <cellStyle name="Uwaga 3" xfId="602" hidden="1"/>
    <cellStyle name="Uwaga 3" xfId="597" hidden="1"/>
    <cellStyle name="Uwaga 3" xfId="567" hidden="1"/>
    <cellStyle name="Uwaga 3" xfId="560" hidden="1"/>
    <cellStyle name="Uwaga 3" xfId="552" hidden="1"/>
    <cellStyle name="Uwaga 3" xfId="526" hidden="1"/>
    <cellStyle name="Uwaga 3" xfId="518" hidden="1"/>
    <cellStyle name="Uwaga 3" xfId="509" hidden="1"/>
    <cellStyle name="Uwaga 3" xfId="484" hidden="1"/>
    <cellStyle name="Uwaga 3" xfId="476" hidden="1"/>
    <cellStyle name="Uwaga 3" xfId="468" hidden="1"/>
    <cellStyle name="Uwaga 3" xfId="442" hidden="1"/>
    <cellStyle name="Uwaga 3" xfId="434" hidden="1"/>
    <cellStyle name="Uwaga 3" xfId="427" hidden="1"/>
    <cellStyle name="Uwaga 3" xfId="402" hidden="1"/>
    <cellStyle name="Uwaga 3" xfId="392" hidden="1"/>
    <cellStyle name="Uwaga 3" xfId="382" hidden="1"/>
    <cellStyle name="Uwaga 3" xfId="359" hidden="1"/>
    <cellStyle name="Uwaga 3" xfId="348" hidden="1"/>
    <cellStyle name="Uwaga 3" xfId="339" hidden="1"/>
    <cellStyle name="Uwaga 3" xfId="319" hidden="1"/>
    <cellStyle name="Uwaga 3" xfId="307" hidden="1"/>
    <cellStyle name="Uwaga 3" xfId="297" hidden="1"/>
    <cellStyle name="Uwaga 3" xfId="280" hidden="1"/>
    <cellStyle name="Uwaga 3" xfId="266" hidden="1"/>
    <cellStyle name="Uwaga 3" xfId="255" hidden="1"/>
    <cellStyle name="Uwaga 3" xfId="238" hidden="1"/>
    <cellStyle name="Uwaga 3" xfId="226" hidden="1"/>
    <cellStyle name="Uwaga 3" xfId="215" hidden="1"/>
    <cellStyle name="Uwaga 3" xfId="198" hidden="1"/>
    <cellStyle name="Uwaga 3" xfId="185" hidden="1"/>
    <cellStyle name="Uwaga 3" xfId="172" hidden="1"/>
    <cellStyle name="Uwaga 3" xfId="157" hidden="1"/>
    <cellStyle name="Uwaga 3" xfId="144" hidden="1"/>
    <cellStyle name="Uwaga 3" xfId="130" hidden="1"/>
    <cellStyle name="Uwaga 3" xfId="115" hidden="1"/>
    <cellStyle name="Uwaga 3" xfId="102" hidden="1"/>
    <cellStyle name="Uwaga 3" xfId="90" hidden="1"/>
    <cellStyle name="Uwaga 3" xfId="74" hidden="1"/>
    <cellStyle name="Uwaga 3" xfId="61" hidden="1"/>
    <cellStyle name="Uwaga 3" xfId="49" hidden="1"/>
    <cellStyle name="Uwaga 3" xfId="7458" hidden="1"/>
    <cellStyle name="Uwaga 3" xfId="7459" hidden="1"/>
    <cellStyle name="Uwaga 3" xfId="7461" hidden="1"/>
    <cellStyle name="Uwaga 3" xfId="7473" hidden="1"/>
    <cellStyle name="Uwaga 3" xfId="7474" hidden="1"/>
    <cellStyle name="Uwaga 3" xfId="7479" hidden="1"/>
    <cellStyle name="Uwaga 3" xfId="7488" hidden="1"/>
    <cellStyle name="Uwaga 3" xfId="7489" hidden="1"/>
    <cellStyle name="Uwaga 3" xfId="7494" hidden="1"/>
    <cellStyle name="Uwaga 3" xfId="7503" hidden="1"/>
    <cellStyle name="Uwaga 3" xfId="7504" hidden="1"/>
    <cellStyle name="Uwaga 3" xfId="7505" hidden="1"/>
    <cellStyle name="Uwaga 3" xfId="7518" hidden="1"/>
    <cellStyle name="Uwaga 3" xfId="7523" hidden="1"/>
    <cellStyle name="Uwaga 3" xfId="7528" hidden="1"/>
    <cellStyle name="Uwaga 3" xfId="7538" hidden="1"/>
    <cellStyle name="Uwaga 3" xfId="7543" hidden="1"/>
    <cellStyle name="Uwaga 3" xfId="7547" hidden="1"/>
    <cellStyle name="Uwaga 3" xfId="7554" hidden="1"/>
    <cellStyle name="Uwaga 3" xfId="7559" hidden="1"/>
    <cellStyle name="Uwaga 3" xfId="7562" hidden="1"/>
    <cellStyle name="Uwaga 3" xfId="7568" hidden="1"/>
    <cellStyle name="Uwaga 3" xfId="7573" hidden="1"/>
    <cellStyle name="Uwaga 3" xfId="7577" hidden="1"/>
    <cellStyle name="Uwaga 3" xfId="7578" hidden="1"/>
    <cellStyle name="Uwaga 3" xfId="7579" hidden="1"/>
    <cellStyle name="Uwaga 3" xfId="7583" hidden="1"/>
    <cellStyle name="Uwaga 3" xfId="7595" hidden="1"/>
    <cellStyle name="Uwaga 3" xfId="7600" hidden="1"/>
    <cellStyle name="Uwaga 3" xfId="7605" hidden="1"/>
    <cellStyle name="Uwaga 3" xfId="7610" hidden="1"/>
    <cellStyle name="Uwaga 3" xfId="7615" hidden="1"/>
    <cellStyle name="Uwaga 3" xfId="7620" hidden="1"/>
    <cellStyle name="Uwaga 3" xfId="7624" hidden="1"/>
    <cellStyle name="Uwaga 3" xfId="7628" hidden="1"/>
    <cellStyle name="Uwaga 3" xfId="7633" hidden="1"/>
    <cellStyle name="Uwaga 3" xfId="7638" hidden="1"/>
    <cellStyle name="Uwaga 3" xfId="7639" hidden="1"/>
    <cellStyle name="Uwaga 3" xfId="7641" hidden="1"/>
    <cellStyle name="Uwaga 3" xfId="7654" hidden="1"/>
    <cellStyle name="Uwaga 3" xfId="7658" hidden="1"/>
    <cellStyle name="Uwaga 3" xfId="7663" hidden="1"/>
    <cellStyle name="Uwaga 3" xfId="7670" hidden="1"/>
    <cellStyle name="Uwaga 3" xfId="7674" hidden="1"/>
    <cellStyle name="Uwaga 3" xfId="7679" hidden="1"/>
    <cellStyle name="Uwaga 3" xfId="7684" hidden="1"/>
    <cellStyle name="Uwaga 3" xfId="7687" hidden="1"/>
    <cellStyle name="Uwaga 3" xfId="7692" hidden="1"/>
    <cellStyle name="Uwaga 3" xfId="7698" hidden="1"/>
    <cellStyle name="Uwaga 3" xfId="7699" hidden="1"/>
    <cellStyle name="Uwaga 3" xfId="7702" hidden="1"/>
    <cellStyle name="Uwaga 3" xfId="7715" hidden="1"/>
    <cellStyle name="Uwaga 3" xfId="7719" hidden="1"/>
    <cellStyle name="Uwaga 3" xfId="7724" hidden="1"/>
    <cellStyle name="Uwaga 3" xfId="7731" hidden="1"/>
    <cellStyle name="Uwaga 3" xfId="7736" hidden="1"/>
    <cellStyle name="Uwaga 3" xfId="7740" hidden="1"/>
    <cellStyle name="Uwaga 3" xfId="7745" hidden="1"/>
    <cellStyle name="Uwaga 3" xfId="7749" hidden="1"/>
    <cellStyle name="Uwaga 3" xfId="7754" hidden="1"/>
    <cellStyle name="Uwaga 3" xfId="7758" hidden="1"/>
    <cellStyle name="Uwaga 3" xfId="7759" hidden="1"/>
    <cellStyle name="Uwaga 3" xfId="7761" hidden="1"/>
    <cellStyle name="Uwaga 3" xfId="7773" hidden="1"/>
    <cellStyle name="Uwaga 3" xfId="7774" hidden="1"/>
    <cellStyle name="Uwaga 3" xfId="7776" hidden="1"/>
    <cellStyle name="Uwaga 3" xfId="7788" hidden="1"/>
    <cellStyle name="Uwaga 3" xfId="7790" hidden="1"/>
    <cellStyle name="Uwaga 3" xfId="7793" hidden="1"/>
    <cellStyle name="Uwaga 3" xfId="7803" hidden="1"/>
    <cellStyle name="Uwaga 3" xfId="7804" hidden="1"/>
    <cellStyle name="Uwaga 3" xfId="7806" hidden="1"/>
    <cellStyle name="Uwaga 3" xfId="7818" hidden="1"/>
    <cellStyle name="Uwaga 3" xfId="7819" hidden="1"/>
    <cellStyle name="Uwaga 3" xfId="7820" hidden="1"/>
    <cellStyle name="Uwaga 3" xfId="7834" hidden="1"/>
    <cellStyle name="Uwaga 3" xfId="7837" hidden="1"/>
    <cellStyle name="Uwaga 3" xfId="7841" hidden="1"/>
    <cellStyle name="Uwaga 3" xfId="7849" hidden="1"/>
    <cellStyle name="Uwaga 3" xfId="7852" hidden="1"/>
    <cellStyle name="Uwaga 3" xfId="7856" hidden="1"/>
    <cellStyle name="Uwaga 3" xfId="7864" hidden="1"/>
    <cellStyle name="Uwaga 3" xfId="7867" hidden="1"/>
    <cellStyle name="Uwaga 3" xfId="7871" hidden="1"/>
    <cellStyle name="Uwaga 3" xfId="7878" hidden="1"/>
    <cellStyle name="Uwaga 3" xfId="7879" hidden="1"/>
    <cellStyle name="Uwaga 3" xfId="7881" hidden="1"/>
    <cellStyle name="Uwaga 3" xfId="7894" hidden="1"/>
    <cellStyle name="Uwaga 3" xfId="7897" hidden="1"/>
    <cellStyle name="Uwaga 3" xfId="7900" hidden="1"/>
    <cellStyle name="Uwaga 3" xfId="7909" hidden="1"/>
    <cellStyle name="Uwaga 3" xfId="7912" hidden="1"/>
    <cellStyle name="Uwaga 3" xfId="7916" hidden="1"/>
    <cellStyle name="Uwaga 3" xfId="7924" hidden="1"/>
    <cellStyle name="Uwaga 3" xfId="7926" hidden="1"/>
    <cellStyle name="Uwaga 3" xfId="7929" hidden="1"/>
    <cellStyle name="Uwaga 3" xfId="7938" hidden="1"/>
    <cellStyle name="Uwaga 3" xfId="7939" hidden="1"/>
    <cellStyle name="Uwaga 3" xfId="7940" hidden="1"/>
    <cellStyle name="Uwaga 3" xfId="7953" hidden="1"/>
    <cellStyle name="Uwaga 3" xfId="7954" hidden="1"/>
    <cellStyle name="Uwaga 3" xfId="7956" hidden="1"/>
    <cellStyle name="Uwaga 3" xfId="7968" hidden="1"/>
    <cellStyle name="Uwaga 3" xfId="7969" hidden="1"/>
    <cellStyle name="Uwaga 3" xfId="7971" hidden="1"/>
    <cellStyle name="Uwaga 3" xfId="7983" hidden="1"/>
    <cellStyle name="Uwaga 3" xfId="7984" hidden="1"/>
    <cellStyle name="Uwaga 3" xfId="7986" hidden="1"/>
    <cellStyle name="Uwaga 3" xfId="7998" hidden="1"/>
    <cellStyle name="Uwaga 3" xfId="7999" hidden="1"/>
    <cellStyle name="Uwaga 3" xfId="8000" hidden="1"/>
    <cellStyle name="Uwaga 3" xfId="8014" hidden="1"/>
    <cellStyle name="Uwaga 3" xfId="8016" hidden="1"/>
    <cellStyle name="Uwaga 3" xfId="8019" hidden="1"/>
    <cellStyle name="Uwaga 3" xfId="8029" hidden="1"/>
    <cellStyle name="Uwaga 3" xfId="8032" hidden="1"/>
    <cellStyle name="Uwaga 3" xfId="8035" hidden="1"/>
    <cellStyle name="Uwaga 3" xfId="8044" hidden="1"/>
    <cellStyle name="Uwaga 3" xfId="8046" hidden="1"/>
    <cellStyle name="Uwaga 3" xfId="8049" hidden="1"/>
    <cellStyle name="Uwaga 3" xfId="8058" hidden="1"/>
    <cellStyle name="Uwaga 3" xfId="8059" hidden="1"/>
    <cellStyle name="Uwaga 3" xfId="8060" hidden="1"/>
    <cellStyle name="Uwaga 3" xfId="8073" hidden="1"/>
    <cellStyle name="Uwaga 3" xfId="8075" hidden="1"/>
    <cellStyle name="Uwaga 3" xfId="8077" hidden="1"/>
    <cellStyle name="Uwaga 3" xfId="8088" hidden="1"/>
    <cellStyle name="Uwaga 3" xfId="8090" hidden="1"/>
    <cellStyle name="Uwaga 3" xfId="8092" hidden="1"/>
    <cellStyle name="Uwaga 3" xfId="8103" hidden="1"/>
    <cellStyle name="Uwaga 3" xfId="8105" hidden="1"/>
    <cellStyle name="Uwaga 3" xfId="8107" hidden="1"/>
    <cellStyle name="Uwaga 3" xfId="8118" hidden="1"/>
    <cellStyle name="Uwaga 3" xfId="8119" hidden="1"/>
    <cellStyle name="Uwaga 3" xfId="8120" hidden="1"/>
    <cellStyle name="Uwaga 3" xfId="8133" hidden="1"/>
    <cellStyle name="Uwaga 3" xfId="8135" hidden="1"/>
    <cellStyle name="Uwaga 3" xfId="8137" hidden="1"/>
    <cellStyle name="Uwaga 3" xfId="8148" hidden="1"/>
    <cellStyle name="Uwaga 3" xfId="8150" hidden="1"/>
    <cellStyle name="Uwaga 3" xfId="8152" hidden="1"/>
    <cellStyle name="Uwaga 3" xfId="8163" hidden="1"/>
    <cellStyle name="Uwaga 3" xfId="8165" hidden="1"/>
    <cellStyle name="Uwaga 3" xfId="8166" hidden="1"/>
    <cellStyle name="Uwaga 3" xfId="8178" hidden="1"/>
    <cellStyle name="Uwaga 3" xfId="8179" hidden="1"/>
    <cellStyle name="Uwaga 3" xfId="8180" hidden="1"/>
    <cellStyle name="Uwaga 3" xfId="8193" hidden="1"/>
    <cellStyle name="Uwaga 3" xfId="8195" hidden="1"/>
    <cellStyle name="Uwaga 3" xfId="8197" hidden="1"/>
    <cellStyle name="Uwaga 3" xfId="8208" hidden="1"/>
    <cellStyle name="Uwaga 3" xfId="8210" hidden="1"/>
    <cellStyle name="Uwaga 3" xfId="8212" hidden="1"/>
    <cellStyle name="Uwaga 3" xfId="8223" hidden="1"/>
    <cellStyle name="Uwaga 3" xfId="8225" hidden="1"/>
    <cellStyle name="Uwaga 3" xfId="8227" hidden="1"/>
    <cellStyle name="Uwaga 3" xfId="8238" hidden="1"/>
    <cellStyle name="Uwaga 3" xfId="8239" hidden="1"/>
    <cellStyle name="Uwaga 3" xfId="8241" hidden="1"/>
    <cellStyle name="Uwaga 3" xfId="8252" hidden="1"/>
    <cellStyle name="Uwaga 3" xfId="8254" hidden="1"/>
    <cellStyle name="Uwaga 3" xfId="8255" hidden="1"/>
    <cellStyle name="Uwaga 3" xfId="8264" hidden="1"/>
    <cellStyle name="Uwaga 3" xfId="8267" hidden="1"/>
    <cellStyle name="Uwaga 3" xfId="8269" hidden="1"/>
    <cellStyle name="Uwaga 3" xfId="8280" hidden="1"/>
    <cellStyle name="Uwaga 3" xfId="8282" hidden="1"/>
    <cellStyle name="Uwaga 3" xfId="8284" hidden="1"/>
    <cellStyle name="Uwaga 3" xfId="8296" hidden="1"/>
    <cellStyle name="Uwaga 3" xfId="8298" hidden="1"/>
    <cellStyle name="Uwaga 3" xfId="8300" hidden="1"/>
    <cellStyle name="Uwaga 3" xfId="8308" hidden="1"/>
    <cellStyle name="Uwaga 3" xfId="8310" hidden="1"/>
    <cellStyle name="Uwaga 3" xfId="8313" hidden="1"/>
    <cellStyle name="Uwaga 3" xfId="8303" hidden="1"/>
    <cellStyle name="Uwaga 3" xfId="8302" hidden="1"/>
    <cellStyle name="Uwaga 3" xfId="8301" hidden="1"/>
    <cellStyle name="Uwaga 3" xfId="8288" hidden="1"/>
    <cellStyle name="Uwaga 3" xfId="8287" hidden="1"/>
    <cellStyle name="Uwaga 3" xfId="8286" hidden="1"/>
    <cellStyle name="Uwaga 3" xfId="8273" hidden="1"/>
    <cellStyle name="Uwaga 3" xfId="8272" hidden="1"/>
    <cellStyle name="Uwaga 3" xfId="8271" hidden="1"/>
    <cellStyle name="Uwaga 3" xfId="8258" hidden="1"/>
    <cellStyle name="Uwaga 3" xfId="8257" hidden="1"/>
    <cellStyle name="Uwaga 3" xfId="8256" hidden="1"/>
    <cellStyle name="Uwaga 3" xfId="8243" hidden="1"/>
    <cellStyle name="Uwaga 3" xfId="8242" hidden="1"/>
    <cellStyle name="Uwaga 3" xfId="8240" hidden="1"/>
    <cellStyle name="Uwaga 3" xfId="8229" hidden="1"/>
    <cellStyle name="Uwaga 3" xfId="8226" hidden="1"/>
    <cellStyle name="Uwaga 3" xfId="8224" hidden="1"/>
    <cellStyle name="Uwaga 3" xfId="8214" hidden="1"/>
    <cellStyle name="Uwaga 3" xfId="8211" hidden="1"/>
    <cellStyle name="Uwaga 3" xfId="8209" hidden="1"/>
    <cellStyle name="Uwaga 3" xfId="8199" hidden="1"/>
    <cellStyle name="Uwaga 3" xfId="8196" hidden="1"/>
    <cellStyle name="Uwaga 3" xfId="8194" hidden="1"/>
    <cellStyle name="Uwaga 3" xfId="8184" hidden="1"/>
    <cellStyle name="Uwaga 3" xfId="8182" hidden="1"/>
    <cellStyle name="Uwaga 3" xfId="8181" hidden="1"/>
    <cellStyle name="Uwaga 3" xfId="8169" hidden="1"/>
    <cellStyle name="Uwaga 3" xfId="8167" hidden="1"/>
    <cellStyle name="Uwaga 3" xfId="8164" hidden="1"/>
    <cellStyle name="Uwaga 3" xfId="8154" hidden="1"/>
    <cellStyle name="Uwaga 3" xfId="8151" hidden="1"/>
    <cellStyle name="Uwaga 3" xfId="8149" hidden="1"/>
    <cellStyle name="Uwaga 3" xfId="8139" hidden="1"/>
    <cellStyle name="Uwaga 3" xfId="8136" hidden="1"/>
    <cellStyle name="Uwaga 3" xfId="8134" hidden="1"/>
    <cellStyle name="Uwaga 3" xfId="8124" hidden="1"/>
    <cellStyle name="Uwaga 3" xfId="8122" hidden="1"/>
    <cellStyle name="Uwaga 3" xfId="8121" hidden="1"/>
    <cellStyle name="Uwaga 3" xfId="8109" hidden="1"/>
    <cellStyle name="Uwaga 3" xfId="8106" hidden="1"/>
    <cellStyle name="Uwaga 3" xfId="8104" hidden="1"/>
    <cellStyle name="Uwaga 3" xfId="8094" hidden="1"/>
    <cellStyle name="Uwaga 3" xfId="8091" hidden="1"/>
    <cellStyle name="Uwaga 3" xfId="8089" hidden="1"/>
    <cellStyle name="Uwaga 3" xfId="8079" hidden="1"/>
    <cellStyle name="Uwaga 3" xfId="8076" hidden="1"/>
    <cellStyle name="Uwaga 3" xfId="8074" hidden="1"/>
    <cellStyle name="Uwaga 3" xfId="8064" hidden="1"/>
    <cellStyle name="Uwaga 3" xfId="8062" hidden="1"/>
    <cellStyle name="Uwaga 3" xfId="8061" hidden="1"/>
    <cellStyle name="Uwaga 3" xfId="8048" hidden="1"/>
    <cellStyle name="Uwaga 3" xfId="8045" hidden="1"/>
    <cellStyle name="Uwaga 3" xfId="8043" hidden="1"/>
    <cellStyle name="Uwaga 3" xfId="8033" hidden="1"/>
    <cellStyle name="Uwaga 3" xfId="8030" hidden="1"/>
    <cellStyle name="Uwaga 3" xfId="8028" hidden="1"/>
    <cellStyle name="Uwaga 3" xfId="8018" hidden="1"/>
    <cellStyle name="Uwaga 3" xfId="8015" hidden="1"/>
    <cellStyle name="Uwaga 3" xfId="8013" hidden="1"/>
    <cellStyle name="Uwaga 3" xfId="8004" hidden="1"/>
    <cellStyle name="Uwaga 3" xfId="8002" hidden="1"/>
    <cellStyle name="Uwaga 3" xfId="8001" hidden="1"/>
    <cellStyle name="Uwaga 3" xfId="7989" hidden="1"/>
    <cellStyle name="Uwaga 3" xfId="7987" hidden="1"/>
    <cellStyle name="Uwaga 3" xfId="7985" hidden="1"/>
    <cellStyle name="Uwaga 3" xfId="7974" hidden="1"/>
    <cellStyle name="Uwaga 3" xfId="7972" hidden="1"/>
    <cellStyle name="Uwaga 3" xfId="7970" hidden="1"/>
    <cellStyle name="Uwaga 3" xfId="7959" hidden="1"/>
    <cellStyle name="Uwaga 3" xfId="7957" hidden="1"/>
    <cellStyle name="Uwaga 3" xfId="7955" hidden="1"/>
    <cellStyle name="Uwaga 3" xfId="7944" hidden="1"/>
    <cellStyle name="Uwaga 3" xfId="7942" hidden="1"/>
    <cellStyle name="Uwaga 3" xfId="7941" hidden="1"/>
    <cellStyle name="Uwaga 3" xfId="7928" hidden="1"/>
    <cellStyle name="Uwaga 3" xfId="7925" hidden="1"/>
    <cellStyle name="Uwaga 3" xfId="7923" hidden="1"/>
    <cellStyle name="Uwaga 3" xfId="7913" hidden="1"/>
    <cellStyle name="Uwaga 3" xfId="7910" hidden="1"/>
    <cellStyle name="Uwaga 3" xfId="7908" hidden="1"/>
    <cellStyle name="Uwaga 3" xfId="7898" hidden="1"/>
    <cellStyle name="Uwaga 3" xfId="7895" hidden="1"/>
    <cellStyle name="Uwaga 3" xfId="7893" hidden="1"/>
    <cellStyle name="Uwaga 3" xfId="7884" hidden="1"/>
    <cellStyle name="Uwaga 3" xfId="7882" hidden="1"/>
    <cellStyle name="Uwaga 3" xfId="7880" hidden="1"/>
    <cellStyle name="Uwaga 3" xfId="7868" hidden="1"/>
    <cellStyle name="Uwaga 3" xfId="7865" hidden="1"/>
    <cellStyle name="Uwaga 3" xfId="7863" hidden="1"/>
    <cellStyle name="Uwaga 3" xfId="7853" hidden="1"/>
    <cellStyle name="Uwaga 3" xfId="7850" hidden="1"/>
    <cellStyle name="Uwaga 3" xfId="7848" hidden="1"/>
    <cellStyle name="Uwaga 3" xfId="7838" hidden="1"/>
    <cellStyle name="Uwaga 3" xfId="7835" hidden="1"/>
    <cellStyle name="Uwaga 3" xfId="7833" hidden="1"/>
    <cellStyle name="Uwaga 3" xfId="7826" hidden="1"/>
    <cellStyle name="Uwaga 3" xfId="7823" hidden="1"/>
    <cellStyle name="Uwaga 3" xfId="7821" hidden="1"/>
    <cellStyle name="Uwaga 3" xfId="7811" hidden="1"/>
    <cellStyle name="Uwaga 3" xfId="7808" hidden="1"/>
    <cellStyle name="Uwaga 3" xfId="7805" hidden="1"/>
    <cellStyle name="Uwaga 3" xfId="7796" hidden="1"/>
    <cellStyle name="Uwaga 3" xfId="7792" hidden="1"/>
    <cellStyle name="Uwaga 3" xfId="7789" hidden="1"/>
    <cellStyle name="Uwaga 3" xfId="7781" hidden="1"/>
    <cellStyle name="Uwaga 3" xfId="7778" hidden="1"/>
    <cellStyle name="Uwaga 3" xfId="7775" hidden="1"/>
    <cellStyle name="Uwaga 3" xfId="7766" hidden="1"/>
    <cellStyle name="Uwaga 3" xfId="7763" hidden="1"/>
    <cellStyle name="Uwaga 3" xfId="7760" hidden="1"/>
    <cellStyle name="Uwaga 3" xfId="7750" hidden="1"/>
    <cellStyle name="Uwaga 3" xfId="7746" hidden="1"/>
    <cellStyle name="Uwaga 3" xfId="7743" hidden="1"/>
    <cellStyle name="Uwaga 3" xfId="7734" hidden="1"/>
    <cellStyle name="Uwaga 3" xfId="7730" hidden="1"/>
    <cellStyle name="Uwaga 3" xfId="7728" hidden="1"/>
    <cellStyle name="Uwaga 3" xfId="7720" hidden="1"/>
    <cellStyle name="Uwaga 3" xfId="7716" hidden="1"/>
    <cellStyle name="Uwaga 3" xfId="7713" hidden="1"/>
    <cellStyle name="Uwaga 3" xfId="7706" hidden="1"/>
    <cellStyle name="Uwaga 3" xfId="7703" hidden="1"/>
    <cellStyle name="Uwaga 3" xfId="7700" hidden="1"/>
    <cellStyle name="Uwaga 3" xfId="7691" hidden="1"/>
    <cellStyle name="Uwaga 3" xfId="7686" hidden="1"/>
    <cellStyle name="Uwaga 3" xfId="7683" hidden="1"/>
    <cellStyle name="Uwaga 3" xfId="7676" hidden="1"/>
    <cellStyle name="Uwaga 3" xfId="7671" hidden="1"/>
    <cellStyle name="Uwaga 3" xfId="7668" hidden="1"/>
    <cellStyle name="Uwaga 3" xfId="7661" hidden="1"/>
    <cellStyle name="Uwaga 3" xfId="7656" hidden="1"/>
    <cellStyle name="Uwaga 3" xfId="7653" hidden="1"/>
    <cellStyle name="Uwaga 3" xfId="7647" hidden="1"/>
    <cellStyle name="Uwaga 3" xfId="7643" hidden="1"/>
    <cellStyle name="Uwaga 3" xfId="7640" hidden="1"/>
    <cellStyle name="Uwaga 3" xfId="7632" hidden="1"/>
    <cellStyle name="Uwaga 3" xfId="7627" hidden="1"/>
    <cellStyle name="Uwaga 3" xfId="7623" hidden="1"/>
    <cellStyle name="Uwaga 3" xfId="7617" hidden="1"/>
    <cellStyle name="Uwaga 3" xfId="7612" hidden="1"/>
    <cellStyle name="Uwaga 3" xfId="7608" hidden="1"/>
    <cellStyle name="Uwaga 3" xfId="7602" hidden="1"/>
    <cellStyle name="Uwaga 3" xfId="7597" hidden="1"/>
    <cellStyle name="Uwaga 3" xfId="7593" hidden="1"/>
    <cellStyle name="Uwaga 3" xfId="7588" hidden="1"/>
    <cellStyle name="Uwaga 3" xfId="7584" hidden="1"/>
    <cellStyle name="Uwaga 3" xfId="7580" hidden="1"/>
    <cellStyle name="Uwaga 3" xfId="7572" hidden="1"/>
    <cellStyle name="Uwaga 3" xfId="7567" hidden="1"/>
    <cellStyle name="Uwaga 3" xfId="7563" hidden="1"/>
    <cellStyle name="Uwaga 3" xfId="7557" hidden="1"/>
    <cellStyle name="Uwaga 3" xfId="7552" hidden="1"/>
    <cellStyle name="Uwaga 3" xfId="7548" hidden="1"/>
    <cellStyle name="Uwaga 3" xfId="7542" hidden="1"/>
    <cellStyle name="Uwaga 3" xfId="7537" hidden="1"/>
    <cellStyle name="Uwaga 3" xfId="7533" hidden="1"/>
    <cellStyle name="Uwaga 3" xfId="7529" hidden="1"/>
    <cellStyle name="Uwaga 3" xfId="7524" hidden="1"/>
    <cellStyle name="Uwaga 3" xfId="7519" hidden="1"/>
    <cellStyle name="Uwaga 3" xfId="7514" hidden="1"/>
    <cellStyle name="Uwaga 3" xfId="7510" hidden="1"/>
    <cellStyle name="Uwaga 3" xfId="7506" hidden="1"/>
    <cellStyle name="Uwaga 3" xfId="7499" hidden="1"/>
    <cellStyle name="Uwaga 3" xfId="7495" hidden="1"/>
    <cellStyle name="Uwaga 3" xfId="7490" hidden="1"/>
    <cellStyle name="Uwaga 3" xfId="7484" hidden="1"/>
    <cellStyle name="Uwaga 3" xfId="7480" hidden="1"/>
    <cellStyle name="Uwaga 3" xfId="7475" hidden="1"/>
    <cellStyle name="Uwaga 3" xfId="7469" hidden="1"/>
    <cellStyle name="Uwaga 3" xfId="7465" hidden="1"/>
    <cellStyle name="Uwaga 3" xfId="7460" hidden="1"/>
    <cellStyle name="Uwaga 3" xfId="7454" hidden="1"/>
    <cellStyle name="Uwaga 3" xfId="7450" hidden="1"/>
    <cellStyle name="Uwaga 3" xfId="7446" hidden="1"/>
    <cellStyle name="Uwaga 3" xfId="8306" hidden="1"/>
    <cellStyle name="Uwaga 3" xfId="8305" hidden="1"/>
    <cellStyle name="Uwaga 3" xfId="8304" hidden="1"/>
    <cellStyle name="Uwaga 3" xfId="8291" hidden="1"/>
    <cellStyle name="Uwaga 3" xfId="8290" hidden="1"/>
    <cellStyle name="Uwaga 3" xfId="8289" hidden="1"/>
    <cellStyle name="Uwaga 3" xfId="8276" hidden="1"/>
    <cellStyle name="Uwaga 3" xfId="8275" hidden="1"/>
    <cellStyle name="Uwaga 3" xfId="8274" hidden="1"/>
    <cellStyle name="Uwaga 3" xfId="8261" hidden="1"/>
    <cellStyle name="Uwaga 3" xfId="8260" hidden="1"/>
    <cellStyle name="Uwaga 3" xfId="8259" hidden="1"/>
    <cellStyle name="Uwaga 3" xfId="8246" hidden="1"/>
    <cellStyle name="Uwaga 3" xfId="8245" hidden="1"/>
    <cellStyle name="Uwaga 3" xfId="8244" hidden="1"/>
    <cellStyle name="Uwaga 3" xfId="8232" hidden="1"/>
    <cellStyle name="Uwaga 3" xfId="8230" hidden="1"/>
    <cellStyle name="Uwaga 3" xfId="8228" hidden="1"/>
    <cellStyle name="Uwaga 3" xfId="8217" hidden="1"/>
    <cellStyle name="Uwaga 3" xfId="8215" hidden="1"/>
    <cellStyle name="Uwaga 3" xfId="8213" hidden="1"/>
    <cellStyle name="Uwaga 3" xfId="8202" hidden="1"/>
    <cellStyle name="Uwaga 3" xfId="8200" hidden="1"/>
    <cellStyle name="Uwaga 3" xfId="8198" hidden="1"/>
    <cellStyle name="Uwaga 3" xfId="8187" hidden="1"/>
    <cellStyle name="Uwaga 3" xfId="8185" hidden="1"/>
    <cellStyle name="Uwaga 3" xfId="8183" hidden="1"/>
    <cellStyle name="Uwaga 3" xfId="8172" hidden="1"/>
    <cellStyle name="Uwaga 3" xfId="8170" hidden="1"/>
    <cellStyle name="Uwaga 3" xfId="8168" hidden="1"/>
    <cellStyle name="Uwaga 3" xfId="8157" hidden="1"/>
    <cellStyle name="Uwaga 3" xfId="8155" hidden="1"/>
    <cellStyle name="Uwaga 3" xfId="8153" hidden="1"/>
    <cellStyle name="Uwaga 3" xfId="8142" hidden="1"/>
    <cellStyle name="Uwaga 3" xfId="8140" hidden="1"/>
    <cellStyle name="Uwaga 3" xfId="8138" hidden="1"/>
    <cellStyle name="Uwaga 3" xfId="8127" hidden="1"/>
    <cellStyle name="Uwaga 3" xfId="8125" hidden="1"/>
    <cellStyle name="Uwaga 3" xfId="8123" hidden="1"/>
    <cellStyle name="Uwaga 3" xfId="8112" hidden="1"/>
    <cellStyle name="Uwaga 3" xfId="8110" hidden="1"/>
    <cellStyle name="Uwaga 3" xfId="8108" hidden="1"/>
    <cellStyle name="Uwaga 3" xfId="8097" hidden="1"/>
    <cellStyle name="Uwaga 3" xfId="8095" hidden="1"/>
    <cellStyle name="Uwaga 3" xfId="8093" hidden="1"/>
    <cellStyle name="Uwaga 3" xfId="8082" hidden="1"/>
    <cellStyle name="Uwaga 3" xfId="8080" hidden="1"/>
    <cellStyle name="Uwaga 3" xfId="8078" hidden="1"/>
    <cellStyle name="Uwaga 3" xfId="8067" hidden="1"/>
    <cellStyle name="Uwaga 3" xfId="8065" hidden="1"/>
    <cellStyle name="Uwaga 3" xfId="8063" hidden="1"/>
    <cellStyle name="Uwaga 3" xfId="8052" hidden="1"/>
    <cellStyle name="Uwaga 3" xfId="8050" hidden="1"/>
    <cellStyle name="Uwaga 3" xfId="8047" hidden="1"/>
    <cellStyle name="Uwaga 3" xfId="8037" hidden="1"/>
    <cellStyle name="Uwaga 3" xfId="8034" hidden="1"/>
    <cellStyle name="Uwaga 3" xfId="8031" hidden="1"/>
    <cellStyle name="Uwaga 3" xfId="8022" hidden="1"/>
    <cellStyle name="Uwaga 3" xfId="8020" hidden="1"/>
    <cellStyle name="Uwaga 3" xfId="8017" hidden="1"/>
    <cellStyle name="Uwaga 3" xfId="8007" hidden="1"/>
    <cellStyle name="Uwaga 3" xfId="8005" hidden="1"/>
    <cellStyle name="Uwaga 3" xfId="8003" hidden="1"/>
    <cellStyle name="Uwaga 3" xfId="7992" hidden="1"/>
    <cellStyle name="Uwaga 3" xfId="7990" hidden="1"/>
    <cellStyle name="Uwaga 3" xfId="7988" hidden="1"/>
    <cellStyle name="Uwaga 3" xfId="7977" hidden="1"/>
    <cellStyle name="Uwaga 3" xfId="7975" hidden="1"/>
    <cellStyle name="Uwaga 3" xfId="7973" hidden="1"/>
    <cellStyle name="Uwaga 3" xfId="7962" hidden="1"/>
    <cellStyle name="Uwaga 3" xfId="7960" hidden="1"/>
    <cellStyle name="Uwaga 3" xfId="7958" hidden="1"/>
    <cellStyle name="Uwaga 3" xfId="7947" hidden="1"/>
    <cellStyle name="Uwaga 3" xfId="7945" hidden="1"/>
    <cellStyle name="Uwaga 3" xfId="7943" hidden="1"/>
    <cellStyle name="Uwaga 3" xfId="7932" hidden="1"/>
    <cellStyle name="Uwaga 3" xfId="7930" hidden="1"/>
    <cellStyle name="Uwaga 3" xfId="7927" hidden="1"/>
    <cellStyle name="Uwaga 3" xfId="7917" hidden="1"/>
    <cellStyle name="Uwaga 3" xfId="7914" hidden="1"/>
    <cellStyle name="Uwaga 3" xfId="7911" hidden="1"/>
    <cellStyle name="Uwaga 3" xfId="7902" hidden="1"/>
    <cellStyle name="Uwaga 3" xfId="7899" hidden="1"/>
    <cellStyle name="Uwaga 3" xfId="7896" hidden="1"/>
    <cellStyle name="Uwaga 3" xfId="7887" hidden="1"/>
    <cellStyle name="Uwaga 3" xfId="7885" hidden="1"/>
    <cellStyle name="Uwaga 3" xfId="7883" hidden="1"/>
    <cellStyle name="Uwaga 3" xfId="7872" hidden="1"/>
    <cellStyle name="Uwaga 3" xfId="7869" hidden="1"/>
    <cellStyle name="Uwaga 3" xfId="7866" hidden="1"/>
    <cellStyle name="Uwaga 3" xfId="7857" hidden="1"/>
    <cellStyle name="Uwaga 3" xfId="7854" hidden="1"/>
    <cellStyle name="Uwaga 3" xfId="7851" hidden="1"/>
    <cellStyle name="Uwaga 3" xfId="7842" hidden="1"/>
    <cellStyle name="Uwaga 3" xfId="7839" hidden="1"/>
    <cellStyle name="Uwaga 3" xfId="7836" hidden="1"/>
    <cellStyle name="Uwaga 3" xfId="7829" hidden="1"/>
    <cellStyle name="Uwaga 3" xfId="7825" hidden="1"/>
    <cellStyle name="Uwaga 3" xfId="7822" hidden="1"/>
    <cellStyle name="Uwaga 3" xfId="7814" hidden="1"/>
    <cellStyle name="Uwaga 3" xfId="7810" hidden="1"/>
    <cellStyle name="Uwaga 3" xfId="7807" hidden="1"/>
    <cellStyle name="Uwaga 3" xfId="7799" hidden="1"/>
    <cellStyle name="Uwaga 3" xfId="7795" hidden="1"/>
    <cellStyle name="Uwaga 3" xfId="7791" hidden="1"/>
    <cellStyle name="Uwaga 3" xfId="7784" hidden="1"/>
    <cellStyle name="Uwaga 3" xfId="7780" hidden="1"/>
    <cellStyle name="Uwaga 3" xfId="7777" hidden="1"/>
    <cellStyle name="Uwaga 3" xfId="7769" hidden="1"/>
    <cellStyle name="Uwaga 3" xfId="7765" hidden="1"/>
    <cellStyle name="Uwaga 3" xfId="7762" hidden="1"/>
    <cellStyle name="Uwaga 3" xfId="7753" hidden="1"/>
    <cellStyle name="Uwaga 3" xfId="7748" hidden="1"/>
    <cellStyle name="Uwaga 3" xfId="7744" hidden="1"/>
    <cellStyle name="Uwaga 3" xfId="7738" hidden="1"/>
    <cellStyle name="Uwaga 3" xfId="7733" hidden="1"/>
    <cellStyle name="Uwaga 3" xfId="7729" hidden="1"/>
    <cellStyle name="Uwaga 3" xfId="7723" hidden="1"/>
    <cellStyle name="Uwaga 3" xfId="7718" hidden="1"/>
    <cellStyle name="Uwaga 3" xfId="7714" hidden="1"/>
    <cellStyle name="Uwaga 3" xfId="7709" hidden="1"/>
    <cellStyle name="Uwaga 3" xfId="7705" hidden="1"/>
    <cellStyle name="Uwaga 3" xfId="7701" hidden="1"/>
    <cellStyle name="Uwaga 3" xfId="7694" hidden="1"/>
    <cellStyle name="Uwaga 3" xfId="7689" hidden="1"/>
    <cellStyle name="Uwaga 3" xfId="7685" hidden="1"/>
    <cellStyle name="Uwaga 3" xfId="7678" hidden="1"/>
    <cellStyle name="Uwaga 3" xfId="7673" hidden="1"/>
    <cellStyle name="Uwaga 3" xfId="7669" hidden="1"/>
    <cellStyle name="Uwaga 3" xfId="7664" hidden="1"/>
    <cellStyle name="Uwaga 3" xfId="7659" hidden="1"/>
    <cellStyle name="Uwaga 3" xfId="7655" hidden="1"/>
    <cellStyle name="Uwaga 3" xfId="7649" hidden="1"/>
    <cellStyle name="Uwaga 3" xfId="7645" hidden="1"/>
    <cellStyle name="Uwaga 3" xfId="7642" hidden="1"/>
    <cellStyle name="Uwaga 3" xfId="7635" hidden="1"/>
    <cellStyle name="Uwaga 3" xfId="7630" hidden="1"/>
    <cellStyle name="Uwaga 3" xfId="7625" hidden="1"/>
    <cellStyle name="Uwaga 3" xfId="7619" hidden="1"/>
    <cellStyle name="Uwaga 3" xfId="7614" hidden="1"/>
    <cellStyle name="Uwaga 3" xfId="7609" hidden="1"/>
    <cellStyle name="Uwaga 3" xfId="7604" hidden="1"/>
    <cellStyle name="Uwaga 3" xfId="7599" hidden="1"/>
    <cellStyle name="Uwaga 3" xfId="7594" hidden="1"/>
    <cellStyle name="Uwaga 3" xfId="7590" hidden="1"/>
    <cellStyle name="Uwaga 3" xfId="7586" hidden="1"/>
    <cellStyle name="Uwaga 3" xfId="7581" hidden="1"/>
    <cellStyle name="Uwaga 3" xfId="7574" hidden="1"/>
    <cellStyle name="Uwaga 3" xfId="7569" hidden="1"/>
    <cellStyle name="Uwaga 3" xfId="7564" hidden="1"/>
    <cellStyle name="Uwaga 3" xfId="7558" hidden="1"/>
    <cellStyle name="Uwaga 3" xfId="7553" hidden="1"/>
    <cellStyle name="Uwaga 3" xfId="7549" hidden="1"/>
    <cellStyle name="Uwaga 3" xfId="7544" hidden="1"/>
    <cellStyle name="Uwaga 3" xfId="7539" hidden="1"/>
    <cellStyle name="Uwaga 3" xfId="7534" hidden="1"/>
    <cellStyle name="Uwaga 3" xfId="7530" hidden="1"/>
    <cellStyle name="Uwaga 3" xfId="7525" hidden="1"/>
    <cellStyle name="Uwaga 3" xfId="7520" hidden="1"/>
    <cellStyle name="Uwaga 3" xfId="7515" hidden="1"/>
    <cellStyle name="Uwaga 3" xfId="7511" hidden="1"/>
    <cellStyle name="Uwaga 3" xfId="7507" hidden="1"/>
    <cellStyle name="Uwaga 3" xfId="7500" hidden="1"/>
    <cellStyle name="Uwaga 3" xfId="7496" hidden="1"/>
    <cellStyle name="Uwaga 3" xfId="7491" hidden="1"/>
    <cellStyle name="Uwaga 3" xfId="7485" hidden="1"/>
    <cellStyle name="Uwaga 3" xfId="7481" hidden="1"/>
    <cellStyle name="Uwaga 3" xfId="7476" hidden="1"/>
    <cellStyle name="Uwaga 3" xfId="7470" hidden="1"/>
    <cellStyle name="Uwaga 3" xfId="7466" hidden="1"/>
    <cellStyle name="Uwaga 3" xfId="7462" hidden="1"/>
    <cellStyle name="Uwaga 3" xfId="7455" hidden="1"/>
    <cellStyle name="Uwaga 3" xfId="7451" hidden="1"/>
    <cellStyle name="Uwaga 3" xfId="7447" hidden="1"/>
    <cellStyle name="Uwaga 3" xfId="8311" hidden="1"/>
    <cellStyle name="Uwaga 3" xfId="8309" hidden="1"/>
    <cellStyle name="Uwaga 3" xfId="8307" hidden="1"/>
    <cellStyle name="Uwaga 3" xfId="8294" hidden="1"/>
    <cellStyle name="Uwaga 3" xfId="8293" hidden="1"/>
    <cellStyle name="Uwaga 3" xfId="8292" hidden="1"/>
    <cellStyle name="Uwaga 3" xfId="8279" hidden="1"/>
    <cellStyle name="Uwaga 3" xfId="8278" hidden="1"/>
    <cellStyle name="Uwaga 3" xfId="8277" hidden="1"/>
    <cellStyle name="Uwaga 3" xfId="8265" hidden="1"/>
    <cellStyle name="Uwaga 3" xfId="8263" hidden="1"/>
    <cellStyle name="Uwaga 3" xfId="8262" hidden="1"/>
    <cellStyle name="Uwaga 3" xfId="8249" hidden="1"/>
    <cellStyle name="Uwaga 3" xfId="8248" hidden="1"/>
    <cellStyle name="Uwaga 3" xfId="8247" hidden="1"/>
    <cellStyle name="Uwaga 3" xfId="8235" hidden="1"/>
    <cellStyle name="Uwaga 3" xfId="8233" hidden="1"/>
    <cellStyle name="Uwaga 3" xfId="8231" hidden="1"/>
    <cellStyle name="Uwaga 3" xfId="8220" hidden="1"/>
    <cellStyle name="Uwaga 3" xfId="8218" hidden="1"/>
    <cellStyle name="Uwaga 3" xfId="8216" hidden="1"/>
    <cellStyle name="Uwaga 3" xfId="8205" hidden="1"/>
    <cellStyle name="Uwaga 3" xfId="8203" hidden="1"/>
    <cellStyle name="Uwaga 3" xfId="8201" hidden="1"/>
    <cellStyle name="Uwaga 3" xfId="8190" hidden="1"/>
    <cellStyle name="Uwaga 3" xfId="8188" hidden="1"/>
    <cellStyle name="Uwaga 3" xfId="8186" hidden="1"/>
    <cellStyle name="Uwaga 3" xfId="8175" hidden="1"/>
    <cellStyle name="Uwaga 3" xfId="8173" hidden="1"/>
    <cellStyle name="Uwaga 3" xfId="8171" hidden="1"/>
    <cellStyle name="Uwaga 3" xfId="8160" hidden="1"/>
    <cellStyle name="Uwaga 3" xfId="8158" hidden="1"/>
    <cellStyle name="Uwaga 3" xfId="8156" hidden="1"/>
    <cellStyle name="Uwaga 3" xfId="8145" hidden="1"/>
    <cellStyle name="Uwaga 3" xfId="8143" hidden="1"/>
    <cellStyle name="Uwaga 3" xfId="8141" hidden="1"/>
    <cellStyle name="Uwaga 3" xfId="8130" hidden="1"/>
    <cellStyle name="Uwaga 3" xfId="8128" hidden="1"/>
    <cellStyle name="Uwaga 3" xfId="8126" hidden="1"/>
    <cellStyle name="Uwaga 3" xfId="8115" hidden="1"/>
    <cellStyle name="Uwaga 3" xfId="8113" hidden="1"/>
    <cellStyle name="Uwaga 3" xfId="8111" hidden="1"/>
    <cellStyle name="Uwaga 3" xfId="8100" hidden="1"/>
    <cellStyle name="Uwaga 3" xfId="8098" hidden="1"/>
    <cellStyle name="Uwaga 3" xfId="8096" hidden="1"/>
    <cellStyle name="Uwaga 3" xfId="8085" hidden="1"/>
    <cellStyle name="Uwaga 3" xfId="8083" hidden="1"/>
    <cellStyle name="Uwaga 3" xfId="8081" hidden="1"/>
    <cellStyle name="Uwaga 3" xfId="8070" hidden="1"/>
    <cellStyle name="Uwaga 3" xfId="8068" hidden="1"/>
    <cellStyle name="Uwaga 3" xfId="8066" hidden="1"/>
    <cellStyle name="Uwaga 3" xfId="8055" hidden="1"/>
    <cellStyle name="Uwaga 3" xfId="8053" hidden="1"/>
    <cellStyle name="Uwaga 3" xfId="8051" hidden="1"/>
    <cellStyle name="Uwaga 3" xfId="8040" hidden="1"/>
    <cellStyle name="Uwaga 3" xfId="8038" hidden="1"/>
    <cellStyle name="Uwaga 3" xfId="8036" hidden="1"/>
    <cellStyle name="Uwaga 3" xfId="8025" hidden="1"/>
    <cellStyle name="Uwaga 3" xfId="8023" hidden="1"/>
    <cellStyle name="Uwaga 3" xfId="8021" hidden="1"/>
    <cellStyle name="Uwaga 3" xfId="8010" hidden="1"/>
    <cellStyle name="Uwaga 3" xfId="8008" hidden="1"/>
    <cellStyle name="Uwaga 3" xfId="8006" hidden="1"/>
    <cellStyle name="Uwaga 3" xfId="7995" hidden="1"/>
    <cellStyle name="Uwaga 3" xfId="7993" hidden="1"/>
    <cellStyle name="Uwaga 3" xfId="7991" hidden="1"/>
    <cellStyle name="Uwaga 3" xfId="7980" hidden="1"/>
    <cellStyle name="Uwaga 3" xfId="7978" hidden="1"/>
    <cellStyle name="Uwaga 3" xfId="7976" hidden="1"/>
    <cellStyle name="Uwaga 3" xfId="7965" hidden="1"/>
    <cellStyle name="Uwaga 3" xfId="7963" hidden="1"/>
    <cellStyle name="Uwaga 3" xfId="7961" hidden="1"/>
    <cellStyle name="Uwaga 3" xfId="7950" hidden="1"/>
    <cellStyle name="Uwaga 3" xfId="7948" hidden="1"/>
    <cellStyle name="Uwaga 3" xfId="7946" hidden="1"/>
    <cellStyle name="Uwaga 3" xfId="7935" hidden="1"/>
    <cellStyle name="Uwaga 3" xfId="7933" hidden="1"/>
    <cellStyle name="Uwaga 3" xfId="7931" hidden="1"/>
    <cellStyle name="Uwaga 3" xfId="7920" hidden="1"/>
    <cellStyle name="Uwaga 3" xfId="7918" hidden="1"/>
    <cellStyle name="Uwaga 3" xfId="7915" hidden="1"/>
    <cellStyle name="Uwaga 3" xfId="7905" hidden="1"/>
    <cellStyle name="Uwaga 3" xfId="7903" hidden="1"/>
    <cellStyle name="Uwaga 3" xfId="7901" hidden="1"/>
    <cellStyle name="Uwaga 3" xfId="7890" hidden="1"/>
    <cellStyle name="Uwaga 3" xfId="7888" hidden="1"/>
    <cellStyle name="Uwaga 3" xfId="7886" hidden="1"/>
    <cellStyle name="Uwaga 3" xfId="7875" hidden="1"/>
    <cellStyle name="Uwaga 3" xfId="7873" hidden="1"/>
    <cellStyle name="Uwaga 3" xfId="7870" hidden="1"/>
    <cellStyle name="Uwaga 3" xfId="7860" hidden="1"/>
    <cellStyle name="Uwaga 3" xfId="7858" hidden="1"/>
    <cellStyle name="Uwaga 3" xfId="7855" hidden="1"/>
    <cellStyle name="Uwaga 3" xfId="7845" hidden="1"/>
    <cellStyle name="Uwaga 3" xfId="7843" hidden="1"/>
    <cellStyle name="Uwaga 3" xfId="7840" hidden="1"/>
    <cellStyle name="Uwaga 3" xfId="7831" hidden="1"/>
    <cellStyle name="Uwaga 3" xfId="7828" hidden="1"/>
    <cellStyle name="Uwaga 3" xfId="7824" hidden="1"/>
    <cellStyle name="Uwaga 3" xfId="7816" hidden="1"/>
    <cellStyle name="Uwaga 3" xfId="7813" hidden="1"/>
    <cellStyle name="Uwaga 3" xfId="7809" hidden="1"/>
    <cellStyle name="Uwaga 3" xfId="7801" hidden="1"/>
    <cellStyle name="Uwaga 3" xfId="7798" hidden="1"/>
    <cellStyle name="Uwaga 3" xfId="7794" hidden="1"/>
    <cellStyle name="Uwaga 3" xfId="7786" hidden="1"/>
    <cellStyle name="Uwaga 3" xfId="7783" hidden="1"/>
    <cellStyle name="Uwaga 3" xfId="7779" hidden="1"/>
    <cellStyle name="Uwaga 3" xfId="7771" hidden="1"/>
    <cellStyle name="Uwaga 3" xfId="7768" hidden="1"/>
    <cellStyle name="Uwaga 3" xfId="7764" hidden="1"/>
    <cellStyle name="Uwaga 3" xfId="7756" hidden="1"/>
    <cellStyle name="Uwaga 3" xfId="7752" hidden="1"/>
    <cellStyle name="Uwaga 3" xfId="7747" hidden="1"/>
    <cellStyle name="Uwaga 3" xfId="7741" hidden="1"/>
    <cellStyle name="Uwaga 3" xfId="7737" hidden="1"/>
    <cellStyle name="Uwaga 3" xfId="7732" hidden="1"/>
    <cellStyle name="Uwaga 3" xfId="7726" hidden="1"/>
    <cellStyle name="Uwaga 3" xfId="7722" hidden="1"/>
    <cellStyle name="Uwaga 3" xfId="7717" hidden="1"/>
    <cellStyle name="Uwaga 3" xfId="7711" hidden="1"/>
    <cellStyle name="Uwaga 3" xfId="7708" hidden="1"/>
    <cellStyle name="Uwaga 3" xfId="7704" hidden="1"/>
    <cellStyle name="Uwaga 3" xfId="7696" hidden="1"/>
    <cellStyle name="Uwaga 3" xfId="7693" hidden="1"/>
    <cellStyle name="Uwaga 3" xfId="7688" hidden="1"/>
    <cellStyle name="Uwaga 3" xfId="7681" hidden="1"/>
    <cellStyle name="Uwaga 3" xfId="7677" hidden="1"/>
    <cellStyle name="Uwaga 3" xfId="7672" hidden="1"/>
    <cellStyle name="Uwaga 3" xfId="7666" hidden="1"/>
    <cellStyle name="Uwaga 3" xfId="7662" hidden="1"/>
    <cellStyle name="Uwaga 3" xfId="7657" hidden="1"/>
    <cellStyle name="Uwaga 3" xfId="7651" hidden="1"/>
    <cellStyle name="Uwaga 3" xfId="7648" hidden="1"/>
    <cellStyle name="Uwaga 3" xfId="7644" hidden="1"/>
    <cellStyle name="Uwaga 3" xfId="7636" hidden="1"/>
    <cellStyle name="Uwaga 3" xfId="7631" hidden="1"/>
    <cellStyle name="Uwaga 3" xfId="7626" hidden="1"/>
    <cellStyle name="Uwaga 3" xfId="7621" hidden="1"/>
    <cellStyle name="Uwaga 3" xfId="7616" hidden="1"/>
    <cellStyle name="Uwaga 3" xfId="7611" hidden="1"/>
    <cellStyle name="Uwaga 3" xfId="7606" hidden="1"/>
    <cellStyle name="Uwaga 3" xfId="7601" hidden="1"/>
    <cellStyle name="Uwaga 3" xfId="7596" hidden="1"/>
    <cellStyle name="Uwaga 3" xfId="7591" hidden="1"/>
    <cellStyle name="Uwaga 3" xfId="7587" hidden="1"/>
    <cellStyle name="Uwaga 3" xfId="7582" hidden="1"/>
    <cellStyle name="Uwaga 3" xfId="7575" hidden="1"/>
    <cellStyle name="Uwaga 3" xfId="7570" hidden="1"/>
    <cellStyle name="Uwaga 3" xfId="7565" hidden="1"/>
    <cellStyle name="Uwaga 3" xfId="7560" hidden="1"/>
    <cellStyle name="Uwaga 3" xfId="7555" hidden="1"/>
    <cellStyle name="Uwaga 3" xfId="7550" hidden="1"/>
    <cellStyle name="Uwaga 3" xfId="7545" hidden="1"/>
    <cellStyle name="Uwaga 3" xfId="7540" hidden="1"/>
    <cellStyle name="Uwaga 3" xfId="7535" hidden="1"/>
    <cellStyle name="Uwaga 3" xfId="7531" hidden="1"/>
    <cellStyle name="Uwaga 3" xfId="7526" hidden="1"/>
    <cellStyle name="Uwaga 3" xfId="7521" hidden="1"/>
    <cellStyle name="Uwaga 3" xfId="7516" hidden="1"/>
    <cellStyle name="Uwaga 3" xfId="7512" hidden="1"/>
    <cellStyle name="Uwaga 3" xfId="7508" hidden="1"/>
    <cellStyle name="Uwaga 3" xfId="7501" hidden="1"/>
    <cellStyle name="Uwaga 3" xfId="7497" hidden="1"/>
    <cellStyle name="Uwaga 3" xfId="7492" hidden="1"/>
    <cellStyle name="Uwaga 3" xfId="7486" hidden="1"/>
    <cellStyle name="Uwaga 3" xfId="7482" hidden="1"/>
    <cellStyle name="Uwaga 3" xfId="7477" hidden="1"/>
    <cellStyle name="Uwaga 3" xfId="7471" hidden="1"/>
    <cellStyle name="Uwaga 3" xfId="7467" hidden="1"/>
    <cellStyle name="Uwaga 3" xfId="7463" hidden="1"/>
    <cellStyle name="Uwaga 3" xfId="7456" hidden="1"/>
    <cellStyle name="Uwaga 3" xfId="7452" hidden="1"/>
    <cellStyle name="Uwaga 3" xfId="7448" hidden="1"/>
    <cellStyle name="Uwaga 3" xfId="8315" hidden="1"/>
    <cellStyle name="Uwaga 3" xfId="8314" hidden="1"/>
    <cellStyle name="Uwaga 3" xfId="8312" hidden="1"/>
    <cellStyle name="Uwaga 3" xfId="8299" hidden="1"/>
    <cellStyle name="Uwaga 3" xfId="8297" hidden="1"/>
    <cellStyle name="Uwaga 3" xfId="8295" hidden="1"/>
    <cellStyle name="Uwaga 3" xfId="8285" hidden="1"/>
    <cellStyle name="Uwaga 3" xfId="8283" hidden="1"/>
    <cellStyle name="Uwaga 3" xfId="8281" hidden="1"/>
    <cellStyle name="Uwaga 3" xfId="8270" hidden="1"/>
    <cellStyle name="Uwaga 3" xfId="8268" hidden="1"/>
    <cellStyle name="Uwaga 3" xfId="8266" hidden="1"/>
    <cellStyle name="Uwaga 3" xfId="8253" hidden="1"/>
    <cellStyle name="Uwaga 3" xfId="8251" hidden="1"/>
    <cellStyle name="Uwaga 3" xfId="8250" hidden="1"/>
    <cellStyle name="Uwaga 3" xfId="8237" hidden="1"/>
    <cellStyle name="Uwaga 3" xfId="8236" hidden="1"/>
    <cellStyle name="Uwaga 3" xfId="8234" hidden="1"/>
    <cellStyle name="Uwaga 3" xfId="8222" hidden="1"/>
    <cellStyle name="Uwaga 3" xfId="8221" hidden="1"/>
    <cellStyle name="Uwaga 3" xfId="8219" hidden="1"/>
    <cellStyle name="Uwaga 3" xfId="8207" hidden="1"/>
    <cellStyle name="Uwaga 3" xfId="8206" hidden="1"/>
    <cellStyle name="Uwaga 3" xfId="8204" hidden="1"/>
    <cellStyle name="Uwaga 3" xfId="8192" hidden="1"/>
    <cellStyle name="Uwaga 3" xfId="8191" hidden="1"/>
    <cellStyle name="Uwaga 3" xfId="8189" hidden="1"/>
    <cellStyle name="Uwaga 3" xfId="8177" hidden="1"/>
    <cellStyle name="Uwaga 3" xfId="8176" hidden="1"/>
    <cellStyle name="Uwaga 3" xfId="8174" hidden="1"/>
    <cellStyle name="Uwaga 3" xfId="8162" hidden="1"/>
    <cellStyle name="Uwaga 3" xfId="8161" hidden="1"/>
    <cellStyle name="Uwaga 3" xfId="8159" hidden="1"/>
    <cellStyle name="Uwaga 3" xfId="8147" hidden="1"/>
    <cellStyle name="Uwaga 3" xfId="8146" hidden="1"/>
    <cellStyle name="Uwaga 3" xfId="8144" hidden="1"/>
    <cellStyle name="Uwaga 3" xfId="8132" hidden="1"/>
    <cellStyle name="Uwaga 3" xfId="8131" hidden="1"/>
    <cellStyle name="Uwaga 3" xfId="8129" hidden="1"/>
    <cellStyle name="Uwaga 3" xfId="8117" hidden="1"/>
    <cellStyle name="Uwaga 3" xfId="8116" hidden="1"/>
    <cellStyle name="Uwaga 3" xfId="8114" hidden="1"/>
    <cellStyle name="Uwaga 3" xfId="8102" hidden="1"/>
    <cellStyle name="Uwaga 3" xfId="8101" hidden="1"/>
    <cellStyle name="Uwaga 3" xfId="8099" hidden="1"/>
    <cellStyle name="Uwaga 3" xfId="8087" hidden="1"/>
    <cellStyle name="Uwaga 3" xfId="8086" hidden="1"/>
    <cellStyle name="Uwaga 3" xfId="8084" hidden="1"/>
    <cellStyle name="Uwaga 3" xfId="8072" hidden="1"/>
    <cellStyle name="Uwaga 3" xfId="8071" hidden="1"/>
    <cellStyle name="Uwaga 3" xfId="8069" hidden="1"/>
    <cellStyle name="Uwaga 3" xfId="8057" hidden="1"/>
    <cellStyle name="Uwaga 3" xfId="8056" hidden="1"/>
    <cellStyle name="Uwaga 3" xfId="8054" hidden="1"/>
    <cellStyle name="Uwaga 3" xfId="8042" hidden="1"/>
    <cellStyle name="Uwaga 3" xfId="8041" hidden="1"/>
    <cellStyle name="Uwaga 3" xfId="8039" hidden="1"/>
    <cellStyle name="Uwaga 3" xfId="8027" hidden="1"/>
    <cellStyle name="Uwaga 3" xfId="8026" hidden="1"/>
    <cellStyle name="Uwaga 3" xfId="8024" hidden="1"/>
    <cellStyle name="Uwaga 3" xfId="8012" hidden="1"/>
    <cellStyle name="Uwaga 3" xfId="8011" hidden="1"/>
    <cellStyle name="Uwaga 3" xfId="8009" hidden="1"/>
    <cellStyle name="Uwaga 3" xfId="7997" hidden="1"/>
    <cellStyle name="Uwaga 3" xfId="7996" hidden="1"/>
    <cellStyle name="Uwaga 3" xfId="7994" hidden="1"/>
    <cellStyle name="Uwaga 3" xfId="7982" hidden="1"/>
    <cellStyle name="Uwaga 3" xfId="7981" hidden="1"/>
    <cellStyle name="Uwaga 3" xfId="7979" hidden="1"/>
    <cellStyle name="Uwaga 3" xfId="7967" hidden="1"/>
    <cellStyle name="Uwaga 3" xfId="7966" hidden="1"/>
    <cellStyle name="Uwaga 3" xfId="7964" hidden="1"/>
    <cellStyle name="Uwaga 3" xfId="7952" hidden="1"/>
    <cellStyle name="Uwaga 3" xfId="7951" hidden="1"/>
    <cellStyle name="Uwaga 3" xfId="7949" hidden="1"/>
    <cellStyle name="Uwaga 3" xfId="7937" hidden="1"/>
    <cellStyle name="Uwaga 3" xfId="7936" hidden="1"/>
    <cellStyle name="Uwaga 3" xfId="7934" hidden="1"/>
    <cellStyle name="Uwaga 3" xfId="7922" hidden="1"/>
    <cellStyle name="Uwaga 3" xfId="7921" hidden="1"/>
    <cellStyle name="Uwaga 3" xfId="7919" hidden="1"/>
    <cellStyle name="Uwaga 3" xfId="7907" hidden="1"/>
    <cellStyle name="Uwaga 3" xfId="7906" hidden="1"/>
    <cellStyle name="Uwaga 3" xfId="7904" hidden="1"/>
    <cellStyle name="Uwaga 3" xfId="7892" hidden="1"/>
    <cellStyle name="Uwaga 3" xfId="7891" hidden="1"/>
    <cellStyle name="Uwaga 3" xfId="7889" hidden="1"/>
    <cellStyle name="Uwaga 3" xfId="7877" hidden="1"/>
    <cellStyle name="Uwaga 3" xfId="7876" hidden="1"/>
    <cellStyle name="Uwaga 3" xfId="7874" hidden="1"/>
    <cellStyle name="Uwaga 3" xfId="7862" hidden="1"/>
    <cellStyle name="Uwaga 3" xfId="7861" hidden="1"/>
    <cellStyle name="Uwaga 3" xfId="7859" hidden="1"/>
    <cellStyle name="Uwaga 3" xfId="7847" hidden="1"/>
    <cellStyle name="Uwaga 3" xfId="7846" hidden="1"/>
    <cellStyle name="Uwaga 3" xfId="7844" hidden="1"/>
    <cellStyle name="Uwaga 3" xfId="7832" hidden="1"/>
    <cellStyle name="Uwaga 3" xfId="7830" hidden="1"/>
    <cellStyle name="Uwaga 3" xfId="7827" hidden="1"/>
    <cellStyle name="Uwaga 3" xfId="7817" hidden="1"/>
    <cellStyle name="Uwaga 3" xfId="7815" hidden="1"/>
    <cellStyle name="Uwaga 3" xfId="7812" hidden="1"/>
    <cellStyle name="Uwaga 3" xfId="7802" hidden="1"/>
    <cellStyle name="Uwaga 3" xfId="7800" hidden="1"/>
    <cellStyle name="Uwaga 3" xfId="7797" hidden="1"/>
    <cellStyle name="Uwaga 3" xfId="7787" hidden="1"/>
    <cellStyle name="Uwaga 3" xfId="7785" hidden="1"/>
    <cellStyle name="Uwaga 3" xfId="7782" hidden="1"/>
    <cellStyle name="Uwaga 3" xfId="7772" hidden="1"/>
    <cellStyle name="Uwaga 3" xfId="7770" hidden="1"/>
    <cellStyle name="Uwaga 3" xfId="7767" hidden="1"/>
    <cellStyle name="Uwaga 3" xfId="7757" hidden="1"/>
    <cellStyle name="Uwaga 3" xfId="7755" hidden="1"/>
    <cellStyle name="Uwaga 3" xfId="7751" hidden="1"/>
    <cellStyle name="Uwaga 3" xfId="7742" hidden="1"/>
    <cellStyle name="Uwaga 3" xfId="7739" hidden="1"/>
    <cellStyle name="Uwaga 3" xfId="7735" hidden="1"/>
    <cellStyle name="Uwaga 3" xfId="7727" hidden="1"/>
    <cellStyle name="Uwaga 3" xfId="7725" hidden="1"/>
    <cellStyle name="Uwaga 3" xfId="7721" hidden="1"/>
    <cellStyle name="Uwaga 3" xfId="7712" hidden="1"/>
    <cellStyle name="Uwaga 3" xfId="7710" hidden="1"/>
    <cellStyle name="Uwaga 3" xfId="7707" hidden="1"/>
    <cellStyle name="Uwaga 3" xfId="7697" hidden="1"/>
    <cellStyle name="Uwaga 3" xfId="7695" hidden="1"/>
    <cellStyle name="Uwaga 3" xfId="7690" hidden="1"/>
    <cellStyle name="Uwaga 3" xfId="7682" hidden="1"/>
    <cellStyle name="Uwaga 3" xfId="7680" hidden="1"/>
    <cellStyle name="Uwaga 3" xfId="7675" hidden="1"/>
    <cellStyle name="Uwaga 3" xfId="7667" hidden="1"/>
    <cellStyle name="Uwaga 3" xfId="7665" hidden="1"/>
    <cellStyle name="Uwaga 3" xfId="7660" hidden="1"/>
    <cellStyle name="Uwaga 3" xfId="7652" hidden="1"/>
    <cellStyle name="Uwaga 3" xfId="7650" hidden="1"/>
    <cellStyle name="Uwaga 3" xfId="7646" hidden="1"/>
    <cellStyle name="Uwaga 3" xfId="7637" hidden="1"/>
    <cellStyle name="Uwaga 3" xfId="7634" hidden="1"/>
    <cellStyle name="Uwaga 3" xfId="7629" hidden="1"/>
    <cellStyle name="Uwaga 3" xfId="7622" hidden="1"/>
    <cellStyle name="Uwaga 3" xfId="7618" hidden="1"/>
    <cellStyle name="Uwaga 3" xfId="7613" hidden="1"/>
    <cellStyle name="Uwaga 3" xfId="7607" hidden="1"/>
    <cellStyle name="Uwaga 3" xfId="7603" hidden="1"/>
    <cellStyle name="Uwaga 3" xfId="7598" hidden="1"/>
    <cellStyle name="Uwaga 3" xfId="7592" hidden="1"/>
    <cellStyle name="Uwaga 3" xfId="7589" hidden="1"/>
    <cellStyle name="Uwaga 3" xfId="7585" hidden="1"/>
    <cellStyle name="Uwaga 3" xfId="7576" hidden="1"/>
    <cellStyle name="Uwaga 3" xfId="7571" hidden="1"/>
    <cellStyle name="Uwaga 3" xfId="7566" hidden="1"/>
    <cellStyle name="Uwaga 3" xfId="7561" hidden="1"/>
    <cellStyle name="Uwaga 3" xfId="7556" hidden="1"/>
    <cellStyle name="Uwaga 3" xfId="7551" hidden="1"/>
    <cellStyle name="Uwaga 3" xfId="7546" hidden="1"/>
    <cellStyle name="Uwaga 3" xfId="7541" hidden="1"/>
    <cellStyle name="Uwaga 3" xfId="7536" hidden="1"/>
    <cellStyle name="Uwaga 3" xfId="7532" hidden="1"/>
    <cellStyle name="Uwaga 3" xfId="7527" hidden="1"/>
    <cellStyle name="Uwaga 3" xfId="7522" hidden="1"/>
    <cellStyle name="Uwaga 3" xfId="7517" hidden="1"/>
    <cellStyle name="Uwaga 3" xfId="7513" hidden="1"/>
    <cellStyle name="Uwaga 3" xfId="7509" hidden="1"/>
    <cellStyle name="Uwaga 3" xfId="7502" hidden="1"/>
    <cellStyle name="Uwaga 3" xfId="7498" hidden="1"/>
    <cellStyle name="Uwaga 3" xfId="7493" hidden="1"/>
    <cellStyle name="Uwaga 3" xfId="7487" hidden="1"/>
    <cellStyle name="Uwaga 3" xfId="7483" hidden="1"/>
    <cellStyle name="Uwaga 3" xfId="7478" hidden="1"/>
    <cellStyle name="Uwaga 3" xfId="7472" hidden="1"/>
    <cellStyle name="Uwaga 3" xfId="7468" hidden="1"/>
    <cellStyle name="Uwaga 3" xfId="7464" hidden="1"/>
    <cellStyle name="Uwaga 3" xfId="7457" hidden="1"/>
    <cellStyle name="Uwaga 3" xfId="7453" hidden="1"/>
    <cellStyle name="Uwaga 3" xfId="7449" hidden="1"/>
    <cellStyle name="Uwaga 3" xfId="3465" hidden="1"/>
    <cellStyle name="Uwaga 3" xfId="3462" hidden="1"/>
    <cellStyle name="Uwaga 3" xfId="2447" hidden="1"/>
    <cellStyle name="Uwaga 3" xfId="2409" hidden="1"/>
    <cellStyle name="Uwaga 3" xfId="2406" hidden="1"/>
    <cellStyle name="Uwaga 3" xfId="2403" hidden="1"/>
    <cellStyle name="Uwaga 3" xfId="2370" hidden="1"/>
    <cellStyle name="Uwaga 3" xfId="2366" hidden="1"/>
    <cellStyle name="Uwaga 3" xfId="2362" hidden="1"/>
    <cellStyle name="Uwaga 3" xfId="2332" hidden="1"/>
    <cellStyle name="Uwaga 3" xfId="2329" hidden="1"/>
    <cellStyle name="Uwaga 3" xfId="2324" hidden="1"/>
    <cellStyle name="Uwaga 3" xfId="2286" hidden="1"/>
    <cellStyle name="Uwaga 3" xfId="2283" hidden="1"/>
    <cellStyle name="Uwaga 3" xfId="2280" hidden="1"/>
    <cellStyle name="Uwaga 3" xfId="2242" hidden="1"/>
    <cellStyle name="Uwaga 3" xfId="2237" hidden="1"/>
    <cellStyle name="Uwaga 3" xfId="2232" hidden="1"/>
    <cellStyle name="Uwaga 3" xfId="2203" hidden="1"/>
    <cellStyle name="Uwaga 3" xfId="2198" hidden="1"/>
    <cellStyle name="Uwaga 3" xfId="2192" hidden="1"/>
    <cellStyle name="Uwaga 3" xfId="2161" hidden="1"/>
    <cellStyle name="Uwaga 3" xfId="2155" hidden="1"/>
    <cellStyle name="Uwaga 3" xfId="2149" hidden="1"/>
    <cellStyle name="Uwaga 3" xfId="2124" hidden="1"/>
    <cellStyle name="Uwaga 3" xfId="2117" hidden="1"/>
    <cellStyle name="Uwaga 3" xfId="2112" hidden="1"/>
    <cellStyle name="Uwaga 3" xfId="2075" hidden="1"/>
    <cellStyle name="Uwaga 3" xfId="2070" hidden="1"/>
    <cellStyle name="Uwaga 3" xfId="2066" hidden="1"/>
    <cellStyle name="Uwaga 3" xfId="2035" hidden="1"/>
    <cellStyle name="Uwaga 3" xfId="2029" hidden="1"/>
    <cellStyle name="Uwaga 3" xfId="2024" hidden="1"/>
    <cellStyle name="Uwaga 3" xfId="1995" hidden="1"/>
    <cellStyle name="Uwaga 3" xfId="1988" hidden="1"/>
    <cellStyle name="Uwaga 3" xfId="1983" hidden="1"/>
    <cellStyle name="Uwaga 3" xfId="1955" hidden="1"/>
    <cellStyle name="Uwaga 3" xfId="1950" hidden="1"/>
    <cellStyle name="Uwaga 3" xfId="1944" hidden="1"/>
    <cellStyle name="Uwaga 3" xfId="1908" hidden="1"/>
    <cellStyle name="Uwaga 3" xfId="1902" hidden="1"/>
    <cellStyle name="Uwaga 3" xfId="1897" hidden="1"/>
    <cellStyle name="Uwaga 3" xfId="1867" hidden="1"/>
    <cellStyle name="Uwaga 3" xfId="1861" hidden="1"/>
    <cellStyle name="Uwaga 3" xfId="1855" hidden="1"/>
    <cellStyle name="Uwaga 3" xfId="1827" hidden="1"/>
    <cellStyle name="Uwaga 3" xfId="1821" hidden="1"/>
    <cellStyle name="Uwaga 3" xfId="1815" hidden="1"/>
    <cellStyle name="Uwaga 3" xfId="1785" hidden="1"/>
    <cellStyle name="Uwaga 3" xfId="1780" hidden="1"/>
    <cellStyle name="Uwaga 3" xfId="1777" hidden="1"/>
    <cellStyle name="Uwaga 3" xfId="1740" hidden="1"/>
    <cellStyle name="Uwaga 3" xfId="1735" hidden="1"/>
    <cellStyle name="Uwaga 3" xfId="1731" hidden="1"/>
    <cellStyle name="Uwaga 3" xfId="1699" hidden="1"/>
    <cellStyle name="Uwaga 3" xfId="1693" hidden="1"/>
    <cellStyle name="Uwaga 3" xfId="1689" hidden="1"/>
    <cellStyle name="Uwaga 3" xfId="1656" hidden="1"/>
    <cellStyle name="Uwaga 3" xfId="1651" hidden="1"/>
    <cellStyle name="Uwaga 3" xfId="1647" hidden="1"/>
    <cellStyle name="Uwaga 3" xfId="1616" hidden="1"/>
    <cellStyle name="Uwaga 3" xfId="1613" hidden="1"/>
    <cellStyle name="Uwaga 3" xfId="1610" hidden="1"/>
    <cellStyle name="Uwaga 3" xfId="1572" hidden="1"/>
    <cellStyle name="Uwaga 3" xfId="1569" hidden="1"/>
    <cellStyle name="Uwaga 3" xfId="1565" hidden="1"/>
    <cellStyle name="Uwaga 3" xfId="1532" hidden="1"/>
    <cellStyle name="Uwaga 3" xfId="1527" hidden="1"/>
    <cellStyle name="Uwaga 3" xfId="1523" hidden="1"/>
    <cellStyle name="Uwaga 3" xfId="1491" hidden="1"/>
    <cellStyle name="Uwaga 3" xfId="1488" hidden="1"/>
    <cellStyle name="Uwaga 3" xfId="1484" hidden="1"/>
    <cellStyle name="Uwaga 3" xfId="1447" hidden="1"/>
    <cellStyle name="Uwaga 3" xfId="1445" hidden="1"/>
    <cellStyle name="Uwaga 3" xfId="1443" hidden="1"/>
    <cellStyle name="Uwaga 3" xfId="1405" hidden="1"/>
    <cellStyle name="Uwaga 3" xfId="1402" hidden="1"/>
    <cellStyle name="Uwaga 3" xfId="1399" hidden="1"/>
    <cellStyle name="Uwaga 3" xfId="1363" hidden="1"/>
    <cellStyle name="Uwaga 3" xfId="1360" hidden="1"/>
    <cellStyle name="Uwaga 3" xfId="1356" hidden="1"/>
    <cellStyle name="Uwaga 3" xfId="1321" hidden="1"/>
    <cellStyle name="Uwaga 3" xfId="1319" hidden="1"/>
    <cellStyle name="Uwaga 3" xfId="1316" hidden="1"/>
    <cellStyle name="Uwaga 3" xfId="1279" hidden="1"/>
    <cellStyle name="Uwaga 3" xfId="1277" hidden="1"/>
    <cellStyle name="Uwaga 3" xfId="1275" hidden="1"/>
    <cellStyle name="Uwaga 3" xfId="1237" hidden="1"/>
    <cellStyle name="Uwaga 3" xfId="1235" hidden="1"/>
    <cellStyle name="Uwaga 3" xfId="1232" hidden="1"/>
    <cellStyle name="Uwaga 3" xfId="1195" hidden="1"/>
    <cellStyle name="Uwaga 3" xfId="1193" hidden="1"/>
    <cellStyle name="Uwaga 3" xfId="1190" hidden="1"/>
    <cellStyle name="Uwaga 3" xfId="1154" hidden="1"/>
    <cellStyle name="Uwaga 3" xfId="1151" hidden="1"/>
    <cellStyle name="Uwaga 3" xfId="1148" hidden="1"/>
    <cellStyle name="Uwaga 3" xfId="1113" hidden="1"/>
    <cellStyle name="Uwaga 3" xfId="1109" hidden="1"/>
    <cellStyle name="Uwaga 3" xfId="1105" hidden="1"/>
    <cellStyle name="Uwaga 3" xfId="1071" hidden="1"/>
    <cellStyle name="Uwaga 3" xfId="1067" hidden="1"/>
    <cellStyle name="Uwaga 3" xfId="1063" hidden="1"/>
    <cellStyle name="Uwaga 3" xfId="1029" hidden="1"/>
    <cellStyle name="Uwaga 3" xfId="1025" hidden="1"/>
    <cellStyle name="Uwaga 3" xfId="1021" hidden="1"/>
    <cellStyle name="Uwaga 3" xfId="987" hidden="1"/>
    <cellStyle name="Uwaga 3" xfId="983" hidden="1"/>
    <cellStyle name="Uwaga 3" xfId="979" hidden="1"/>
    <cellStyle name="Uwaga 3" xfId="945" hidden="1"/>
    <cellStyle name="Uwaga 3" xfId="941" hidden="1"/>
    <cellStyle name="Uwaga 3" xfId="937" hidden="1"/>
    <cellStyle name="Uwaga 3" xfId="903" hidden="1"/>
    <cellStyle name="Uwaga 3" xfId="899" hidden="1"/>
    <cellStyle name="Uwaga 3" xfId="895" hidden="1"/>
    <cellStyle name="Uwaga 3" xfId="861" hidden="1"/>
    <cellStyle name="Uwaga 3" xfId="857" hidden="1"/>
    <cellStyle name="Uwaga 3" xfId="853" hidden="1"/>
    <cellStyle name="Uwaga 3" xfId="819" hidden="1"/>
    <cellStyle name="Uwaga 3" xfId="815" hidden="1"/>
    <cellStyle name="Uwaga 3" xfId="811" hidden="1"/>
    <cellStyle name="Uwaga 3" xfId="777" hidden="1"/>
    <cellStyle name="Uwaga 3" xfId="773" hidden="1"/>
    <cellStyle name="Uwaga 3" xfId="769" hidden="1"/>
    <cellStyle name="Uwaga 3" xfId="736" hidden="1"/>
    <cellStyle name="Uwaga 3" xfId="731" hidden="1"/>
    <cellStyle name="Uwaga 3" xfId="726" hidden="1"/>
    <cellStyle name="Uwaga 3" xfId="694" hidden="1"/>
    <cellStyle name="Uwaga 3" xfId="689" hidden="1"/>
    <cellStyle name="Uwaga 3" xfId="684" hidden="1"/>
    <cellStyle name="Uwaga 3" xfId="652" hidden="1"/>
    <cellStyle name="Uwaga 3" xfId="647" hidden="1"/>
    <cellStyle name="Uwaga 3" xfId="642" hidden="1"/>
    <cellStyle name="Uwaga 3" xfId="611" hidden="1"/>
    <cellStyle name="Uwaga 3" xfId="606" hidden="1"/>
    <cellStyle name="Uwaga 3" xfId="600" hidden="1"/>
    <cellStyle name="Uwaga 3" xfId="570" hidden="1"/>
    <cellStyle name="Uwaga 3" xfId="563" hidden="1"/>
    <cellStyle name="Uwaga 3" xfId="556" hidden="1"/>
    <cellStyle name="Uwaga 3" xfId="528" hidden="1"/>
    <cellStyle name="Uwaga 3" xfId="521" hidden="1"/>
    <cellStyle name="Uwaga 3" xfId="513" hidden="1"/>
    <cellStyle name="Uwaga 3" xfId="486" hidden="1"/>
    <cellStyle name="Uwaga 3" xfId="479" hidden="1"/>
    <cellStyle name="Uwaga 3" xfId="471" hidden="1"/>
    <cellStyle name="Uwaga 3" xfId="445" hidden="1"/>
    <cellStyle name="Uwaga 3" xfId="437" hidden="1"/>
    <cellStyle name="Uwaga 3" xfId="429" hidden="1"/>
    <cellStyle name="Uwaga 3" xfId="405" hidden="1"/>
    <cellStyle name="Uwaga 3" xfId="394" hidden="1"/>
    <cellStyle name="Uwaga 3" xfId="384" hidden="1"/>
    <cellStyle name="Uwaga 3" xfId="364" hidden="1"/>
    <cellStyle name="Uwaga 3" xfId="352" hidden="1"/>
    <cellStyle name="Uwaga 3" xfId="341" hidden="1"/>
    <cellStyle name="Uwaga 3" xfId="323" hidden="1"/>
    <cellStyle name="Uwaga 3" xfId="311" hidden="1"/>
    <cellStyle name="Uwaga 3" xfId="299" hidden="1"/>
    <cellStyle name="Uwaga 3" xfId="281" hidden="1"/>
    <cellStyle name="Uwaga 3" xfId="269" hidden="1"/>
    <cellStyle name="Uwaga 3" xfId="258" hidden="1"/>
    <cellStyle name="Uwaga 3" xfId="240" hidden="1"/>
    <cellStyle name="Uwaga 3" xfId="228" hidden="1"/>
    <cellStyle name="Uwaga 3" xfId="216" hidden="1"/>
    <cellStyle name="Uwaga 3" xfId="200" hidden="1"/>
    <cellStyle name="Uwaga 3" xfId="187" hidden="1"/>
    <cellStyle name="Uwaga 3" xfId="173" hidden="1"/>
    <cellStyle name="Uwaga 3" xfId="158" hidden="1"/>
    <cellStyle name="Uwaga 3" xfId="145" hidden="1"/>
    <cellStyle name="Uwaga 3" xfId="131" hidden="1"/>
    <cellStyle name="Uwaga 3" xfId="116" hidden="1"/>
    <cellStyle name="Uwaga 3" xfId="103" hidden="1"/>
    <cellStyle name="Uwaga 3" xfId="91" hidden="1"/>
    <cellStyle name="Uwaga 3" xfId="75" hidden="1"/>
    <cellStyle name="Uwaga 3" xfId="62" hidden="1"/>
    <cellStyle name="Uwaga 3" xfId="50" hidden="1"/>
    <cellStyle name="Uwaga 3" xfId="8442" hidden="1"/>
    <cellStyle name="Uwaga 3" xfId="8443" hidden="1"/>
    <cellStyle name="Uwaga 3" xfId="8445" hidden="1"/>
    <cellStyle name="Uwaga 3" xfId="8457" hidden="1"/>
    <cellStyle name="Uwaga 3" xfId="8458" hidden="1"/>
    <cellStyle name="Uwaga 3" xfId="8463" hidden="1"/>
    <cellStyle name="Uwaga 3" xfId="8472" hidden="1"/>
    <cellStyle name="Uwaga 3" xfId="8473" hidden="1"/>
    <cellStyle name="Uwaga 3" xfId="8478" hidden="1"/>
    <cellStyle name="Uwaga 3" xfId="8487" hidden="1"/>
    <cellStyle name="Uwaga 3" xfId="8488" hidden="1"/>
    <cellStyle name="Uwaga 3" xfId="8489" hidden="1"/>
    <cellStyle name="Uwaga 3" xfId="8502" hidden="1"/>
    <cellStyle name="Uwaga 3" xfId="8507" hidden="1"/>
    <cellStyle name="Uwaga 3" xfId="8512" hidden="1"/>
    <cellStyle name="Uwaga 3" xfId="8522" hidden="1"/>
    <cellStyle name="Uwaga 3" xfId="8527" hidden="1"/>
    <cellStyle name="Uwaga 3" xfId="8531" hidden="1"/>
    <cellStyle name="Uwaga 3" xfId="8538" hidden="1"/>
    <cellStyle name="Uwaga 3" xfId="8543" hidden="1"/>
    <cellStyle name="Uwaga 3" xfId="8546" hidden="1"/>
    <cellStyle name="Uwaga 3" xfId="8552" hidden="1"/>
    <cellStyle name="Uwaga 3" xfId="8557" hidden="1"/>
    <cellStyle name="Uwaga 3" xfId="8561" hidden="1"/>
    <cellStyle name="Uwaga 3" xfId="8562" hidden="1"/>
    <cellStyle name="Uwaga 3" xfId="8563" hidden="1"/>
    <cellStyle name="Uwaga 3" xfId="8567" hidden="1"/>
    <cellStyle name="Uwaga 3" xfId="8579" hidden="1"/>
    <cellStyle name="Uwaga 3" xfId="8584" hidden="1"/>
    <cellStyle name="Uwaga 3" xfId="8589" hidden="1"/>
    <cellStyle name="Uwaga 3" xfId="8594" hidden="1"/>
    <cellStyle name="Uwaga 3" xfId="8599" hidden="1"/>
    <cellStyle name="Uwaga 3" xfId="8604" hidden="1"/>
    <cellStyle name="Uwaga 3" xfId="8608" hidden="1"/>
    <cellStyle name="Uwaga 3" xfId="8612" hidden="1"/>
    <cellStyle name="Uwaga 3" xfId="8617" hidden="1"/>
    <cellStyle name="Uwaga 3" xfId="8622" hidden="1"/>
    <cellStyle name="Uwaga 3" xfId="8623" hidden="1"/>
    <cellStyle name="Uwaga 3" xfId="8625" hidden="1"/>
    <cellStyle name="Uwaga 3" xfId="8638" hidden="1"/>
    <cellStyle name="Uwaga 3" xfId="8642" hidden="1"/>
    <cellStyle name="Uwaga 3" xfId="8647" hidden="1"/>
    <cellStyle name="Uwaga 3" xfId="8654" hidden="1"/>
    <cellStyle name="Uwaga 3" xfId="8658" hidden="1"/>
    <cellStyle name="Uwaga 3" xfId="8663" hidden="1"/>
    <cellStyle name="Uwaga 3" xfId="8668" hidden="1"/>
    <cellStyle name="Uwaga 3" xfId="8671" hidden="1"/>
    <cellStyle name="Uwaga 3" xfId="8676" hidden="1"/>
    <cellStyle name="Uwaga 3" xfId="8682" hidden="1"/>
    <cellStyle name="Uwaga 3" xfId="8683" hidden="1"/>
    <cellStyle name="Uwaga 3" xfId="8686" hidden="1"/>
    <cellStyle name="Uwaga 3" xfId="8699" hidden="1"/>
    <cellStyle name="Uwaga 3" xfId="8703" hidden="1"/>
    <cellStyle name="Uwaga 3" xfId="8708" hidden="1"/>
    <cellStyle name="Uwaga 3" xfId="8715" hidden="1"/>
    <cellStyle name="Uwaga 3" xfId="8720" hidden="1"/>
    <cellStyle name="Uwaga 3" xfId="8724" hidden="1"/>
    <cellStyle name="Uwaga 3" xfId="8729" hidden="1"/>
    <cellStyle name="Uwaga 3" xfId="8733" hidden="1"/>
    <cellStyle name="Uwaga 3" xfId="8738" hidden="1"/>
    <cellStyle name="Uwaga 3" xfId="8742" hidden="1"/>
    <cellStyle name="Uwaga 3" xfId="8743" hidden="1"/>
    <cellStyle name="Uwaga 3" xfId="8745" hidden="1"/>
    <cellStyle name="Uwaga 3" xfId="8757" hidden="1"/>
    <cellStyle name="Uwaga 3" xfId="8758" hidden="1"/>
    <cellStyle name="Uwaga 3" xfId="8760" hidden="1"/>
    <cellStyle name="Uwaga 3" xfId="8772" hidden="1"/>
    <cellStyle name="Uwaga 3" xfId="8774" hidden="1"/>
    <cellStyle name="Uwaga 3" xfId="8777" hidden="1"/>
    <cellStyle name="Uwaga 3" xfId="8787" hidden="1"/>
    <cellStyle name="Uwaga 3" xfId="8788" hidden="1"/>
    <cellStyle name="Uwaga 3" xfId="8790" hidden="1"/>
    <cellStyle name="Uwaga 3" xfId="8802" hidden="1"/>
    <cellStyle name="Uwaga 3" xfId="8803" hidden="1"/>
    <cellStyle name="Uwaga 3" xfId="8804" hidden="1"/>
    <cellStyle name="Uwaga 3" xfId="8818" hidden="1"/>
    <cellStyle name="Uwaga 3" xfId="8821" hidden="1"/>
    <cellStyle name="Uwaga 3" xfId="8825" hidden="1"/>
    <cellStyle name="Uwaga 3" xfId="8833" hidden="1"/>
    <cellStyle name="Uwaga 3" xfId="8836" hidden="1"/>
    <cellStyle name="Uwaga 3" xfId="8840" hidden="1"/>
    <cellStyle name="Uwaga 3" xfId="8848" hidden="1"/>
    <cellStyle name="Uwaga 3" xfId="8851" hidden="1"/>
    <cellStyle name="Uwaga 3" xfId="8855" hidden="1"/>
    <cellStyle name="Uwaga 3" xfId="8862" hidden="1"/>
    <cellStyle name="Uwaga 3" xfId="8863" hidden="1"/>
    <cellStyle name="Uwaga 3" xfId="8865" hidden="1"/>
    <cellStyle name="Uwaga 3" xfId="8878" hidden="1"/>
    <cellStyle name="Uwaga 3" xfId="8881" hidden="1"/>
    <cellStyle name="Uwaga 3" xfId="8884" hidden="1"/>
    <cellStyle name="Uwaga 3" xfId="8893" hidden="1"/>
    <cellStyle name="Uwaga 3" xfId="8896" hidden="1"/>
    <cellStyle name="Uwaga 3" xfId="8900" hidden="1"/>
    <cellStyle name="Uwaga 3" xfId="8908" hidden="1"/>
    <cellStyle name="Uwaga 3" xfId="8910" hidden="1"/>
    <cellStyle name="Uwaga 3" xfId="8913" hidden="1"/>
    <cellStyle name="Uwaga 3" xfId="8922" hidden="1"/>
    <cellStyle name="Uwaga 3" xfId="8923" hidden="1"/>
    <cellStyle name="Uwaga 3" xfId="8924" hidden="1"/>
    <cellStyle name="Uwaga 3" xfId="8937" hidden="1"/>
    <cellStyle name="Uwaga 3" xfId="8938" hidden="1"/>
    <cellStyle name="Uwaga 3" xfId="8940" hidden="1"/>
    <cellStyle name="Uwaga 3" xfId="8952" hidden="1"/>
    <cellStyle name="Uwaga 3" xfId="8953" hidden="1"/>
    <cellStyle name="Uwaga 3" xfId="8955" hidden="1"/>
    <cellStyle name="Uwaga 3" xfId="8967" hidden="1"/>
    <cellStyle name="Uwaga 3" xfId="8968" hidden="1"/>
    <cellStyle name="Uwaga 3" xfId="8970" hidden="1"/>
    <cellStyle name="Uwaga 3" xfId="8982" hidden="1"/>
    <cellStyle name="Uwaga 3" xfId="8983" hidden="1"/>
    <cellStyle name="Uwaga 3" xfId="8984" hidden="1"/>
    <cellStyle name="Uwaga 3" xfId="8998" hidden="1"/>
    <cellStyle name="Uwaga 3" xfId="9000" hidden="1"/>
    <cellStyle name="Uwaga 3" xfId="9003" hidden="1"/>
    <cellStyle name="Uwaga 3" xfId="9013" hidden="1"/>
    <cellStyle name="Uwaga 3" xfId="9016" hidden="1"/>
    <cellStyle name="Uwaga 3" xfId="9019" hidden="1"/>
    <cellStyle name="Uwaga 3" xfId="9028" hidden="1"/>
    <cellStyle name="Uwaga 3" xfId="9030" hidden="1"/>
    <cellStyle name="Uwaga 3" xfId="9033" hidden="1"/>
    <cellStyle name="Uwaga 3" xfId="9042" hidden="1"/>
    <cellStyle name="Uwaga 3" xfId="9043" hidden="1"/>
    <cellStyle name="Uwaga 3" xfId="9044" hidden="1"/>
    <cellStyle name="Uwaga 3" xfId="9057" hidden="1"/>
    <cellStyle name="Uwaga 3" xfId="9059" hidden="1"/>
    <cellStyle name="Uwaga 3" xfId="9061" hidden="1"/>
    <cellStyle name="Uwaga 3" xfId="9072" hidden="1"/>
    <cellStyle name="Uwaga 3" xfId="9074" hidden="1"/>
    <cellStyle name="Uwaga 3" xfId="9076" hidden="1"/>
    <cellStyle name="Uwaga 3" xfId="9087" hidden="1"/>
    <cellStyle name="Uwaga 3" xfId="9089" hidden="1"/>
    <cellStyle name="Uwaga 3" xfId="9091" hidden="1"/>
    <cellStyle name="Uwaga 3" xfId="9102" hidden="1"/>
    <cellStyle name="Uwaga 3" xfId="9103" hidden="1"/>
    <cellStyle name="Uwaga 3" xfId="9104" hidden="1"/>
    <cellStyle name="Uwaga 3" xfId="9117" hidden="1"/>
    <cellStyle name="Uwaga 3" xfId="9119" hidden="1"/>
    <cellStyle name="Uwaga 3" xfId="9121" hidden="1"/>
    <cellStyle name="Uwaga 3" xfId="9132" hidden="1"/>
    <cellStyle name="Uwaga 3" xfId="9134" hidden="1"/>
    <cellStyle name="Uwaga 3" xfId="9136" hidden="1"/>
    <cellStyle name="Uwaga 3" xfId="9147" hidden="1"/>
    <cellStyle name="Uwaga 3" xfId="9149" hidden="1"/>
    <cellStyle name="Uwaga 3" xfId="9150" hidden="1"/>
    <cellStyle name="Uwaga 3" xfId="9162" hidden="1"/>
    <cellStyle name="Uwaga 3" xfId="9163" hidden="1"/>
    <cellStyle name="Uwaga 3" xfId="9164" hidden="1"/>
    <cellStyle name="Uwaga 3" xfId="9177" hidden="1"/>
    <cellStyle name="Uwaga 3" xfId="9179" hidden="1"/>
    <cellStyle name="Uwaga 3" xfId="9181" hidden="1"/>
    <cellStyle name="Uwaga 3" xfId="9192" hidden="1"/>
    <cellStyle name="Uwaga 3" xfId="9194" hidden="1"/>
    <cellStyle name="Uwaga 3" xfId="9196" hidden="1"/>
    <cellStyle name="Uwaga 3" xfId="9207" hidden="1"/>
    <cellStyle name="Uwaga 3" xfId="9209" hidden="1"/>
    <cellStyle name="Uwaga 3" xfId="9211" hidden="1"/>
    <cellStyle name="Uwaga 3" xfId="9222" hidden="1"/>
    <cellStyle name="Uwaga 3" xfId="9223" hidden="1"/>
    <cellStyle name="Uwaga 3" xfId="9225" hidden="1"/>
    <cellStyle name="Uwaga 3" xfId="9236" hidden="1"/>
    <cellStyle name="Uwaga 3" xfId="9238" hidden="1"/>
    <cellStyle name="Uwaga 3" xfId="9239" hidden="1"/>
    <cellStyle name="Uwaga 3" xfId="9248" hidden="1"/>
    <cellStyle name="Uwaga 3" xfId="9251" hidden="1"/>
    <cellStyle name="Uwaga 3" xfId="9253" hidden="1"/>
    <cellStyle name="Uwaga 3" xfId="9264" hidden="1"/>
    <cellStyle name="Uwaga 3" xfId="9266" hidden="1"/>
    <cellStyle name="Uwaga 3" xfId="9268" hidden="1"/>
    <cellStyle name="Uwaga 3" xfId="9280" hidden="1"/>
    <cellStyle name="Uwaga 3" xfId="9282" hidden="1"/>
    <cellStyle name="Uwaga 3" xfId="9284" hidden="1"/>
    <cellStyle name="Uwaga 3" xfId="9292" hidden="1"/>
    <cellStyle name="Uwaga 3" xfId="9294" hidden="1"/>
    <cellStyle name="Uwaga 3" xfId="9297" hidden="1"/>
    <cellStyle name="Uwaga 3" xfId="9287" hidden="1"/>
    <cellStyle name="Uwaga 3" xfId="9286" hidden="1"/>
    <cellStyle name="Uwaga 3" xfId="9285" hidden="1"/>
    <cellStyle name="Uwaga 3" xfId="9272" hidden="1"/>
    <cellStyle name="Uwaga 3" xfId="9271" hidden="1"/>
    <cellStyle name="Uwaga 3" xfId="9270" hidden="1"/>
    <cellStyle name="Uwaga 3" xfId="9257" hidden="1"/>
    <cellStyle name="Uwaga 3" xfId="9256" hidden="1"/>
    <cellStyle name="Uwaga 3" xfId="9255" hidden="1"/>
    <cellStyle name="Uwaga 3" xfId="9242" hidden="1"/>
    <cellStyle name="Uwaga 3" xfId="9241" hidden="1"/>
    <cellStyle name="Uwaga 3" xfId="9240" hidden="1"/>
    <cellStyle name="Uwaga 3" xfId="9227" hidden="1"/>
    <cellStyle name="Uwaga 3" xfId="9226" hidden="1"/>
    <cellStyle name="Uwaga 3" xfId="9224" hidden="1"/>
    <cellStyle name="Uwaga 3" xfId="9213" hidden="1"/>
    <cellStyle name="Uwaga 3" xfId="9210" hidden="1"/>
    <cellStyle name="Uwaga 3" xfId="9208" hidden="1"/>
    <cellStyle name="Uwaga 3" xfId="9198" hidden="1"/>
    <cellStyle name="Uwaga 3" xfId="9195" hidden="1"/>
    <cellStyle name="Uwaga 3" xfId="9193" hidden="1"/>
    <cellStyle name="Uwaga 3" xfId="9183" hidden="1"/>
    <cellStyle name="Uwaga 3" xfId="9180" hidden="1"/>
    <cellStyle name="Uwaga 3" xfId="9178" hidden="1"/>
    <cellStyle name="Uwaga 3" xfId="9168" hidden="1"/>
    <cellStyle name="Uwaga 3" xfId="9166" hidden="1"/>
    <cellStyle name="Uwaga 3" xfId="9165" hidden="1"/>
    <cellStyle name="Uwaga 3" xfId="9153" hidden="1"/>
    <cellStyle name="Uwaga 3" xfId="9151" hidden="1"/>
    <cellStyle name="Uwaga 3" xfId="9148" hidden="1"/>
    <cellStyle name="Uwaga 3" xfId="9138" hidden="1"/>
    <cellStyle name="Uwaga 3" xfId="9135" hidden="1"/>
    <cellStyle name="Uwaga 3" xfId="9133" hidden="1"/>
    <cellStyle name="Uwaga 3" xfId="9123" hidden="1"/>
    <cellStyle name="Uwaga 3" xfId="9120" hidden="1"/>
    <cellStyle name="Uwaga 3" xfId="9118" hidden="1"/>
    <cellStyle name="Uwaga 3" xfId="9108" hidden="1"/>
    <cellStyle name="Uwaga 3" xfId="9106" hidden="1"/>
    <cellStyle name="Uwaga 3" xfId="9105" hidden="1"/>
    <cellStyle name="Uwaga 3" xfId="9093" hidden="1"/>
    <cellStyle name="Uwaga 3" xfId="9090" hidden="1"/>
    <cellStyle name="Uwaga 3" xfId="9088" hidden="1"/>
    <cellStyle name="Uwaga 3" xfId="9078" hidden="1"/>
    <cellStyle name="Uwaga 3" xfId="9075" hidden="1"/>
    <cellStyle name="Uwaga 3" xfId="9073" hidden="1"/>
    <cellStyle name="Uwaga 3" xfId="9063" hidden="1"/>
    <cellStyle name="Uwaga 3" xfId="9060" hidden="1"/>
    <cellStyle name="Uwaga 3" xfId="9058" hidden="1"/>
    <cellStyle name="Uwaga 3" xfId="9048" hidden="1"/>
    <cellStyle name="Uwaga 3" xfId="9046" hidden="1"/>
    <cellStyle name="Uwaga 3" xfId="9045" hidden="1"/>
    <cellStyle name="Uwaga 3" xfId="9032" hidden="1"/>
    <cellStyle name="Uwaga 3" xfId="9029" hidden="1"/>
    <cellStyle name="Uwaga 3" xfId="9027" hidden="1"/>
    <cellStyle name="Uwaga 3" xfId="9017" hidden="1"/>
    <cellStyle name="Uwaga 3" xfId="9014" hidden="1"/>
    <cellStyle name="Uwaga 3" xfId="9012" hidden="1"/>
    <cellStyle name="Uwaga 3" xfId="9002" hidden="1"/>
    <cellStyle name="Uwaga 3" xfId="8999" hidden="1"/>
    <cellStyle name="Uwaga 3" xfId="8997" hidden="1"/>
    <cellStyle name="Uwaga 3" xfId="8988" hidden="1"/>
    <cellStyle name="Uwaga 3" xfId="8986" hidden="1"/>
    <cellStyle name="Uwaga 3" xfId="8985" hidden="1"/>
    <cellStyle name="Uwaga 3" xfId="8973" hidden="1"/>
    <cellStyle name="Uwaga 3" xfId="8971" hidden="1"/>
    <cellStyle name="Uwaga 3" xfId="8969" hidden="1"/>
    <cellStyle name="Uwaga 3" xfId="8958" hidden="1"/>
    <cellStyle name="Uwaga 3" xfId="8956" hidden="1"/>
    <cellStyle name="Uwaga 3" xfId="8954" hidden="1"/>
    <cellStyle name="Uwaga 3" xfId="8943" hidden="1"/>
    <cellStyle name="Uwaga 3" xfId="8941" hidden="1"/>
    <cellStyle name="Uwaga 3" xfId="8939" hidden="1"/>
    <cellStyle name="Uwaga 3" xfId="8928" hidden="1"/>
    <cellStyle name="Uwaga 3" xfId="8926" hidden="1"/>
    <cellStyle name="Uwaga 3" xfId="8925" hidden="1"/>
    <cellStyle name="Uwaga 3" xfId="8912" hidden="1"/>
    <cellStyle name="Uwaga 3" xfId="8909" hidden="1"/>
    <cellStyle name="Uwaga 3" xfId="8907" hidden="1"/>
    <cellStyle name="Uwaga 3" xfId="8897" hidden="1"/>
    <cellStyle name="Uwaga 3" xfId="8894" hidden="1"/>
    <cellStyle name="Uwaga 3" xfId="8892" hidden="1"/>
    <cellStyle name="Uwaga 3" xfId="8882" hidden="1"/>
    <cellStyle name="Uwaga 3" xfId="8879" hidden="1"/>
    <cellStyle name="Uwaga 3" xfId="8877" hidden="1"/>
    <cellStyle name="Uwaga 3" xfId="8868" hidden="1"/>
    <cellStyle name="Uwaga 3" xfId="8866" hidden="1"/>
    <cellStyle name="Uwaga 3" xfId="8864" hidden="1"/>
    <cellStyle name="Uwaga 3" xfId="8852" hidden="1"/>
    <cellStyle name="Uwaga 3" xfId="8849" hidden="1"/>
    <cellStyle name="Uwaga 3" xfId="8847" hidden="1"/>
    <cellStyle name="Uwaga 3" xfId="8837" hidden="1"/>
    <cellStyle name="Uwaga 3" xfId="8834" hidden="1"/>
    <cellStyle name="Uwaga 3" xfId="8832" hidden="1"/>
    <cellStyle name="Uwaga 3" xfId="8822" hidden="1"/>
    <cellStyle name="Uwaga 3" xfId="8819" hidden="1"/>
    <cellStyle name="Uwaga 3" xfId="8817" hidden="1"/>
    <cellStyle name="Uwaga 3" xfId="8810" hidden="1"/>
    <cellStyle name="Uwaga 3" xfId="8807" hidden="1"/>
    <cellStyle name="Uwaga 3" xfId="8805" hidden="1"/>
    <cellStyle name="Uwaga 3" xfId="8795" hidden="1"/>
    <cellStyle name="Uwaga 3" xfId="8792" hidden="1"/>
    <cellStyle name="Uwaga 3" xfId="8789" hidden="1"/>
    <cellStyle name="Uwaga 3" xfId="8780" hidden="1"/>
    <cellStyle name="Uwaga 3" xfId="8776" hidden="1"/>
    <cellStyle name="Uwaga 3" xfId="8773" hidden="1"/>
    <cellStyle name="Uwaga 3" xfId="8765" hidden="1"/>
    <cellStyle name="Uwaga 3" xfId="8762" hidden="1"/>
    <cellStyle name="Uwaga 3" xfId="8759" hidden="1"/>
    <cellStyle name="Uwaga 3" xfId="8750" hidden="1"/>
    <cellStyle name="Uwaga 3" xfId="8747" hidden="1"/>
    <cellStyle name="Uwaga 3" xfId="8744" hidden="1"/>
    <cellStyle name="Uwaga 3" xfId="8734" hidden="1"/>
    <cellStyle name="Uwaga 3" xfId="8730" hidden="1"/>
    <cellStyle name="Uwaga 3" xfId="8727" hidden="1"/>
    <cellStyle name="Uwaga 3" xfId="8718" hidden="1"/>
    <cellStyle name="Uwaga 3" xfId="8714" hidden="1"/>
    <cellStyle name="Uwaga 3" xfId="8712" hidden="1"/>
    <cellStyle name="Uwaga 3" xfId="8704" hidden="1"/>
    <cellStyle name="Uwaga 3" xfId="8700" hidden="1"/>
    <cellStyle name="Uwaga 3" xfId="8697" hidden="1"/>
    <cellStyle name="Uwaga 3" xfId="8690" hidden="1"/>
    <cellStyle name="Uwaga 3" xfId="8687" hidden="1"/>
    <cellStyle name="Uwaga 3" xfId="8684" hidden="1"/>
    <cellStyle name="Uwaga 3" xfId="8675" hidden="1"/>
    <cellStyle name="Uwaga 3" xfId="8670" hidden="1"/>
    <cellStyle name="Uwaga 3" xfId="8667" hidden="1"/>
    <cellStyle name="Uwaga 3" xfId="8660" hidden="1"/>
    <cellStyle name="Uwaga 3" xfId="8655" hidden="1"/>
    <cellStyle name="Uwaga 3" xfId="8652" hidden="1"/>
    <cellStyle name="Uwaga 3" xfId="8645" hidden="1"/>
    <cellStyle name="Uwaga 3" xfId="8640" hidden="1"/>
    <cellStyle name="Uwaga 3" xfId="8637" hidden="1"/>
    <cellStyle name="Uwaga 3" xfId="8631" hidden="1"/>
    <cellStyle name="Uwaga 3" xfId="8627" hidden="1"/>
    <cellStyle name="Uwaga 3" xfId="8624" hidden="1"/>
    <cellStyle name="Uwaga 3" xfId="8616" hidden="1"/>
    <cellStyle name="Uwaga 3" xfId="8611" hidden="1"/>
    <cellStyle name="Uwaga 3" xfId="8607" hidden="1"/>
    <cellStyle name="Uwaga 3" xfId="8601" hidden="1"/>
    <cellStyle name="Uwaga 3" xfId="8596" hidden="1"/>
    <cellStyle name="Uwaga 3" xfId="8592" hidden="1"/>
    <cellStyle name="Uwaga 3" xfId="8586" hidden="1"/>
    <cellStyle name="Uwaga 3" xfId="8581" hidden="1"/>
    <cellStyle name="Uwaga 3" xfId="8577" hidden="1"/>
    <cellStyle name="Uwaga 3" xfId="8572" hidden="1"/>
    <cellStyle name="Uwaga 3" xfId="8568" hidden="1"/>
    <cellStyle name="Uwaga 3" xfId="8564" hidden="1"/>
    <cellStyle name="Uwaga 3" xfId="8556" hidden="1"/>
    <cellStyle name="Uwaga 3" xfId="8551" hidden="1"/>
    <cellStyle name="Uwaga 3" xfId="8547" hidden="1"/>
    <cellStyle name="Uwaga 3" xfId="8541" hidden="1"/>
    <cellStyle name="Uwaga 3" xfId="8536" hidden="1"/>
    <cellStyle name="Uwaga 3" xfId="8532" hidden="1"/>
    <cellStyle name="Uwaga 3" xfId="8526" hidden="1"/>
    <cellStyle name="Uwaga 3" xfId="8521" hidden="1"/>
    <cellStyle name="Uwaga 3" xfId="8517" hidden="1"/>
    <cellStyle name="Uwaga 3" xfId="8513" hidden="1"/>
    <cellStyle name="Uwaga 3" xfId="8508" hidden="1"/>
    <cellStyle name="Uwaga 3" xfId="8503" hidden="1"/>
    <cellStyle name="Uwaga 3" xfId="8498" hidden="1"/>
    <cellStyle name="Uwaga 3" xfId="8494" hidden="1"/>
    <cellStyle name="Uwaga 3" xfId="8490" hidden="1"/>
    <cellStyle name="Uwaga 3" xfId="8483" hidden="1"/>
    <cellStyle name="Uwaga 3" xfId="8479" hidden="1"/>
    <cellStyle name="Uwaga 3" xfId="8474" hidden="1"/>
    <cellStyle name="Uwaga 3" xfId="8468" hidden="1"/>
    <cellStyle name="Uwaga 3" xfId="8464" hidden="1"/>
    <cellStyle name="Uwaga 3" xfId="8459" hidden="1"/>
    <cellStyle name="Uwaga 3" xfId="8453" hidden="1"/>
    <cellStyle name="Uwaga 3" xfId="8449" hidden="1"/>
    <cellStyle name="Uwaga 3" xfId="8444" hidden="1"/>
    <cellStyle name="Uwaga 3" xfId="8438" hidden="1"/>
    <cellStyle name="Uwaga 3" xfId="8434" hidden="1"/>
    <cellStyle name="Uwaga 3" xfId="8430" hidden="1"/>
    <cellStyle name="Uwaga 3" xfId="9290" hidden="1"/>
    <cellStyle name="Uwaga 3" xfId="9289" hidden="1"/>
    <cellStyle name="Uwaga 3" xfId="9288" hidden="1"/>
    <cellStyle name="Uwaga 3" xfId="9275" hidden="1"/>
    <cellStyle name="Uwaga 3" xfId="9274" hidden="1"/>
    <cellStyle name="Uwaga 3" xfId="9273" hidden="1"/>
    <cellStyle name="Uwaga 3" xfId="9260" hidden="1"/>
    <cellStyle name="Uwaga 3" xfId="9259" hidden="1"/>
    <cellStyle name="Uwaga 3" xfId="9258" hidden="1"/>
    <cellStyle name="Uwaga 3" xfId="9245" hidden="1"/>
    <cellStyle name="Uwaga 3" xfId="9244" hidden="1"/>
    <cellStyle name="Uwaga 3" xfId="9243" hidden="1"/>
    <cellStyle name="Uwaga 3" xfId="9230" hidden="1"/>
    <cellStyle name="Uwaga 3" xfId="9229" hidden="1"/>
    <cellStyle name="Uwaga 3" xfId="9228" hidden="1"/>
    <cellStyle name="Uwaga 3" xfId="9216" hidden="1"/>
    <cellStyle name="Uwaga 3" xfId="9214" hidden="1"/>
    <cellStyle name="Uwaga 3" xfId="9212" hidden="1"/>
    <cellStyle name="Uwaga 3" xfId="9201" hidden="1"/>
    <cellStyle name="Uwaga 3" xfId="9199" hidden="1"/>
    <cellStyle name="Uwaga 3" xfId="9197" hidden="1"/>
    <cellStyle name="Uwaga 3" xfId="9186" hidden="1"/>
    <cellStyle name="Uwaga 3" xfId="9184" hidden="1"/>
    <cellStyle name="Uwaga 3" xfId="9182" hidden="1"/>
    <cellStyle name="Uwaga 3" xfId="9171" hidden="1"/>
    <cellStyle name="Uwaga 3" xfId="9169" hidden="1"/>
    <cellStyle name="Uwaga 3" xfId="9167" hidden="1"/>
    <cellStyle name="Uwaga 3" xfId="9156" hidden="1"/>
    <cellStyle name="Uwaga 3" xfId="9154" hidden="1"/>
    <cellStyle name="Uwaga 3" xfId="9152" hidden="1"/>
    <cellStyle name="Uwaga 3" xfId="9141" hidden="1"/>
    <cellStyle name="Uwaga 3" xfId="9139" hidden="1"/>
    <cellStyle name="Uwaga 3" xfId="9137" hidden="1"/>
    <cellStyle name="Uwaga 3" xfId="9126" hidden="1"/>
    <cellStyle name="Uwaga 3" xfId="9124" hidden="1"/>
    <cellStyle name="Uwaga 3" xfId="9122" hidden="1"/>
    <cellStyle name="Uwaga 3" xfId="9111" hidden="1"/>
    <cellStyle name="Uwaga 3" xfId="9109" hidden="1"/>
    <cellStyle name="Uwaga 3" xfId="9107" hidden="1"/>
    <cellStyle name="Uwaga 3" xfId="9096" hidden="1"/>
    <cellStyle name="Uwaga 3" xfId="9094" hidden="1"/>
    <cellStyle name="Uwaga 3" xfId="9092" hidden="1"/>
    <cellStyle name="Uwaga 3" xfId="9081" hidden="1"/>
    <cellStyle name="Uwaga 3" xfId="9079" hidden="1"/>
    <cellStyle name="Uwaga 3" xfId="9077" hidden="1"/>
    <cellStyle name="Uwaga 3" xfId="9066" hidden="1"/>
    <cellStyle name="Uwaga 3" xfId="9064" hidden="1"/>
    <cellStyle name="Uwaga 3" xfId="9062" hidden="1"/>
    <cellStyle name="Uwaga 3" xfId="9051" hidden="1"/>
    <cellStyle name="Uwaga 3" xfId="9049" hidden="1"/>
    <cellStyle name="Uwaga 3" xfId="9047" hidden="1"/>
    <cellStyle name="Uwaga 3" xfId="9036" hidden="1"/>
    <cellStyle name="Uwaga 3" xfId="9034" hidden="1"/>
    <cellStyle name="Uwaga 3" xfId="9031" hidden="1"/>
    <cellStyle name="Uwaga 3" xfId="9021" hidden="1"/>
    <cellStyle name="Uwaga 3" xfId="9018" hidden="1"/>
    <cellStyle name="Uwaga 3" xfId="9015" hidden="1"/>
    <cellStyle name="Uwaga 3" xfId="9006" hidden="1"/>
    <cellStyle name="Uwaga 3" xfId="9004" hidden="1"/>
    <cellStyle name="Uwaga 3" xfId="9001" hidden="1"/>
    <cellStyle name="Uwaga 3" xfId="8991" hidden="1"/>
    <cellStyle name="Uwaga 3" xfId="8989" hidden="1"/>
    <cellStyle name="Uwaga 3" xfId="8987" hidden="1"/>
    <cellStyle name="Uwaga 3" xfId="8976" hidden="1"/>
    <cellStyle name="Uwaga 3" xfId="8974" hidden="1"/>
    <cellStyle name="Uwaga 3" xfId="8972" hidden="1"/>
    <cellStyle name="Uwaga 3" xfId="8961" hidden="1"/>
    <cellStyle name="Uwaga 3" xfId="8959" hidden="1"/>
    <cellStyle name="Uwaga 3" xfId="8957" hidden="1"/>
    <cellStyle name="Uwaga 3" xfId="8946" hidden="1"/>
    <cellStyle name="Uwaga 3" xfId="8944" hidden="1"/>
    <cellStyle name="Uwaga 3" xfId="8942" hidden="1"/>
    <cellStyle name="Uwaga 3" xfId="8931" hidden="1"/>
    <cellStyle name="Uwaga 3" xfId="8929" hidden="1"/>
    <cellStyle name="Uwaga 3" xfId="8927" hidden="1"/>
    <cellStyle name="Uwaga 3" xfId="8916" hidden="1"/>
    <cellStyle name="Uwaga 3" xfId="8914" hidden="1"/>
    <cellStyle name="Uwaga 3" xfId="8911" hidden="1"/>
    <cellStyle name="Uwaga 3" xfId="8901" hidden="1"/>
    <cellStyle name="Uwaga 3" xfId="8898" hidden="1"/>
    <cellStyle name="Uwaga 3" xfId="8895" hidden="1"/>
    <cellStyle name="Uwaga 3" xfId="8886" hidden="1"/>
    <cellStyle name="Uwaga 3" xfId="8883" hidden="1"/>
    <cellStyle name="Uwaga 3" xfId="8880" hidden="1"/>
    <cellStyle name="Uwaga 3" xfId="8871" hidden="1"/>
    <cellStyle name="Uwaga 3" xfId="8869" hidden="1"/>
    <cellStyle name="Uwaga 3" xfId="8867" hidden="1"/>
    <cellStyle name="Uwaga 3" xfId="8856" hidden="1"/>
    <cellStyle name="Uwaga 3" xfId="8853" hidden="1"/>
    <cellStyle name="Uwaga 3" xfId="8850" hidden="1"/>
    <cellStyle name="Uwaga 3" xfId="8841" hidden="1"/>
    <cellStyle name="Uwaga 3" xfId="8838" hidden="1"/>
    <cellStyle name="Uwaga 3" xfId="8835" hidden="1"/>
    <cellStyle name="Uwaga 3" xfId="8826" hidden="1"/>
    <cellStyle name="Uwaga 3" xfId="8823" hidden="1"/>
    <cellStyle name="Uwaga 3" xfId="8820" hidden="1"/>
    <cellStyle name="Uwaga 3" xfId="8813" hidden="1"/>
    <cellStyle name="Uwaga 3" xfId="8809" hidden="1"/>
    <cellStyle name="Uwaga 3" xfId="8806" hidden="1"/>
    <cellStyle name="Uwaga 3" xfId="8798" hidden="1"/>
    <cellStyle name="Uwaga 3" xfId="8794" hidden="1"/>
    <cellStyle name="Uwaga 3" xfId="8791" hidden="1"/>
    <cellStyle name="Uwaga 3" xfId="8783" hidden="1"/>
    <cellStyle name="Uwaga 3" xfId="8779" hidden="1"/>
    <cellStyle name="Uwaga 3" xfId="8775" hidden="1"/>
    <cellStyle name="Uwaga 3" xfId="8768" hidden="1"/>
    <cellStyle name="Uwaga 3" xfId="8764" hidden="1"/>
    <cellStyle name="Uwaga 3" xfId="8761" hidden="1"/>
    <cellStyle name="Uwaga 3" xfId="8753" hidden="1"/>
    <cellStyle name="Uwaga 3" xfId="8749" hidden="1"/>
    <cellStyle name="Uwaga 3" xfId="8746" hidden="1"/>
    <cellStyle name="Uwaga 3" xfId="8737" hidden="1"/>
    <cellStyle name="Uwaga 3" xfId="8732" hidden="1"/>
    <cellStyle name="Uwaga 3" xfId="8728" hidden="1"/>
    <cellStyle name="Uwaga 3" xfId="8722" hidden="1"/>
    <cellStyle name="Uwaga 3" xfId="8717" hidden="1"/>
    <cellStyle name="Uwaga 3" xfId="8713" hidden="1"/>
    <cellStyle name="Uwaga 3" xfId="8707" hidden="1"/>
    <cellStyle name="Uwaga 3" xfId="8702" hidden="1"/>
    <cellStyle name="Uwaga 3" xfId="8698" hidden="1"/>
    <cellStyle name="Uwaga 3" xfId="8693" hidden="1"/>
    <cellStyle name="Uwaga 3" xfId="8689" hidden="1"/>
    <cellStyle name="Uwaga 3" xfId="8685" hidden="1"/>
    <cellStyle name="Uwaga 3" xfId="8678" hidden="1"/>
    <cellStyle name="Uwaga 3" xfId="8673" hidden="1"/>
    <cellStyle name="Uwaga 3" xfId="8669" hidden="1"/>
    <cellStyle name="Uwaga 3" xfId="8662" hidden="1"/>
    <cellStyle name="Uwaga 3" xfId="8657" hidden="1"/>
    <cellStyle name="Uwaga 3" xfId="8653" hidden="1"/>
    <cellStyle name="Uwaga 3" xfId="8648" hidden="1"/>
    <cellStyle name="Uwaga 3" xfId="8643" hidden="1"/>
    <cellStyle name="Uwaga 3" xfId="8639" hidden="1"/>
    <cellStyle name="Uwaga 3" xfId="8633" hidden="1"/>
    <cellStyle name="Uwaga 3" xfId="8629" hidden="1"/>
    <cellStyle name="Uwaga 3" xfId="8626" hidden="1"/>
    <cellStyle name="Uwaga 3" xfId="8619" hidden="1"/>
    <cellStyle name="Uwaga 3" xfId="8614" hidden="1"/>
    <cellStyle name="Uwaga 3" xfId="8609" hidden="1"/>
    <cellStyle name="Uwaga 3" xfId="8603" hidden="1"/>
    <cellStyle name="Uwaga 3" xfId="8598" hidden="1"/>
    <cellStyle name="Uwaga 3" xfId="8593" hidden="1"/>
    <cellStyle name="Uwaga 3" xfId="8588" hidden="1"/>
    <cellStyle name="Uwaga 3" xfId="8583" hidden="1"/>
    <cellStyle name="Uwaga 3" xfId="8578" hidden="1"/>
    <cellStyle name="Uwaga 3" xfId="8574" hidden="1"/>
    <cellStyle name="Uwaga 3" xfId="8570" hidden="1"/>
    <cellStyle name="Uwaga 3" xfId="8565" hidden="1"/>
    <cellStyle name="Uwaga 3" xfId="8558" hidden="1"/>
    <cellStyle name="Uwaga 3" xfId="8553" hidden="1"/>
    <cellStyle name="Uwaga 3" xfId="8548" hidden="1"/>
    <cellStyle name="Uwaga 3" xfId="8542" hidden="1"/>
    <cellStyle name="Uwaga 3" xfId="8537" hidden="1"/>
    <cellStyle name="Uwaga 3" xfId="8533" hidden="1"/>
    <cellStyle name="Uwaga 3" xfId="8528" hidden="1"/>
    <cellStyle name="Uwaga 3" xfId="8523" hidden="1"/>
    <cellStyle name="Uwaga 3" xfId="8518" hidden="1"/>
    <cellStyle name="Uwaga 3" xfId="8514" hidden="1"/>
    <cellStyle name="Uwaga 3" xfId="8509" hidden="1"/>
    <cellStyle name="Uwaga 3" xfId="8504" hidden="1"/>
    <cellStyle name="Uwaga 3" xfId="8499" hidden="1"/>
    <cellStyle name="Uwaga 3" xfId="8495" hidden="1"/>
    <cellStyle name="Uwaga 3" xfId="8491" hidden="1"/>
    <cellStyle name="Uwaga 3" xfId="8484" hidden="1"/>
    <cellStyle name="Uwaga 3" xfId="8480" hidden="1"/>
    <cellStyle name="Uwaga 3" xfId="8475" hidden="1"/>
    <cellStyle name="Uwaga 3" xfId="8469" hidden="1"/>
    <cellStyle name="Uwaga 3" xfId="8465" hidden="1"/>
    <cellStyle name="Uwaga 3" xfId="8460" hidden="1"/>
    <cellStyle name="Uwaga 3" xfId="8454" hidden="1"/>
    <cellStyle name="Uwaga 3" xfId="8450" hidden="1"/>
    <cellStyle name="Uwaga 3" xfId="8446" hidden="1"/>
    <cellStyle name="Uwaga 3" xfId="8439" hidden="1"/>
    <cellStyle name="Uwaga 3" xfId="8435" hidden="1"/>
    <cellStyle name="Uwaga 3" xfId="8431" hidden="1"/>
    <cellStyle name="Uwaga 3" xfId="9295" hidden="1"/>
    <cellStyle name="Uwaga 3" xfId="9293" hidden="1"/>
    <cellStyle name="Uwaga 3" xfId="9291" hidden="1"/>
    <cellStyle name="Uwaga 3" xfId="9278" hidden="1"/>
    <cellStyle name="Uwaga 3" xfId="9277" hidden="1"/>
    <cellStyle name="Uwaga 3" xfId="9276" hidden="1"/>
    <cellStyle name="Uwaga 3" xfId="9263" hidden="1"/>
    <cellStyle name="Uwaga 3" xfId="9262" hidden="1"/>
    <cellStyle name="Uwaga 3" xfId="9261" hidden="1"/>
    <cellStyle name="Uwaga 3" xfId="9249" hidden="1"/>
    <cellStyle name="Uwaga 3" xfId="9247" hidden="1"/>
    <cellStyle name="Uwaga 3" xfId="9246" hidden="1"/>
    <cellStyle name="Uwaga 3" xfId="9233" hidden="1"/>
    <cellStyle name="Uwaga 3" xfId="9232" hidden="1"/>
    <cellStyle name="Uwaga 3" xfId="9231" hidden="1"/>
    <cellStyle name="Uwaga 3" xfId="9219" hidden="1"/>
    <cellStyle name="Uwaga 3" xfId="9217" hidden="1"/>
    <cellStyle name="Uwaga 3" xfId="9215" hidden="1"/>
    <cellStyle name="Uwaga 3" xfId="9204" hidden="1"/>
    <cellStyle name="Uwaga 3" xfId="9202" hidden="1"/>
    <cellStyle name="Uwaga 3" xfId="9200" hidden="1"/>
    <cellStyle name="Uwaga 3" xfId="9189" hidden="1"/>
    <cellStyle name="Uwaga 3" xfId="9187" hidden="1"/>
    <cellStyle name="Uwaga 3" xfId="9185" hidden="1"/>
    <cellStyle name="Uwaga 3" xfId="9174" hidden="1"/>
    <cellStyle name="Uwaga 3" xfId="9172" hidden="1"/>
    <cellStyle name="Uwaga 3" xfId="9170" hidden="1"/>
    <cellStyle name="Uwaga 3" xfId="9159" hidden="1"/>
    <cellStyle name="Uwaga 3" xfId="9157" hidden="1"/>
    <cellStyle name="Uwaga 3" xfId="9155" hidden="1"/>
    <cellStyle name="Uwaga 3" xfId="9144" hidden="1"/>
    <cellStyle name="Uwaga 3" xfId="9142" hidden="1"/>
    <cellStyle name="Uwaga 3" xfId="9140" hidden="1"/>
    <cellStyle name="Uwaga 3" xfId="9129" hidden="1"/>
    <cellStyle name="Uwaga 3" xfId="9127" hidden="1"/>
    <cellStyle name="Uwaga 3" xfId="9125" hidden="1"/>
    <cellStyle name="Uwaga 3" xfId="9114" hidden="1"/>
    <cellStyle name="Uwaga 3" xfId="9112" hidden="1"/>
    <cellStyle name="Uwaga 3" xfId="9110" hidden="1"/>
    <cellStyle name="Uwaga 3" xfId="9099" hidden="1"/>
    <cellStyle name="Uwaga 3" xfId="9097" hidden="1"/>
    <cellStyle name="Uwaga 3" xfId="9095" hidden="1"/>
    <cellStyle name="Uwaga 3" xfId="9084" hidden="1"/>
    <cellStyle name="Uwaga 3" xfId="9082" hidden="1"/>
    <cellStyle name="Uwaga 3" xfId="9080" hidden="1"/>
    <cellStyle name="Uwaga 3" xfId="9069" hidden="1"/>
    <cellStyle name="Uwaga 3" xfId="9067" hidden="1"/>
    <cellStyle name="Uwaga 3" xfId="9065" hidden="1"/>
    <cellStyle name="Uwaga 3" xfId="9054" hidden="1"/>
    <cellStyle name="Uwaga 3" xfId="9052" hidden="1"/>
    <cellStyle name="Uwaga 3" xfId="9050" hidden="1"/>
    <cellStyle name="Uwaga 3" xfId="9039" hidden="1"/>
    <cellStyle name="Uwaga 3" xfId="9037" hidden="1"/>
    <cellStyle name="Uwaga 3" xfId="9035" hidden="1"/>
    <cellStyle name="Uwaga 3" xfId="9024" hidden="1"/>
    <cellStyle name="Uwaga 3" xfId="9022" hidden="1"/>
    <cellStyle name="Uwaga 3" xfId="9020" hidden="1"/>
    <cellStyle name="Uwaga 3" xfId="9009" hidden="1"/>
    <cellStyle name="Uwaga 3" xfId="9007" hidden="1"/>
    <cellStyle name="Uwaga 3" xfId="9005" hidden="1"/>
    <cellStyle name="Uwaga 3" xfId="8994" hidden="1"/>
    <cellStyle name="Uwaga 3" xfId="8992" hidden="1"/>
    <cellStyle name="Uwaga 3" xfId="8990" hidden="1"/>
    <cellStyle name="Uwaga 3" xfId="8979" hidden="1"/>
    <cellStyle name="Uwaga 3" xfId="8977" hidden="1"/>
    <cellStyle name="Uwaga 3" xfId="8975" hidden="1"/>
    <cellStyle name="Uwaga 3" xfId="8964" hidden="1"/>
    <cellStyle name="Uwaga 3" xfId="8962" hidden="1"/>
    <cellStyle name="Uwaga 3" xfId="8960" hidden="1"/>
    <cellStyle name="Uwaga 3" xfId="8949" hidden="1"/>
    <cellStyle name="Uwaga 3" xfId="8947" hidden="1"/>
    <cellStyle name="Uwaga 3" xfId="8945" hidden="1"/>
    <cellStyle name="Uwaga 3" xfId="8934" hidden="1"/>
    <cellStyle name="Uwaga 3" xfId="8932" hidden="1"/>
    <cellStyle name="Uwaga 3" xfId="8930" hidden="1"/>
    <cellStyle name="Uwaga 3" xfId="8919" hidden="1"/>
    <cellStyle name="Uwaga 3" xfId="8917" hidden="1"/>
    <cellStyle name="Uwaga 3" xfId="8915" hidden="1"/>
    <cellStyle name="Uwaga 3" xfId="8904" hidden="1"/>
    <cellStyle name="Uwaga 3" xfId="8902" hidden="1"/>
    <cellStyle name="Uwaga 3" xfId="8899" hidden="1"/>
    <cellStyle name="Uwaga 3" xfId="8889" hidden="1"/>
    <cellStyle name="Uwaga 3" xfId="8887" hidden="1"/>
    <cellStyle name="Uwaga 3" xfId="8885" hidden="1"/>
    <cellStyle name="Uwaga 3" xfId="8874" hidden="1"/>
    <cellStyle name="Uwaga 3" xfId="8872" hidden="1"/>
    <cellStyle name="Uwaga 3" xfId="8870" hidden="1"/>
    <cellStyle name="Uwaga 3" xfId="8859" hidden="1"/>
    <cellStyle name="Uwaga 3" xfId="8857" hidden="1"/>
    <cellStyle name="Uwaga 3" xfId="8854" hidden="1"/>
    <cellStyle name="Uwaga 3" xfId="8844" hidden="1"/>
    <cellStyle name="Uwaga 3" xfId="8842" hidden="1"/>
    <cellStyle name="Uwaga 3" xfId="8839" hidden="1"/>
    <cellStyle name="Uwaga 3" xfId="8829" hidden="1"/>
    <cellStyle name="Uwaga 3" xfId="8827" hidden="1"/>
    <cellStyle name="Uwaga 3" xfId="8824" hidden="1"/>
    <cellStyle name="Uwaga 3" xfId="8815" hidden="1"/>
    <cellStyle name="Uwaga 3" xfId="8812" hidden="1"/>
    <cellStyle name="Uwaga 3" xfId="8808" hidden="1"/>
    <cellStyle name="Uwaga 3" xfId="8800" hidden="1"/>
    <cellStyle name="Uwaga 3" xfId="8797" hidden="1"/>
    <cellStyle name="Uwaga 3" xfId="8793" hidden="1"/>
    <cellStyle name="Uwaga 3" xfId="8785" hidden="1"/>
    <cellStyle name="Uwaga 3" xfId="8782" hidden="1"/>
    <cellStyle name="Uwaga 3" xfId="8778" hidden="1"/>
    <cellStyle name="Uwaga 3" xfId="8770" hidden="1"/>
    <cellStyle name="Uwaga 3" xfId="8767" hidden="1"/>
    <cellStyle name="Uwaga 3" xfId="8763" hidden="1"/>
    <cellStyle name="Uwaga 3" xfId="8755" hidden="1"/>
    <cellStyle name="Uwaga 3" xfId="8752" hidden="1"/>
    <cellStyle name="Uwaga 3" xfId="8748" hidden="1"/>
    <cellStyle name="Uwaga 3" xfId="8740" hidden="1"/>
    <cellStyle name="Uwaga 3" xfId="8736" hidden="1"/>
    <cellStyle name="Uwaga 3" xfId="8731" hidden="1"/>
    <cellStyle name="Uwaga 3" xfId="8725" hidden="1"/>
    <cellStyle name="Uwaga 3" xfId="8721" hidden="1"/>
    <cellStyle name="Uwaga 3" xfId="8716" hidden="1"/>
    <cellStyle name="Uwaga 3" xfId="8710" hidden="1"/>
    <cellStyle name="Uwaga 3" xfId="8706" hidden="1"/>
    <cellStyle name="Uwaga 3" xfId="8701" hidden="1"/>
    <cellStyle name="Uwaga 3" xfId="8695" hidden="1"/>
    <cellStyle name="Uwaga 3" xfId="8692" hidden="1"/>
    <cellStyle name="Uwaga 3" xfId="8688" hidden="1"/>
    <cellStyle name="Uwaga 3" xfId="8680" hidden="1"/>
    <cellStyle name="Uwaga 3" xfId="8677" hidden="1"/>
    <cellStyle name="Uwaga 3" xfId="8672" hidden="1"/>
    <cellStyle name="Uwaga 3" xfId="8665" hidden="1"/>
    <cellStyle name="Uwaga 3" xfId="8661" hidden="1"/>
    <cellStyle name="Uwaga 3" xfId="8656" hidden="1"/>
    <cellStyle name="Uwaga 3" xfId="8650" hidden="1"/>
    <cellStyle name="Uwaga 3" xfId="8646" hidden="1"/>
    <cellStyle name="Uwaga 3" xfId="8641" hidden="1"/>
    <cellStyle name="Uwaga 3" xfId="8635" hidden="1"/>
    <cellStyle name="Uwaga 3" xfId="8632" hidden="1"/>
    <cellStyle name="Uwaga 3" xfId="8628" hidden="1"/>
    <cellStyle name="Uwaga 3" xfId="8620" hidden="1"/>
    <cellStyle name="Uwaga 3" xfId="8615" hidden="1"/>
    <cellStyle name="Uwaga 3" xfId="8610" hidden="1"/>
    <cellStyle name="Uwaga 3" xfId="8605" hidden="1"/>
    <cellStyle name="Uwaga 3" xfId="8600" hidden="1"/>
    <cellStyle name="Uwaga 3" xfId="8595" hidden="1"/>
    <cellStyle name="Uwaga 3" xfId="8590" hidden="1"/>
    <cellStyle name="Uwaga 3" xfId="8585" hidden="1"/>
    <cellStyle name="Uwaga 3" xfId="8580" hidden="1"/>
    <cellStyle name="Uwaga 3" xfId="8575" hidden="1"/>
    <cellStyle name="Uwaga 3" xfId="8571" hidden="1"/>
    <cellStyle name="Uwaga 3" xfId="8566" hidden="1"/>
    <cellStyle name="Uwaga 3" xfId="8559" hidden="1"/>
    <cellStyle name="Uwaga 3" xfId="8554" hidden="1"/>
    <cellStyle name="Uwaga 3" xfId="8549" hidden="1"/>
    <cellStyle name="Uwaga 3" xfId="8544" hidden="1"/>
    <cellStyle name="Uwaga 3" xfId="8539" hidden="1"/>
    <cellStyle name="Uwaga 3" xfId="8534" hidden="1"/>
    <cellStyle name="Uwaga 3" xfId="8529" hidden="1"/>
    <cellStyle name="Uwaga 3" xfId="8524" hidden="1"/>
    <cellStyle name="Uwaga 3" xfId="8519" hidden="1"/>
    <cellStyle name="Uwaga 3" xfId="8515" hidden="1"/>
    <cellStyle name="Uwaga 3" xfId="8510" hidden="1"/>
    <cellStyle name="Uwaga 3" xfId="8505" hidden="1"/>
    <cellStyle name="Uwaga 3" xfId="8500" hidden="1"/>
    <cellStyle name="Uwaga 3" xfId="8496" hidden="1"/>
    <cellStyle name="Uwaga 3" xfId="8492" hidden="1"/>
    <cellStyle name="Uwaga 3" xfId="8485" hidden="1"/>
    <cellStyle name="Uwaga 3" xfId="8481" hidden="1"/>
    <cellStyle name="Uwaga 3" xfId="8476" hidden="1"/>
    <cellStyle name="Uwaga 3" xfId="8470" hidden="1"/>
    <cellStyle name="Uwaga 3" xfId="8466" hidden="1"/>
    <cellStyle name="Uwaga 3" xfId="8461" hidden="1"/>
    <cellStyle name="Uwaga 3" xfId="8455" hidden="1"/>
    <cellStyle name="Uwaga 3" xfId="8451" hidden="1"/>
    <cellStyle name="Uwaga 3" xfId="8447" hidden="1"/>
    <cellStyle name="Uwaga 3" xfId="8440" hidden="1"/>
    <cellStyle name="Uwaga 3" xfId="8436" hidden="1"/>
    <cellStyle name="Uwaga 3" xfId="8432" hidden="1"/>
    <cellStyle name="Uwaga 3" xfId="9299" hidden="1"/>
    <cellStyle name="Uwaga 3" xfId="9298" hidden="1"/>
    <cellStyle name="Uwaga 3" xfId="9296" hidden="1"/>
    <cellStyle name="Uwaga 3" xfId="9283" hidden="1"/>
    <cellStyle name="Uwaga 3" xfId="9281" hidden="1"/>
    <cellStyle name="Uwaga 3" xfId="9279" hidden="1"/>
    <cellStyle name="Uwaga 3" xfId="9269" hidden="1"/>
    <cellStyle name="Uwaga 3" xfId="9267" hidden="1"/>
    <cellStyle name="Uwaga 3" xfId="9265" hidden="1"/>
    <cellStyle name="Uwaga 3" xfId="9254" hidden="1"/>
    <cellStyle name="Uwaga 3" xfId="9252" hidden="1"/>
    <cellStyle name="Uwaga 3" xfId="9250" hidden="1"/>
    <cellStyle name="Uwaga 3" xfId="9237" hidden="1"/>
    <cellStyle name="Uwaga 3" xfId="9235" hidden="1"/>
    <cellStyle name="Uwaga 3" xfId="9234" hidden="1"/>
    <cellStyle name="Uwaga 3" xfId="9221" hidden="1"/>
    <cellStyle name="Uwaga 3" xfId="9220" hidden="1"/>
    <cellStyle name="Uwaga 3" xfId="9218" hidden="1"/>
    <cellStyle name="Uwaga 3" xfId="9206" hidden="1"/>
    <cellStyle name="Uwaga 3" xfId="9205" hidden="1"/>
    <cellStyle name="Uwaga 3" xfId="9203" hidden="1"/>
    <cellStyle name="Uwaga 3" xfId="9191" hidden="1"/>
    <cellStyle name="Uwaga 3" xfId="9190" hidden="1"/>
    <cellStyle name="Uwaga 3" xfId="9188" hidden="1"/>
    <cellStyle name="Uwaga 3" xfId="9176" hidden="1"/>
    <cellStyle name="Uwaga 3" xfId="9175" hidden="1"/>
    <cellStyle name="Uwaga 3" xfId="9173" hidden="1"/>
    <cellStyle name="Uwaga 3" xfId="9161" hidden="1"/>
    <cellStyle name="Uwaga 3" xfId="9160" hidden="1"/>
    <cellStyle name="Uwaga 3" xfId="9158" hidden="1"/>
    <cellStyle name="Uwaga 3" xfId="9146" hidden="1"/>
    <cellStyle name="Uwaga 3" xfId="9145" hidden="1"/>
    <cellStyle name="Uwaga 3" xfId="9143" hidden="1"/>
    <cellStyle name="Uwaga 3" xfId="9131" hidden="1"/>
    <cellStyle name="Uwaga 3" xfId="9130" hidden="1"/>
    <cellStyle name="Uwaga 3" xfId="9128" hidden="1"/>
    <cellStyle name="Uwaga 3" xfId="9116" hidden="1"/>
    <cellStyle name="Uwaga 3" xfId="9115" hidden="1"/>
    <cellStyle name="Uwaga 3" xfId="9113" hidden="1"/>
    <cellStyle name="Uwaga 3" xfId="9101" hidden="1"/>
    <cellStyle name="Uwaga 3" xfId="9100" hidden="1"/>
    <cellStyle name="Uwaga 3" xfId="9098" hidden="1"/>
    <cellStyle name="Uwaga 3" xfId="9086" hidden="1"/>
    <cellStyle name="Uwaga 3" xfId="9085" hidden="1"/>
    <cellStyle name="Uwaga 3" xfId="9083" hidden="1"/>
    <cellStyle name="Uwaga 3" xfId="9071" hidden="1"/>
    <cellStyle name="Uwaga 3" xfId="9070" hidden="1"/>
    <cellStyle name="Uwaga 3" xfId="9068" hidden="1"/>
    <cellStyle name="Uwaga 3" xfId="9056" hidden="1"/>
    <cellStyle name="Uwaga 3" xfId="9055" hidden="1"/>
    <cellStyle name="Uwaga 3" xfId="9053" hidden="1"/>
    <cellStyle name="Uwaga 3" xfId="9041" hidden="1"/>
    <cellStyle name="Uwaga 3" xfId="9040" hidden="1"/>
    <cellStyle name="Uwaga 3" xfId="9038" hidden="1"/>
    <cellStyle name="Uwaga 3" xfId="9026" hidden="1"/>
    <cellStyle name="Uwaga 3" xfId="9025" hidden="1"/>
    <cellStyle name="Uwaga 3" xfId="9023" hidden="1"/>
    <cellStyle name="Uwaga 3" xfId="9011" hidden="1"/>
    <cellStyle name="Uwaga 3" xfId="9010" hidden="1"/>
    <cellStyle name="Uwaga 3" xfId="9008" hidden="1"/>
    <cellStyle name="Uwaga 3" xfId="8996" hidden="1"/>
    <cellStyle name="Uwaga 3" xfId="8995" hidden="1"/>
    <cellStyle name="Uwaga 3" xfId="8993" hidden="1"/>
    <cellStyle name="Uwaga 3" xfId="8981" hidden="1"/>
    <cellStyle name="Uwaga 3" xfId="8980" hidden="1"/>
    <cellStyle name="Uwaga 3" xfId="8978" hidden="1"/>
    <cellStyle name="Uwaga 3" xfId="8966" hidden="1"/>
    <cellStyle name="Uwaga 3" xfId="8965" hidden="1"/>
    <cellStyle name="Uwaga 3" xfId="8963" hidden="1"/>
    <cellStyle name="Uwaga 3" xfId="8951" hidden="1"/>
    <cellStyle name="Uwaga 3" xfId="8950" hidden="1"/>
    <cellStyle name="Uwaga 3" xfId="8948" hidden="1"/>
    <cellStyle name="Uwaga 3" xfId="8936" hidden="1"/>
    <cellStyle name="Uwaga 3" xfId="8935" hidden="1"/>
    <cellStyle name="Uwaga 3" xfId="8933" hidden="1"/>
    <cellStyle name="Uwaga 3" xfId="8921" hidden="1"/>
    <cellStyle name="Uwaga 3" xfId="8920" hidden="1"/>
    <cellStyle name="Uwaga 3" xfId="8918" hidden="1"/>
    <cellStyle name="Uwaga 3" xfId="8906" hidden="1"/>
    <cellStyle name="Uwaga 3" xfId="8905" hidden="1"/>
    <cellStyle name="Uwaga 3" xfId="8903" hidden="1"/>
    <cellStyle name="Uwaga 3" xfId="8891" hidden="1"/>
    <cellStyle name="Uwaga 3" xfId="8890" hidden="1"/>
    <cellStyle name="Uwaga 3" xfId="8888" hidden="1"/>
    <cellStyle name="Uwaga 3" xfId="8876" hidden="1"/>
    <cellStyle name="Uwaga 3" xfId="8875" hidden="1"/>
    <cellStyle name="Uwaga 3" xfId="8873" hidden="1"/>
    <cellStyle name="Uwaga 3" xfId="8861" hidden="1"/>
    <cellStyle name="Uwaga 3" xfId="8860" hidden="1"/>
    <cellStyle name="Uwaga 3" xfId="8858" hidden="1"/>
    <cellStyle name="Uwaga 3" xfId="8846" hidden="1"/>
    <cellStyle name="Uwaga 3" xfId="8845" hidden="1"/>
    <cellStyle name="Uwaga 3" xfId="8843" hidden="1"/>
    <cellStyle name="Uwaga 3" xfId="8831" hidden="1"/>
    <cellStyle name="Uwaga 3" xfId="8830" hidden="1"/>
    <cellStyle name="Uwaga 3" xfId="8828" hidden="1"/>
    <cellStyle name="Uwaga 3" xfId="8816" hidden="1"/>
    <cellStyle name="Uwaga 3" xfId="8814" hidden="1"/>
    <cellStyle name="Uwaga 3" xfId="8811" hidden="1"/>
    <cellStyle name="Uwaga 3" xfId="8801" hidden="1"/>
    <cellStyle name="Uwaga 3" xfId="8799" hidden="1"/>
    <cellStyle name="Uwaga 3" xfId="8796" hidden="1"/>
    <cellStyle name="Uwaga 3" xfId="8786" hidden="1"/>
    <cellStyle name="Uwaga 3" xfId="8784" hidden="1"/>
    <cellStyle name="Uwaga 3" xfId="8781" hidden="1"/>
    <cellStyle name="Uwaga 3" xfId="8771" hidden="1"/>
    <cellStyle name="Uwaga 3" xfId="8769" hidden="1"/>
    <cellStyle name="Uwaga 3" xfId="8766" hidden="1"/>
    <cellStyle name="Uwaga 3" xfId="8756" hidden="1"/>
    <cellStyle name="Uwaga 3" xfId="8754" hidden="1"/>
    <cellStyle name="Uwaga 3" xfId="8751" hidden="1"/>
    <cellStyle name="Uwaga 3" xfId="8741" hidden="1"/>
    <cellStyle name="Uwaga 3" xfId="8739" hidden="1"/>
    <cellStyle name="Uwaga 3" xfId="8735" hidden="1"/>
    <cellStyle name="Uwaga 3" xfId="8726" hidden="1"/>
    <cellStyle name="Uwaga 3" xfId="8723" hidden="1"/>
    <cellStyle name="Uwaga 3" xfId="8719" hidden="1"/>
    <cellStyle name="Uwaga 3" xfId="8711" hidden="1"/>
    <cellStyle name="Uwaga 3" xfId="8709" hidden="1"/>
    <cellStyle name="Uwaga 3" xfId="8705" hidden="1"/>
    <cellStyle name="Uwaga 3" xfId="8696" hidden="1"/>
    <cellStyle name="Uwaga 3" xfId="8694" hidden="1"/>
    <cellStyle name="Uwaga 3" xfId="8691" hidden="1"/>
    <cellStyle name="Uwaga 3" xfId="8681" hidden="1"/>
    <cellStyle name="Uwaga 3" xfId="8679" hidden="1"/>
    <cellStyle name="Uwaga 3" xfId="8674" hidden="1"/>
    <cellStyle name="Uwaga 3" xfId="8666" hidden="1"/>
    <cellStyle name="Uwaga 3" xfId="8664" hidden="1"/>
    <cellStyle name="Uwaga 3" xfId="8659" hidden="1"/>
    <cellStyle name="Uwaga 3" xfId="8651" hidden="1"/>
    <cellStyle name="Uwaga 3" xfId="8649" hidden="1"/>
    <cellStyle name="Uwaga 3" xfId="8644" hidden="1"/>
    <cellStyle name="Uwaga 3" xfId="8636" hidden="1"/>
    <cellStyle name="Uwaga 3" xfId="8634" hidden="1"/>
    <cellStyle name="Uwaga 3" xfId="8630" hidden="1"/>
    <cellStyle name="Uwaga 3" xfId="8621" hidden="1"/>
    <cellStyle name="Uwaga 3" xfId="8618" hidden="1"/>
    <cellStyle name="Uwaga 3" xfId="8613" hidden="1"/>
    <cellStyle name="Uwaga 3" xfId="8606" hidden="1"/>
    <cellStyle name="Uwaga 3" xfId="8602" hidden="1"/>
    <cellStyle name="Uwaga 3" xfId="8597" hidden="1"/>
    <cellStyle name="Uwaga 3" xfId="8591" hidden="1"/>
    <cellStyle name="Uwaga 3" xfId="8587" hidden="1"/>
    <cellStyle name="Uwaga 3" xfId="8582" hidden="1"/>
    <cellStyle name="Uwaga 3" xfId="8576" hidden="1"/>
    <cellStyle name="Uwaga 3" xfId="8573" hidden="1"/>
    <cellStyle name="Uwaga 3" xfId="8569" hidden="1"/>
    <cellStyle name="Uwaga 3" xfId="8560" hidden="1"/>
    <cellStyle name="Uwaga 3" xfId="8555" hidden="1"/>
    <cellStyle name="Uwaga 3" xfId="8550" hidden="1"/>
    <cellStyle name="Uwaga 3" xfId="8545" hidden="1"/>
    <cellStyle name="Uwaga 3" xfId="8540" hidden="1"/>
    <cellStyle name="Uwaga 3" xfId="8535" hidden="1"/>
    <cellStyle name="Uwaga 3" xfId="8530" hidden="1"/>
    <cellStyle name="Uwaga 3" xfId="8525" hidden="1"/>
    <cellStyle name="Uwaga 3" xfId="8520" hidden="1"/>
    <cellStyle name="Uwaga 3" xfId="8516" hidden="1"/>
    <cellStyle name="Uwaga 3" xfId="8511" hidden="1"/>
    <cellStyle name="Uwaga 3" xfId="8506" hidden="1"/>
    <cellStyle name="Uwaga 3" xfId="8501" hidden="1"/>
    <cellStyle name="Uwaga 3" xfId="8497" hidden="1"/>
    <cellStyle name="Uwaga 3" xfId="8493" hidden="1"/>
    <cellStyle name="Uwaga 3" xfId="8486" hidden="1"/>
    <cellStyle name="Uwaga 3" xfId="8482" hidden="1"/>
    <cellStyle name="Uwaga 3" xfId="8477" hidden="1"/>
    <cellStyle name="Uwaga 3" xfId="8471" hidden="1"/>
    <cellStyle name="Uwaga 3" xfId="8467" hidden="1"/>
    <cellStyle name="Uwaga 3" xfId="8462" hidden="1"/>
    <cellStyle name="Uwaga 3" xfId="8456" hidden="1"/>
    <cellStyle name="Uwaga 3" xfId="8452" hidden="1"/>
    <cellStyle name="Uwaga 3" xfId="8448" hidden="1"/>
    <cellStyle name="Uwaga 3" xfId="8441" hidden="1"/>
    <cellStyle name="Uwaga 3" xfId="8437" hidden="1"/>
    <cellStyle name="Uwaga 3" xfId="8433" hidden="1"/>
    <cellStyle name="Uwaga 3" xfId="4452" hidden="1"/>
    <cellStyle name="Uwaga 3" xfId="3503" hidden="1"/>
    <cellStyle name="Uwaga 3" xfId="3466" hidden="1"/>
    <cellStyle name="Uwaga 3" xfId="2418" hidden="1"/>
    <cellStyle name="Uwaga 3" xfId="2414" hidden="1"/>
    <cellStyle name="Uwaga 3" xfId="2410" hidden="1"/>
    <cellStyle name="Uwaga 3" xfId="2379" hidden="1"/>
    <cellStyle name="Uwaga 3" xfId="2375" hidden="1"/>
    <cellStyle name="Uwaga 3" xfId="2371" hidden="1"/>
    <cellStyle name="Uwaga 3" xfId="2341" hidden="1"/>
    <cellStyle name="Uwaga 3" xfId="2338" hidden="1"/>
    <cellStyle name="Uwaga 3" xfId="2333" hidden="1"/>
    <cellStyle name="Uwaga 3" xfId="2295" hidden="1"/>
    <cellStyle name="Uwaga 3" xfId="2291" hidden="1"/>
    <cellStyle name="Uwaga 3" xfId="2287" hidden="1"/>
    <cellStyle name="Uwaga 3" xfId="2251" hidden="1"/>
    <cellStyle name="Uwaga 3" xfId="2246" hidden="1"/>
    <cellStyle name="Uwaga 3" xfId="2241" hidden="1"/>
    <cellStyle name="Uwaga 3" xfId="2212" hidden="1"/>
    <cellStyle name="Uwaga 3" xfId="2207" hidden="1"/>
    <cellStyle name="Uwaga 3" xfId="2202" hidden="1"/>
    <cellStyle name="Uwaga 3" xfId="2170" hidden="1"/>
    <cellStyle name="Uwaga 3" xfId="2165" hidden="1"/>
    <cellStyle name="Uwaga 3" xfId="2160" hidden="1"/>
    <cellStyle name="Uwaga 3" xfId="2132" hidden="1"/>
    <cellStyle name="Uwaga 3" xfId="2127" hidden="1"/>
    <cellStyle name="Uwaga 3" xfId="2123" hidden="1"/>
    <cellStyle name="Uwaga 3" xfId="2083" hidden="1"/>
    <cellStyle name="Uwaga 3" xfId="2078" hidden="1"/>
    <cellStyle name="Uwaga 3" xfId="2074" hidden="1"/>
    <cellStyle name="Uwaga 3" xfId="2044" hidden="1"/>
    <cellStyle name="Uwaga 3" xfId="2039" hidden="1"/>
    <cellStyle name="Uwaga 3" xfId="2033" hidden="1"/>
    <cellStyle name="Uwaga 3" xfId="2004" hidden="1"/>
    <cellStyle name="Uwaga 3" xfId="1997" hidden="1"/>
    <cellStyle name="Uwaga 3" xfId="1992" hidden="1"/>
    <cellStyle name="Uwaga 3" xfId="1962" hidden="1"/>
    <cellStyle name="Uwaga 3" xfId="1959" hidden="1"/>
    <cellStyle name="Uwaga 3" xfId="1953" hidden="1"/>
    <cellStyle name="Uwaga 3" xfId="1915" hidden="1"/>
    <cellStyle name="Uwaga 3" xfId="1910" hidden="1"/>
    <cellStyle name="Uwaga 3" xfId="1905" hidden="1"/>
    <cellStyle name="Uwaga 3" xfId="1877" hidden="1"/>
    <cellStyle name="Uwaga 3" xfId="1871" hidden="1"/>
    <cellStyle name="Uwaga 3" xfId="1864" hidden="1"/>
    <cellStyle name="Uwaga 3" xfId="1836" hidden="1"/>
    <cellStyle name="Uwaga 3" xfId="1831" hidden="1"/>
    <cellStyle name="Uwaga 3" xfId="1824" hidden="1"/>
    <cellStyle name="Uwaga 3" xfId="1792" hidden="1"/>
    <cellStyle name="Uwaga 3" xfId="1787" hidden="1"/>
    <cellStyle name="Uwaga 3" xfId="1783" hidden="1"/>
    <cellStyle name="Uwaga 3" xfId="1748" hidden="1"/>
    <cellStyle name="Uwaga 3" xfId="1743" hidden="1"/>
    <cellStyle name="Uwaga 3" xfId="1738" hidden="1"/>
    <cellStyle name="Uwaga 3" xfId="1707" hidden="1"/>
    <cellStyle name="Uwaga 3" xfId="1701" hidden="1"/>
    <cellStyle name="Uwaga 3" xfId="1695" hidden="1"/>
    <cellStyle name="Uwaga 3" xfId="1666" hidden="1"/>
    <cellStyle name="Uwaga 3" xfId="1659" hidden="1"/>
    <cellStyle name="Uwaga 3" xfId="1653" hidden="1"/>
    <cellStyle name="Uwaga 3" xfId="1623" hidden="1"/>
    <cellStyle name="Uwaga 3" xfId="1618" hidden="1"/>
    <cellStyle name="Uwaga 3" xfId="1614" hidden="1"/>
    <cellStyle name="Uwaga 3" xfId="1578" hidden="1"/>
    <cellStyle name="Uwaga 3" xfId="1575" hidden="1"/>
    <cellStyle name="Uwaga 3" xfId="1571" hidden="1"/>
    <cellStyle name="Uwaga 3" xfId="1538" hidden="1"/>
    <cellStyle name="Uwaga 3" xfId="1533" hidden="1"/>
    <cellStyle name="Uwaga 3" xfId="1530" hidden="1"/>
    <cellStyle name="Uwaga 3" xfId="1497" hidden="1"/>
    <cellStyle name="Uwaga 3" xfId="1493" hidden="1"/>
    <cellStyle name="Uwaga 3" xfId="1489" hidden="1"/>
    <cellStyle name="Uwaga 3" xfId="1452" hidden="1"/>
    <cellStyle name="Uwaga 3" xfId="1449" hidden="1"/>
    <cellStyle name="Uwaga 3" xfId="1446" hidden="1"/>
    <cellStyle name="Uwaga 3" xfId="1409" hidden="1"/>
    <cellStyle name="Uwaga 3" xfId="1406" hidden="1"/>
    <cellStyle name="Uwaga 3" xfId="1404" hidden="1"/>
    <cellStyle name="Uwaga 3" xfId="1367" hidden="1"/>
    <cellStyle name="Uwaga 3" xfId="1364" hidden="1"/>
    <cellStyle name="Uwaga 3" xfId="1361" hidden="1"/>
    <cellStyle name="Uwaga 3" xfId="1325" hidden="1"/>
    <cellStyle name="Uwaga 3" xfId="1322" hidden="1"/>
    <cellStyle name="Uwaga 3" xfId="1320" hidden="1"/>
    <cellStyle name="Uwaga 3" xfId="1282" hidden="1"/>
    <cellStyle name="Uwaga 3" xfId="1280" hidden="1"/>
    <cellStyle name="Uwaga 3" xfId="1278" hidden="1"/>
    <cellStyle name="Uwaga 3" xfId="1240" hidden="1"/>
    <cellStyle name="Uwaga 3" xfId="1238" hidden="1"/>
    <cellStyle name="Uwaga 3" xfId="1236" hidden="1"/>
    <cellStyle name="Uwaga 3" xfId="1198" hidden="1"/>
    <cellStyle name="Uwaga 3" xfId="1196" hidden="1"/>
    <cellStyle name="Uwaga 3" xfId="1194" hidden="1"/>
    <cellStyle name="Uwaga 3" xfId="1157" hidden="1"/>
    <cellStyle name="Uwaga 3" xfId="1155" hidden="1"/>
    <cellStyle name="Uwaga 3" xfId="1152" hidden="1"/>
    <cellStyle name="Uwaga 3" xfId="1116" hidden="1"/>
    <cellStyle name="Uwaga 3" xfId="1112" hidden="1"/>
    <cellStyle name="Uwaga 3" xfId="1108" hidden="1"/>
    <cellStyle name="Uwaga 3" xfId="1074" hidden="1"/>
    <cellStyle name="Uwaga 3" xfId="1070" hidden="1"/>
    <cellStyle name="Uwaga 3" xfId="1066" hidden="1"/>
    <cellStyle name="Uwaga 3" xfId="1032" hidden="1"/>
    <cellStyle name="Uwaga 3" xfId="1028" hidden="1"/>
    <cellStyle name="Uwaga 3" xfId="1024" hidden="1"/>
    <cellStyle name="Uwaga 3" xfId="990" hidden="1"/>
    <cellStyle name="Uwaga 3" xfId="986" hidden="1"/>
    <cellStyle name="Uwaga 3" xfId="982" hidden="1"/>
    <cellStyle name="Uwaga 3" xfId="948" hidden="1"/>
    <cellStyle name="Uwaga 3" xfId="944" hidden="1"/>
    <cellStyle name="Uwaga 3" xfId="940" hidden="1"/>
    <cellStyle name="Uwaga 3" xfId="906" hidden="1"/>
    <cellStyle name="Uwaga 3" xfId="902" hidden="1"/>
    <cellStyle name="Uwaga 3" xfId="898" hidden="1"/>
    <cellStyle name="Uwaga 3" xfId="864" hidden="1"/>
    <cellStyle name="Uwaga 3" xfId="860" hidden="1"/>
    <cellStyle name="Uwaga 3" xfId="856" hidden="1"/>
    <cellStyle name="Uwaga 3" xfId="823" hidden="1"/>
    <cellStyle name="Uwaga 3" xfId="818" hidden="1"/>
    <cellStyle name="Uwaga 3" xfId="814" hidden="1"/>
    <cellStyle name="Uwaga 3" xfId="781" hidden="1"/>
    <cellStyle name="Uwaga 3" xfId="776" hidden="1"/>
    <cellStyle name="Uwaga 3" xfId="772" hidden="1"/>
    <cellStyle name="Uwaga 3" xfId="739" hidden="1"/>
    <cellStyle name="Uwaga 3" xfId="734" hidden="1"/>
    <cellStyle name="Uwaga 3" xfId="729" hidden="1"/>
    <cellStyle name="Uwaga 3" xfId="697" hidden="1"/>
    <cellStyle name="Uwaga 3" xfId="692" hidden="1"/>
    <cellStyle name="Uwaga 3" xfId="687" hidden="1"/>
    <cellStyle name="Uwaga 3" xfId="655" hidden="1"/>
    <cellStyle name="Uwaga 3" xfId="650" hidden="1"/>
    <cellStyle name="Uwaga 3" xfId="645" hidden="1"/>
    <cellStyle name="Uwaga 3" xfId="613" hidden="1"/>
    <cellStyle name="Uwaga 3" xfId="608" hidden="1"/>
    <cellStyle name="Uwaga 3" xfId="603" hidden="1"/>
    <cellStyle name="Uwaga 3" xfId="573" hidden="1"/>
    <cellStyle name="Uwaga 3" xfId="566" hidden="1"/>
    <cellStyle name="Uwaga 3" xfId="559" hidden="1"/>
    <cellStyle name="Uwaga 3" xfId="531" hidden="1"/>
    <cellStyle name="Uwaga 3" xfId="524" hidden="1"/>
    <cellStyle name="Uwaga 3" xfId="516" hidden="1"/>
    <cellStyle name="Uwaga 3" xfId="489" hidden="1"/>
    <cellStyle name="Uwaga 3" xfId="483" hidden="1"/>
    <cellStyle name="Uwaga 3" xfId="474" hidden="1"/>
    <cellStyle name="Uwaga 3" xfId="449" hidden="1"/>
    <cellStyle name="Uwaga 3" xfId="441" hidden="1"/>
    <cellStyle name="Uwaga 3" xfId="432" hidden="1"/>
    <cellStyle name="Uwaga 3" xfId="408" hidden="1"/>
    <cellStyle name="Uwaga 3" xfId="397" hidden="1"/>
    <cellStyle name="Uwaga 3" xfId="387" hidden="1"/>
    <cellStyle name="Uwaga 3" xfId="366" hidden="1"/>
    <cellStyle name="Uwaga 3" xfId="355" hidden="1"/>
    <cellStyle name="Uwaga 3" xfId="344" hidden="1"/>
    <cellStyle name="Uwaga 3" xfId="324" hidden="1"/>
    <cellStyle name="Uwaga 3" xfId="314" hidden="1"/>
    <cellStyle name="Uwaga 3" xfId="301" hidden="1"/>
    <cellStyle name="Uwaga 3" xfId="283" hidden="1"/>
    <cellStyle name="Uwaga 3" xfId="272" hidden="1"/>
    <cellStyle name="Uwaga 3" xfId="260" hidden="1"/>
    <cellStyle name="Uwaga 3" xfId="242" hidden="1"/>
    <cellStyle name="Uwaga 3" xfId="231" hidden="1"/>
    <cellStyle name="Uwaga 3" xfId="218" hidden="1"/>
    <cellStyle name="Uwaga 3" xfId="201" hidden="1"/>
    <cellStyle name="Uwaga 3" xfId="188" hidden="1"/>
    <cellStyle name="Uwaga 3" xfId="174" hidden="1"/>
    <cellStyle name="Uwaga 3" xfId="159" hidden="1"/>
    <cellStyle name="Uwaga 3" xfId="146" hidden="1"/>
    <cellStyle name="Uwaga 3" xfId="132" hidden="1"/>
    <cellStyle name="Uwaga 3" xfId="118" hidden="1"/>
    <cellStyle name="Uwaga 3" xfId="105" hidden="1"/>
    <cellStyle name="Uwaga 3" xfId="92" hidden="1"/>
    <cellStyle name="Uwaga 3" xfId="76" hidden="1"/>
    <cellStyle name="Uwaga 3" xfId="64" hidden="1"/>
    <cellStyle name="Uwaga 3" xfId="51" hidden="1"/>
    <cellStyle name="Uwaga 3" xfId="9426" hidden="1"/>
    <cellStyle name="Uwaga 3" xfId="9427" hidden="1"/>
    <cellStyle name="Uwaga 3" xfId="9429" hidden="1"/>
    <cellStyle name="Uwaga 3" xfId="9441" hidden="1"/>
    <cellStyle name="Uwaga 3" xfId="9442" hidden="1"/>
    <cellStyle name="Uwaga 3" xfId="9447" hidden="1"/>
    <cellStyle name="Uwaga 3" xfId="9456" hidden="1"/>
    <cellStyle name="Uwaga 3" xfId="9457" hidden="1"/>
    <cellStyle name="Uwaga 3" xfId="9462" hidden="1"/>
    <cellStyle name="Uwaga 3" xfId="9471" hidden="1"/>
    <cellStyle name="Uwaga 3" xfId="9472" hidden="1"/>
    <cellStyle name="Uwaga 3" xfId="9473" hidden="1"/>
    <cellStyle name="Uwaga 3" xfId="9486" hidden="1"/>
    <cellStyle name="Uwaga 3" xfId="9491" hidden="1"/>
    <cellStyle name="Uwaga 3" xfId="9496" hidden="1"/>
    <cellStyle name="Uwaga 3" xfId="9506" hidden="1"/>
    <cellStyle name="Uwaga 3" xfId="9511" hidden="1"/>
    <cellStyle name="Uwaga 3" xfId="9515" hidden="1"/>
    <cellStyle name="Uwaga 3" xfId="9522" hidden="1"/>
    <cellStyle name="Uwaga 3" xfId="9527" hidden="1"/>
    <cellStyle name="Uwaga 3" xfId="9530" hidden="1"/>
    <cellStyle name="Uwaga 3" xfId="9536" hidden="1"/>
    <cellStyle name="Uwaga 3" xfId="9541" hidden="1"/>
    <cellStyle name="Uwaga 3" xfId="9545" hidden="1"/>
    <cellStyle name="Uwaga 3" xfId="9546" hidden="1"/>
    <cellStyle name="Uwaga 3" xfId="9547" hidden="1"/>
    <cellStyle name="Uwaga 3" xfId="9551" hidden="1"/>
    <cellStyle name="Uwaga 3" xfId="9563" hidden="1"/>
    <cellStyle name="Uwaga 3" xfId="9568" hidden="1"/>
    <cellStyle name="Uwaga 3" xfId="9573" hidden="1"/>
    <cellStyle name="Uwaga 3" xfId="9578" hidden="1"/>
    <cellStyle name="Uwaga 3" xfId="9583" hidden="1"/>
    <cellStyle name="Uwaga 3" xfId="9588" hidden="1"/>
    <cellStyle name="Uwaga 3" xfId="9592" hidden="1"/>
    <cellStyle name="Uwaga 3" xfId="9596" hidden="1"/>
    <cellStyle name="Uwaga 3" xfId="9601" hidden="1"/>
    <cellStyle name="Uwaga 3" xfId="9606" hidden="1"/>
    <cellStyle name="Uwaga 3" xfId="9607" hidden="1"/>
    <cellStyle name="Uwaga 3" xfId="9609" hidden="1"/>
    <cellStyle name="Uwaga 3" xfId="9622" hidden="1"/>
    <cellStyle name="Uwaga 3" xfId="9626" hidden="1"/>
    <cellStyle name="Uwaga 3" xfId="9631" hidden="1"/>
    <cellStyle name="Uwaga 3" xfId="9638" hidden="1"/>
    <cellStyle name="Uwaga 3" xfId="9642" hidden="1"/>
    <cellStyle name="Uwaga 3" xfId="9647" hidden="1"/>
    <cellStyle name="Uwaga 3" xfId="9652" hidden="1"/>
    <cellStyle name="Uwaga 3" xfId="9655" hidden="1"/>
    <cellStyle name="Uwaga 3" xfId="9660" hidden="1"/>
    <cellStyle name="Uwaga 3" xfId="9666" hidden="1"/>
    <cellStyle name="Uwaga 3" xfId="9667" hidden="1"/>
    <cellStyle name="Uwaga 3" xfId="9670" hidden="1"/>
    <cellStyle name="Uwaga 3" xfId="9683" hidden="1"/>
    <cellStyle name="Uwaga 3" xfId="9687" hidden="1"/>
    <cellStyle name="Uwaga 3" xfId="9692" hidden="1"/>
    <cellStyle name="Uwaga 3" xfId="9699" hidden="1"/>
    <cellStyle name="Uwaga 3" xfId="9704" hidden="1"/>
    <cellStyle name="Uwaga 3" xfId="9708" hidden="1"/>
    <cellStyle name="Uwaga 3" xfId="9713" hidden="1"/>
    <cellStyle name="Uwaga 3" xfId="9717" hidden="1"/>
    <cellStyle name="Uwaga 3" xfId="9722" hidden="1"/>
    <cellStyle name="Uwaga 3" xfId="9726" hidden="1"/>
    <cellStyle name="Uwaga 3" xfId="9727" hidden="1"/>
    <cellStyle name="Uwaga 3" xfId="9729" hidden="1"/>
    <cellStyle name="Uwaga 3" xfId="9741" hidden="1"/>
    <cellStyle name="Uwaga 3" xfId="9742" hidden="1"/>
    <cellStyle name="Uwaga 3" xfId="9744" hidden="1"/>
    <cellStyle name="Uwaga 3" xfId="9756" hidden="1"/>
    <cellStyle name="Uwaga 3" xfId="9758" hidden="1"/>
    <cellStyle name="Uwaga 3" xfId="9761" hidden="1"/>
    <cellStyle name="Uwaga 3" xfId="9771" hidden="1"/>
    <cellStyle name="Uwaga 3" xfId="9772" hidden="1"/>
    <cellStyle name="Uwaga 3" xfId="9774" hidden="1"/>
    <cellStyle name="Uwaga 3" xfId="9786" hidden="1"/>
    <cellStyle name="Uwaga 3" xfId="9787" hidden="1"/>
    <cellStyle name="Uwaga 3" xfId="9788" hidden="1"/>
    <cellStyle name="Uwaga 3" xfId="9802" hidden="1"/>
    <cellStyle name="Uwaga 3" xfId="9805" hidden="1"/>
    <cellStyle name="Uwaga 3" xfId="9809" hidden="1"/>
    <cellStyle name="Uwaga 3" xfId="9817" hidden="1"/>
    <cellStyle name="Uwaga 3" xfId="9820" hidden="1"/>
    <cellStyle name="Uwaga 3" xfId="9824" hidden="1"/>
    <cellStyle name="Uwaga 3" xfId="9832" hidden="1"/>
    <cellStyle name="Uwaga 3" xfId="9835" hidden="1"/>
    <cellStyle name="Uwaga 3" xfId="9839" hidden="1"/>
    <cellStyle name="Uwaga 3" xfId="9846" hidden="1"/>
    <cellStyle name="Uwaga 3" xfId="9847" hidden="1"/>
    <cellStyle name="Uwaga 3" xfId="9849" hidden="1"/>
    <cellStyle name="Uwaga 3" xfId="9862" hidden="1"/>
    <cellStyle name="Uwaga 3" xfId="9865" hidden="1"/>
    <cellStyle name="Uwaga 3" xfId="9868" hidden="1"/>
    <cellStyle name="Uwaga 3" xfId="9877" hidden="1"/>
    <cellStyle name="Uwaga 3" xfId="9880" hidden="1"/>
    <cellStyle name="Uwaga 3" xfId="9884" hidden="1"/>
    <cellStyle name="Uwaga 3" xfId="9892" hidden="1"/>
    <cellStyle name="Uwaga 3" xfId="9894" hidden="1"/>
    <cellStyle name="Uwaga 3" xfId="9897" hidden="1"/>
    <cellStyle name="Uwaga 3" xfId="9906" hidden="1"/>
    <cellStyle name="Uwaga 3" xfId="9907" hidden="1"/>
    <cellStyle name="Uwaga 3" xfId="9908" hidden="1"/>
    <cellStyle name="Uwaga 3" xfId="9921" hidden="1"/>
    <cellStyle name="Uwaga 3" xfId="9922" hidden="1"/>
    <cellStyle name="Uwaga 3" xfId="9924" hidden="1"/>
    <cellStyle name="Uwaga 3" xfId="9936" hidden="1"/>
    <cellStyle name="Uwaga 3" xfId="9937" hidden="1"/>
    <cellStyle name="Uwaga 3" xfId="9939" hidden="1"/>
    <cellStyle name="Uwaga 3" xfId="9951" hidden="1"/>
    <cellStyle name="Uwaga 3" xfId="9952" hidden="1"/>
    <cellStyle name="Uwaga 3" xfId="9954" hidden="1"/>
    <cellStyle name="Uwaga 3" xfId="9966" hidden="1"/>
    <cellStyle name="Uwaga 3" xfId="9967" hidden="1"/>
    <cellStyle name="Uwaga 3" xfId="9968" hidden="1"/>
    <cellStyle name="Uwaga 3" xfId="9982" hidden="1"/>
    <cellStyle name="Uwaga 3" xfId="9984" hidden="1"/>
    <cellStyle name="Uwaga 3" xfId="9987" hidden="1"/>
    <cellStyle name="Uwaga 3" xfId="9997" hidden="1"/>
    <cellStyle name="Uwaga 3" xfId="10000" hidden="1"/>
    <cellStyle name="Uwaga 3" xfId="10003" hidden="1"/>
    <cellStyle name="Uwaga 3" xfId="10012" hidden="1"/>
    <cellStyle name="Uwaga 3" xfId="10014" hidden="1"/>
    <cellStyle name="Uwaga 3" xfId="10017" hidden="1"/>
    <cellStyle name="Uwaga 3" xfId="10026" hidden="1"/>
    <cellStyle name="Uwaga 3" xfId="10027" hidden="1"/>
    <cellStyle name="Uwaga 3" xfId="10028" hidden="1"/>
    <cellStyle name="Uwaga 3" xfId="10041" hidden="1"/>
    <cellStyle name="Uwaga 3" xfId="10043" hidden="1"/>
    <cellStyle name="Uwaga 3" xfId="10045" hidden="1"/>
    <cellStyle name="Uwaga 3" xfId="10056" hidden="1"/>
    <cellStyle name="Uwaga 3" xfId="10058" hidden="1"/>
    <cellStyle name="Uwaga 3" xfId="10060" hidden="1"/>
    <cellStyle name="Uwaga 3" xfId="10071" hidden="1"/>
    <cellStyle name="Uwaga 3" xfId="10073" hidden="1"/>
    <cellStyle name="Uwaga 3" xfId="10075" hidden="1"/>
    <cellStyle name="Uwaga 3" xfId="10086" hidden="1"/>
    <cellStyle name="Uwaga 3" xfId="10087" hidden="1"/>
    <cellStyle name="Uwaga 3" xfId="10088" hidden="1"/>
    <cellStyle name="Uwaga 3" xfId="10101" hidden="1"/>
    <cellStyle name="Uwaga 3" xfId="10103" hidden="1"/>
    <cellStyle name="Uwaga 3" xfId="10105" hidden="1"/>
    <cellStyle name="Uwaga 3" xfId="10116" hidden="1"/>
    <cellStyle name="Uwaga 3" xfId="10118" hidden="1"/>
    <cellStyle name="Uwaga 3" xfId="10120" hidden="1"/>
    <cellStyle name="Uwaga 3" xfId="10131" hidden="1"/>
    <cellStyle name="Uwaga 3" xfId="10133" hidden="1"/>
    <cellStyle name="Uwaga 3" xfId="10134" hidden="1"/>
    <cellStyle name="Uwaga 3" xfId="10146" hidden="1"/>
    <cellStyle name="Uwaga 3" xfId="10147" hidden="1"/>
    <cellStyle name="Uwaga 3" xfId="10148" hidden="1"/>
    <cellStyle name="Uwaga 3" xfId="10161" hidden="1"/>
    <cellStyle name="Uwaga 3" xfId="10163" hidden="1"/>
    <cellStyle name="Uwaga 3" xfId="10165" hidden="1"/>
    <cellStyle name="Uwaga 3" xfId="10176" hidden="1"/>
    <cellStyle name="Uwaga 3" xfId="10178" hidden="1"/>
    <cellStyle name="Uwaga 3" xfId="10180" hidden="1"/>
    <cellStyle name="Uwaga 3" xfId="10191" hidden="1"/>
    <cellStyle name="Uwaga 3" xfId="10193" hidden="1"/>
    <cellStyle name="Uwaga 3" xfId="10195" hidden="1"/>
    <cellStyle name="Uwaga 3" xfId="10206" hidden="1"/>
    <cellStyle name="Uwaga 3" xfId="10207" hidden="1"/>
    <cellStyle name="Uwaga 3" xfId="10209" hidden="1"/>
    <cellStyle name="Uwaga 3" xfId="10220" hidden="1"/>
    <cellStyle name="Uwaga 3" xfId="10222" hidden="1"/>
    <cellStyle name="Uwaga 3" xfId="10223" hidden="1"/>
    <cellStyle name="Uwaga 3" xfId="10232" hidden="1"/>
    <cellStyle name="Uwaga 3" xfId="10235" hidden="1"/>
    <cellStyle name="Uwaga 3" xfId="10237" hidden="1"/>
    <cellStyle name="Uwaga 3" xfId="10248" hidden="1"/>
    <cellStyle name="Uwaga 3" xfId="10250" hidden="1"/>
    <cellStyle name="Uwaga 3" xfId="10252" hidden="1"/>
    <cellStyle name="Uwaga 3" xfId="10264" hidden="1"/>
    <cellStyle name="Uwaga 3" xfId="10266" hidden="1"/>
    <cellStyle name="Uwaga 3" xfId="10268" hidden="1"/>
    <cellStyle name="Uwaga 3" xfId="10276" hidden="1"/>
    <cellStyle name="Uwaga 3" xfId="10278" hidden="1"/>
    <cellStyle name="Uwaga 3" xfId="10281" hidden="1"/>
    <cellStyle name="Uwaga 3" xfId="10271" hidden="1"/>
    <cellStyle name="Uwaga 3" xfId="10270" hidden="1"/>
    <cellStyle name="Uwaga 3" xfId="10269" hidden="1"/>
    <cellStyle name="Uwaga 3" xfId="10256" hidden="1"/>
    <cellStyle name="Uwaga 3" xfId="10255" hidden="1"/>
    <cellStyle name="Uwaga 3" xfId="10254" hidden="1"/>
    <cellStyle name="Uwaga 3" xfId="10241" hidden="1"/>
    <cellStyle name="Uwaga 3" xfId="10240" hidden="1"/>
    <cellStyle name="Uwaga 3" xfId="10239" hidden="1"/>
    <cellStyle name="Uwaga 3" xfId="10226" hidden="1"/>
    <cellStyle name="Uwaga 3" xfId="10225" hidden="1"/>
    <cellStyle name="Uwaga 3" xfId="10224" hidden="1"/>
    <cellStyle name="Uwaga 3" xfId="10211" hidden="1"/>
    <cellStyle name="Uwaga 3" xfId="10210" hidden="1"/>
    <cellStyle name="Uwaga 3" xfId="10208" hidden="1"/>
    <cellStyle name="Uwaga 3" xfId="10197" hidden="1"/>
    <cellStyle name="Uwaga 3" xfId="10194" hidden="1"/>
    <cellStyle name="Uwaga 3" xfId="10192" hidden="1"/>
    <cellStyle name="Uwaga 3" xfId="10182" hidden="1"/>
    <cellStyle name="Uwaga 3" xfId="10179" hidden="1"/>
    <cellStyle name="Uwaga 3" xfId="10177" hidden="1"/>
    <cellStyle name="Uwaga 3" xfId="10167" hidden="1"/>
    <cellStyle name="Uwaga 3" xfId="10164" hidden="1"/>
    <cellStyle name="Uwaga 3" xfId="10162" hidden="1"/>
    <cellStyle name="Uwaga 3" xfId="10152" hidden="1"/>
    <cellStyle name="Uwaga 3" xfId="10150" hidden="1"/>
    <cellStyle name="Uwaga 3" xfId="10149" hidden="1"/>
    <cellStyle name="Uwaga 3" xfId="10137" hidden="1"/>
    <cellStyle name="Uwaga 3" xfId="10135" hidden="1"/>
    <cellStyle name="Uwaga 3" xfId="10132" hidden="1"/>
    <cellStyle name="Uwaga 3" xfId="10122" hidden="1"/>
    <cellStyle name="Uwaga 3" xfId="10119" hidden="1"/>
    <cellStyle name="Uwaga 3" xfId="10117" hidden="1"/>
    <cellStyle name="Uwaga 3" xfId="10107" hidden="1"/>
    <cellStyle name="Uwaga 3" xfId="10104" hidden="1"/>
    <cellStyle name="Uwaga 3" xfId="10102" hidden="1"/>
    <cellStyle name="Uwaga 3" xfId="10092" hidden="1"/>
    <cellStyle name="Uwaga 3" xfId="10090" hidden="1"/>
    <cellStyle name="Uwaga 3" xfId="10089" hidden="1"/>
    <cellStyle name="Uwaga 3" xfId="10077" hidden="1"/>
    <cellStyle name="Uwaga 3" xfId="10074" hidden="1"/>
    <cellStyle name="Uwaga 3" xfId="10072" hidden="1"/>
    <cellStyle name="Uwaga 3" xfId="10062" hidden="1"/>
    <cellStyle name="Uwaga 3" xfId="10059" hidden="1"/>
    <cellStyle name="Uwaga 3" xfId="10057" hidden="1"/>
    <cellStyle name="Uwaga 3" xfId="10047" hidden="1"/>
    <cellStyle name="Uwaga 3" xfId="10044" hidden="1"/>
    <cellStyle name="Uwaga 3" xfId="10042" hidden="1"/>
    <cellStyle name="Uwaga 3" xfId="10032" hidden="1"/>
    <cellStyle name="Uwaga 3" xfId="10030" hidden="1"/>
    <cellStyle name="Uwaga 3" xfId="10029" hidden="1"/>
    <cellStyle name="Uwaga 3" xfId="10016" hidden="1"/>
    <cellStyle name="Uwaga 3" xfId="10013" hidden="1"/>
    <cellStyle name="Uwaga 3" xfId="10011" hidden="1"/>
    <cellStyle name="Uwaga 3" xfId="10001" hidden="1"/>
    <cellStyle name="Uwaga 3" xfId="9998" hidden="1"/>
    <cellStyle name="Uwaga 3" xfId="9996" hidden="1"/>
    <cellStyle name="Uwaga 3" xfId="9986" hidden="1"/>
    <cellStyle name="Uwaga 3" xfId="9983" hidden="1"/>
    <cellStyle name="Uwaga 3" xfId="9981" hidden="1"/>
    <cellStyle name="Uwaga 3" xfId="9972" hidden="1"/>
    <cellStyle name="Uwaga 3" xfId="9970" hidden="1"/>
    <cellStyle name="Uwaga 3" xfId="9969" hidden="1"/>
    <cellStyle name="Uwaga 3" xfId="9957" hidden="1"/>
    <cellStyle name="Uwaga 3" xfId="9955" hidden="1"/>
    <cellStyle name="Uwaga 3" xfId="9953" hidden="1"/>
    <cellStyle name="Uwaga 3" xfId="9942" hidden="1"/>
    <cellStyle name="Uwaga 3" xfId="9940" hidden="1"/>
    <cellStyle name="Uwaga 3" xfId="9938" hidden="1"/>
    <cellStyle name="Uwaga 3" xfId="9927" hidden="1"/>
    <cellStyle name="Uwaga 3" xfId="9925" hidden="1"/>
    <cellStyle name="Uwaga 3" xfId="9923" hidden="1"/>
    <cellStyle name="Uwaga 3" xfId="9912" hidden="1"/>
    <cellStyle name="Uwaga 3" xfId="9910" hidden="1"/>
    <cellStyle name="Uwaga 3" xfId="9909" hidden="1"/>
    <cellStyle name="Uwaga 3" xfId="9896" hidden="1"/>
    <cellStyle name="Uwaga 3" xfId="9893" hidden="1"/>
    <cellStyle name="Uwaga 3" xfId="9891" hidden="1"/>
    <cellStyle name="Uwaga 3" xfId="9881" hidden="1"/>
    <cellStyle name="Uwaga 3" xfId="9878" hidden="1"/>
    <cellStyle name="Uwaga 3" xfId="9876" hidden="1"/>
    <cellStyle name="Uwaga 3" xfId="9866" hidden="1"/>
    <cellStyle name="Uwaga 3" xfId="9863" hidden="1"/>
    <cellStyle name="Uwaga 3" xfId="9861" hidden="1"/>
    <cellStyle name="Uwaga 3" xfId="9852" hidden="1"/>
    <cellStyle name="Uwaga 3" xfId="9850" hidden="1"/>
    <cellStyle name="Uwaga 3" xfId="9848" hidden="1"/>
    <cellStyle name="Uwaga 3" xfId="9836" hidden="1"/>
    <cellStyle name="Uwaga 3" xfId="9833" hidden="1"/>
    <cellStyle name="Uwaga 3" xfId="9831" hidden="1"/>
    <cellStyle name="Uwaga 3" xfId="9821" hidden="1"/>
    <cellStyle name="Uwaga 3" xfId="9818" hidden="1"/>
    <cellStyle name="Uwaga 3" xfId="9816" hidden="1"/>
    <cellStyle name="Uwaga 3" xfId="9806" hidden="1"/>
    <cellStyle name="Uwaga 3" xfId="9803" hidden="1"/>
    <cellStyle name="Uwaga 3" xfId="9801" hidden="1"/>
    <cellStyle name="Uwaga 3" xfId="9794" hidden="1"/>
    <cellStyle name="Uwaga 3" xfId="9791" hidden="1"/>
    <cellStyle name="Uwaga 3" xfId="9789" hidden="1"/>
    <cellStyle name="Uwaga 3" xfId="9779" hidden="1"/>
    <cellStyle name="Uwaga 3" xfId="9776" hidden="1"/>
    <cellStyle name="Uwaga 3" xfId="9773" hidden="1"/>
    <cellStyle name="Uwaga 3" xfId="9764" hidden="1"/>
    <cellStyle name="Uwaga 3" xfId="9760" hidden="1"/>
    <cellStyle name="Uwaga 3" xfId="9757" hidden="1"/>
    <cellStyle name="Uwaga 3" xfId="9749" hidden="1"/>
    <cellStyle name="Uwaga 3" xfId="9746" hidden="1"/>
    <cellStyle name="Uwaga 3" xfId="9743" hidden="1"/>
    <cellStyle name="Uwaga 3" xfId="9734" hidden="1"/>
    <cellStyle name="Uwaga 3" xfId="9731" hidden="1"/>
    <cellStyle name="Uwaga 3" xfId="9728" hidden="1"/>
    <cellStyle name="Uwaga 3" xfId="9718" hidden="1"/>
    <cellStyle name="Uwaga 3" xfId="9714" hidden="1"/>
    <cellStyle name="Uwaga 3" xfId="9711" hidden="1"/>
    <cellStyle name="Uwaga 3" xfId="9702" hidden="1"/>
    <cellStyle name="Uwaga 3" xfId="9698" hidden="1"/>
    <cellStyle name="Uwaga 3" xfId="9696" hidden="1"/>
    <cellStyle name="Uwaga 3" xfId="9688" hidden="1"/>
    <cellStyle name="Uwaga 3" xfId="9684" hidden="1"/>
    <cellStyle name="Uwaga 3" xfId="9681" hidden="1"/>
    <cellStyle name="Uwaga 3" xfId="9674" hidden="1"/>
    <cellStyle name="Uwaga 3" xfId="9671" hidden="1"/>
    <cellStyle name="Uwaga 3" xfId="9668" hidden="1"/>
    <cellStyle name="Uwaga 3" xfId="9659" hidden="1"/>
    <cellStyle name="Uwaga 3" xfId="9654" hidden="1"/>
    <cellStyle name="Uwaga 3" xfId="9651" hidden="1"/>
    <cellStyle name="Uwaga 3" xfId="9644" hidden="1"/>
    <cellStyle name="Uwaga 3" xfId="9639" hidden="1"/>
    <cellStyle name="Uwaga 3" xfId="9636" hidden="1"/>
    <cellStyle name="Uwaga 3" xfId="9629" hidden="1"/>
    <cellStyle name="Uwaga 3" xfId="9624" hidden="1"/>
    <cellStyle name="Uwaga 3" xfId="9621" hidden="1"/>
    <cellStyle name="Uwaga 3" xfId="9615" hidden="1"/>
    <cellStyle name="Uwaga 3" xfId="9611" hidden="1"/>
    <cellStyle name="Uwaga 3" xfId="9608" hidden="1"/>
    <cellStyle name="Uwaga 3" xfId="9600" hidden="1"/>
    <cellStyle name="Uwaga 3" xfId="9595" hidden="1"/>
    <cellStyle name="Uwaga 3" xfId="9591" hidden="1"/>
    <cellStyle name="Uwaga 3" xfId="9585" hidden="1"/>
    <cellStyle name="Uwaga 3" xfId="9580" hidden="1"/>
    <cellStyle name="Uwaga 3" xfId="9576" hidden="1"/>
    <cellStyle name="Uwaga 3" xfId="9570" hidden="1"/>
    <cellStyle name="Uwaga 3" xfId="9565" hidden="1"/>
    <cellStyle name="Uwaga 3" xfId="9561" hidden="1"/>
    <cellStyle name="Uwaga 3" xfId="9556" hidden="1"/>
    <cellStyle name="Uwaga 3" xfId="9552" hidden="1"/>
    <cellStyle name="Uwaga 3" xfId="9548" hidden="1"/>
    <cellStyle name="Uwaga 3" xfId="9540" hidden="1"/>
    <cellStyle name="Uwaga 3" xfId="9535" hidden="1"/>
    <cellStyle name="Uwaga 3" xfId="9531" hidden="1"/>
    <cellStyle name="Uwaga 3" xfId="9525" hidden="1"/>
    <cellStyle name="Uwaga 3" xfId="9520" hidden="1"/>
    <cellStyle name="Uwaga 3" xfId="9516" hidden="1"/>
    <cellStyle name="Uwaga 3" xfId="9510" hidden="1"/>
    <cellStyle name="Uwaga 3" xfId="9505" hidden="1"/>
    <cellStyle name="Uwaga 3" xfId="9501" hidden="1"/>
    <cellStyle name="Uwaga 3" xfId="9497" hidden="1"/>
    <cellStyle name="Uwaga 3" xfId="9492" hidden="1"/>
    <cellStyle name="Uwaga 3" xfId="9487" hidden="1"/>
    <cellStyle name="Uwaga 3" xfId="9482" hidden="1"/>
    <cellStyle name="Uwaga 3" xfId="9478" hidden="1"/>
    <cellStyle name="Uwaga 3" xfId="9474" hidden="1"/>
    <cellStyle name="Uwaga 3" xfId="9467" hidden="1"/>
    <cellStyle name="Uwaga 3" xfId="9463" hidden="1"/>
    <cellStyle name="Uwaga 3" xfId="9458" hidden="1"/>
    <cellStyle name="Uwaga 3" xfId="9452" hidden="1"/>
    <cellStyle name="Uwaga 3" xfId="9448" hidden="1"/>
    <cellStyle name="Uwaga 3" xfId="9443" hidden="1"/>
    <cellStyle name="Uwaga 3" xfId="9437" hidden="1"/>
    <cellStyle name="Uwaga 3" xfId="9433" hidden="1"/>
    <cellStyle name="Uwaga 3" xfId="9428" hidden="1"/>
    <cellStyle name="Uwaga 3" xfId="9422" hidden="1"/>
    <cellStyle name="Uwaga 3" xfId="9418" hidden="1"/>
    <cellStyle name="Uwaga 3" xfId="9414" hidden="1"/>
    <cellStyle name="Uwaga 3" xfId="10274" hidden="1"/>
    <cellStyle name="Uwaga 3" xfId="10273" hidden="1"/>
    <cellStyle name="Uwaga 3" xfId="10272" hidden="1"/>
    <cellStyle name="Uwaga 3" xfId="10259" hidden="1"/>
    <cellStyle name="Uwaga 3" xfId="10258" hidden="1"/>
    <cellStyle name="Uwaga 3" xfId="10257" hidden="1"/>
    <cellStyle name="Uwaga 3" xfId="10244" hidden="1"/>
    <cellStyle name="Uwaga 3" xfId="10243" hidden="1"/>
    <cellStyle name="Uwaga 3" xfId="10242" hidden="1"/>
    <cellStyle name="Uwaga 3" xfId="10229" hidden="1"/>
    <cellStyle name="Uwaga 3" xfId="10228" hidden="1"/>
    <cellStyle name="Uwaga 3" xfId="10227" hidden="1"/>
    <cellStyle name="Uwaga 3" xfId="10214" hidden="1"/>
    <cellStyle name="Uwaga 3" xfId="10213" hidden="1"/>
    <cellStyle name="Uwaga 3" xfId="10212" hidden="1"/>
    <cellStyle name="Uwaga 3" xfId="10200" hidden="1"/>
    <cellStyle name="Uwaga 3" xfId="10198" hidden="1"/>
    <cellStyle name="Uwaga 3" xfId="10196" hidden="1"/>
    <cellStyle name="Uwaga 3" xfId="10185" hidden="1"/>
    <cellStyle name="Uwaga 3" xfId="10183" hidden="1"/>
    <cellStyle name="Uwaga 3" xfId="10181" hidden="1"/>
    <cellStyle name="Uwaga 3" xfId="10170" hidden="1"/>
    <cellStyle name="Uwaga 3" xfId="10168" hidden="1"/>
    <cellStyle name="Uwaga 3" xfId="10166" hidden="1"/>
    <cellStyle name="Uwaga 3" xfId="10155" hidden="1"/>
    <cellStyle name="Uwaga 3" xfId="10153" hidden="1"/>
    <cellStyle name="Uwaga 3" xfId="10151" hidden="1"/>
    <cellStyle name="Uwaga 3" xfId="10140" hidden="1"/>
    <cellStyle name="Uwaga 3" xfId="10138" hidden="1"/>
    <cellStyle name="Uwaga 3" xfId="10136" hidden="1"/>
    <cellStyle name="Uwaga 3" xfId="10125" hidden="1"/>
    <cellStyle name="Uwaga 3" xfId="10123" hidden="1"/>
    <cellStyle name="Uwaga 3" xfId="10121" hidden="1"/>
    <cellStyle name="Uwaga 3" xfId="10110" hidden="1"/>
    <cellStyle name="Uwaga 3" xfId="10108" hidden="1"/>
    <cellStyle name="Uwaga 3" xfId="10106" hidden="1"/>
    <cellStyle name="Uwaga 3" xfId="10095" hidden="1"/>
    <cellStyle name="Uwaga 3" xfId="10093" hidden="1"/>
    <cellStyle name="Uwaga 3" xfId="10091" hidden="1"/>
    <cellStyle name="Uwaga 3" xfId="10080" hidden="1"/>
    <cellStyle name="Uwaga 3" xfId="10078" hidden="1"/>
    <cellStyle name="Uwaga 3" xfId="10076" hidden="1"/>
    <cellStyle name="Uwaga 3" xfId="10065" hidden="1"/>
    <cellStyle name="Uwaga 3" xfId="10063" hidden="1"/>
    <cellStyle name="Uwaga 3" xfId="10061" hidden="1"/>
    <cellStyle name="Uwaga 3" xfId="10050" hidden="1"/>
    <cellStyle name="Uwaga 3" xfId="10048" hidden="1"/>
    <cellStyle name="Uwaga 3" xfId="10046" hidden="1"/>
    <cellStyle name="Uwaga 3" xfId="10035" hidden="1"/>
    <cellStyle name="Uwaga 3" xfId="10033" hidden="1"/>
    <cellStyle name="Uwaga 3" xfId="10031" hidden="1"/>
    <cellStyle name="Uwaga 3" xfId="10020" hidden="1"/>
    <cellStyle name="Uwaga 3" xfId="10018" hidden="1"/>
    <cellStyle name="Uwaga 3" xfId="10015" hidden="1"/>
    <cellStyle name="Uwaga 3" xfId="10005" hidden="1"/>
    <cellStyle name="Uwaga 3" xfId="10002" hidden="1"/>
    <cellStyle name="Uwaga 3" xfId="9999" hidden="1"/>
    <cellStyle name="Uwaga 3" xfId="9990" hidden="1"/>
    <cellStyle name="Uwaga 3" xfId="9988" hidden="1"/>
    <cellStyle name="Uwaga 3" xfId="9985" hidden="1"/>
    <cellStyle name="Uwaga 3" xfId="9975" hidden="1"/>
    <cellStyle name="Uwaga 3" xfId="9973" hidden="1"/>
    <cellStyle name="Uwaga 3" xfId="9971" hidden="1"/>
    <cellStyle name="Uwaga 3" xfId="9960" hidden="1"/>
    <cellStyle name="Uwaga 3" xfId="9958" hidden="1"/>
    <cellStyle name="Uwaga 3" xfId="9956" hidden="1"/>
    <cellStyle name="Uwaga 3" xfId="9945" hidden="1"/>
    <cellStyle name="Uwaga 3" xfId="9943" hidden="1"/>
    <cellStyle name="Uwaga 3" xfId="9941" hidden="1"/>
    <cellStyle name="Uwaga 3" xfId="9930" hidden="1"/>
    <cellStyle name="Uwaga 3" xfId="9928" hidden="1"/>
    <cellStyle name="Uwaga 3" xfId="9926" hidden="1"/>
    <cellStyle name="Uwaga 3" xfId="9915" hidden="1"/>
    <cellStyle name="Uwaga 3" xfId="9913" hidden="1"/>
    <cellStyle name="Uwaga 3" xfId="9911" hidden="1"/>
    <cellStyle name="Uwaga 3" xfId="9900" hidden="1"/>
    <cellStyle name="Uwaga 3" xfId="9898" hidden="1"/>
    <cellStyle name="Uwaga 3" xfId="9895" hidden="1"/>
    <cellStyle name="Uwaga 3" xfId="9885" hidden="1"/>
    <cellStyle name="Uwaga 3" xfId="9882" hidden="1"/>
    <cellStyle name="Uwaga 3" xfId="9879" hidden="1"/>
    <cellStyle name="Uwaga 3" xfId="9870" hidden="1"/>
    <cellStyle name="Uwaga 3" xfId="9867" hidden="1"/>
    <cellStyle name="Uwaga 3" xfId="9864" hidden="1"/>
    <cellStyle name="Uwaga 3" xfId="9855" hidden="1"/>
    <cellStyle name="Uwaga 3" xfId="9853" hidden="1"/>
    <cellStyle name="Uwaga 3" xfId="9851" hidden="1"/>
    <cellStyle name="Uwaga 3" xfId="9840" hidden="1"/>
    <cellStyle name="Uwaga 3" xfId="9837" hidden="1"/>
    <cellStyle name="Uwaga 3" xfId="9834" hidden="1"/>
    <cellStyle name="Uwaga 3" xfId="9825" hidden="1"/>
    <cellStyle name="Uwaga 3" xfId="9822" hidden="1"/>
    <cellStyle name="Uwaga 3" xfId="9819" hidden="1"/>
    <cellStyle name="Uwaga 3" xfId="9810" hidden="1"/>
    <cellStyle name="Uwaga 3" xfId="9807" hidden="1"/>
    <cellStyle name="Uwaga 3" xfId="9804" hidden="1"/>
    <cellStyle name="Uwaga 3" xfId="9797" hidden="1"/>
    <cellStyle name="Uwaga 3" xfId="9793" hidden="1"/>
    <cellStyle name="Uwaga 3" xfId="9790" hidden="1"/>
    <cellStyle name="Uwaga 3" xfId="9782" hidden="1"/>
    <cellStyle name="Uwaga 3" xfId="9778" hidden="1"/>
    <cellStyle name="Uwaga 3" xfId="9775" hidden="1"/>
    <cellStyle name="Uwaga 3" xfId="9767" hidden="1"/>
    <cellStyle name="Uwaga 3" xfId="9763" hidden="1"/>
    <cellStyle name="Uwaga 3" xfId="9759" hidden="1"/>
    <cellStyle name="Uwaga 3" xfId="9752" hidden="1"/>
    <cellStyle name="Uwaga 3" xfId="9748" hidden="1"/>
    <cellStyle name="Uwaga 3" xfId="9745" hidden="1"/>
    <cellStyle name="Uwaga 3" xfId="9737" hidden="1"/>
    <cellStyle name="Uwaga 3" xfId="9733" hidden="1"/>
    <cellStyle name="Uwaga 3" xfId="9730" hidden="1"/>
    <cellStyle name="Uwaga 3" xfId="9721" hidden="1"/>
    <cellStyle name="Uwaga 3" xfId="9716" hidden="1"/>
    <cellStyle name="Uwaga 3" xfId="9712" hidden="1"/>
    <cellStyle name="Uwaga 3" xfId="9706" hidden="1"/>
    <cellStyle name="Uwaga 3" xfId="9701" hidden="1"/>
    <cellStyle name="Uwaga 3" xfId="9697" hidden="1"/>
    <cellStyle name="Uwaga 3" xfId="9691" hidden="1"/>
    <cellStyle name="Uwaga 3" xfId="9686" hidden="1"/>
    <cellStyle name="Uwaga 3" xfId="9682" hidden="1"/>
    <cellStyle name="Uwaga 3" xfId="9677" hidden="1"/>
    <cellStyle name="Uwaga 3" xfId="9673" hidden="1"/>
    <cellStyle name="Uwaga 3" xfId="9669" hidden="1"/>
    <cellStyle name="Uwaga 3" xfId="9662" hidden="1"/>
    <cellStyle name="Uwaga 3" xfId="9657" hidden="1"/>
    <cellStyle name="Uwaga 3" xfId="9653" hidden="1"/>
    <cellStyle name="Uwaga 3" xfId="9646" hidden="1"/>
    <cellStyle name="Uwaga 3" xfId="9641" hidden="1"/>
    <cellStyle name="Uwaga 3" xfId="9637" hidden="1"/>
    <cellStyle name="Uwaga 3" xfId="9632" hidden="1"/>
    <cellStyle name="Uwaga 3" xfId="9627" hidden="1"/>
    <cellStyle name="Uwaga 3" xfId="9623" hidden="1"/>
    <cellStyle name="Uwaga 3" xfId="9617" hidden="1"/>
    <cellStyle name="Uwaga 3" xfId="9613" hidden="1"/>
    <cellStyle name="Uwaga 3" xfId="9610" hidden="1"/>
    <cellStyle name="Uwaga 3" xfId="9603" hidden="1"/>
    <cellStyle name="Uwaga 3" xfId="9598" hidden="1"/>
    <cellStyle name="Uwaga 3" xfId="9593" hidden="1"/>
    <cellStyle name="Uwaga 3" xfId="9587" hidden="1"/>
    <cellStyle name="Uwaga 3" xfId="9582" hidden="1"/>
    <cellStyle name="Uwaga 3" xfId="9577" hidden="1"/>
    <cellStyle name="Uwaga 3" xfId="9572" hidden="1"/>
    <cellStyle name="Uwaga 3" xfId="9567" hidden="1"/>
    <cellStyle name="Uwaga 3" xfId="9562" hidden="1"/>
    <cellStyle name="Uwaga 3" xfId="9558" hidden="1"/>
    <cellStyle name="Uwaga 3" xfId="9554" hidden="1"/>
    <cellStyle name="Uwaga 3" xfId="9549" hidden="1"/>
    <cellStyle name="Uwaga 3" xfId="9542" hidden="1"/>
    <cellStyle name="Uwaga 3" xfId="9537" hidden="1"/>
    <cellStyle name="Uwaga 3" xfId="9532" hidden="1"/>
    <cellStyle name="Uwaga 3" xfId="9526" hidden="1"/>
    <cellStyle name="Uwaga 3" xfId="9521" hidden="1"/>
    <cellStyle name="Uwaga 3" xfId="9517" hidden="1"/>
    <cellStyle name="Uwaga 3" xfId="9512" hidden="1"/>
    <cellStyle name="Uwaga 3" xfId="9507" hidden="1"/>
    <cellStyle name="Uwaga 3" xfId="9502" hidden="1"/>
    <cellStyle name="Uwaga 3" xfId="9498" hidden="1"/>
    <cellStyle name="Uwaga 3" xfId="9493" hidden="1"/>
    <cellStyle name="Uwaga 3" xfId="9488" hidden="1"/>
    <cellStyle name="Uwaga 3" xfId="9483" hidden="1"/>
    <cellStyle name="Uwaga 3" xfId="9479" hidden="1"/>
    <cellStyle name="Uwaga 3" xfId="9475" hidden="1"/>
    <cellStyle name="Uwaga 3" xfId="9468" hidden="1"/>
    <cellStyle name="Uwaga 3" xfId="9464" hidden="1"/>
    <cellStyle name="Uwaga 3" xfId="9459" hidden="1"/>
    <cellStyle name="Uwaga 3" xfId="9453" hidden="1"/>
    <cellStyle name="Uwaga 3" xfId="9449" hidden="1"/>
    <cellStyle name="Uwaga 3" xfId="9444" hidden="1"/>
    <cellStyle name="Uwaga 3" xfId="9438" hidden="1"/>
    <cellStyle name="Uwaga 3" xfId="9434" hidden="1"/>
    <cellStyle name="Uwaga 3" xfId="9430" hidden="1"/>
    <cellStyle name="Uwaga 3" xfId="9423" hidden="1"/>
    <cellStyle name="Uwaga 3" xfId="9419" hidden="1"/>
    <cellStyle name="Uwaga 3" xfId="9415" hidden="1"/>
    <cellStyle name="Uwaga 3" xfId="10279" hidden="1"/>
    <cellStyle name="Uwaga 3" xfId="10277" hidden="1"/>
    <cellStyle name="Uwaga 3" xfId="10275" hidden="1"/>
    <cellStyle name="Uwaga 3" xfId="10262" hidden="1"/>
    <cellStyle name="Uwaga 3" xfId="10261" hidden="1"/>
    <cellStyle name="Uwaga 3" xfId="10260" hidden="1"/>
    <cellStyle name="Uwaga 3" xfId="10247" hidden="1"/>
    <cellStyle name="Uwaga 3" xfId="10246" hidden="1"/>
    <cellStyle name="Uwaga 3" xfId="10245" hidden="1"/>
    <cellStyle name="Uwaga 3" xfId="10233" hidden="1"/>
    <cellStyle name="Uwaga 3" xfId="10231" hidden="1"/>
    <cellStyle name="Uwaga 3" xfId="10230" hidden="1"/>
    <cellStyle name="Uwaga 3" xfId="10217" hidden="1"/>
    <cellStyle name="Uwaga 3" xfId="10216" hidden="1"/>
    <cellStyle name="Uwaga 3" xfId="10215" hidden="1"/>
    <cellStyle name="Uwaga 3" xfId="10203" hidden="1"/>
    <cellStyle name="Uwaga 3" xfId="10201" hidden="1"/>
    <cellStyle name="Uwaga 3" xfId="10199" hidden="1"/>
    <cellStyle name="Uwaga 3" xfId="10188" hidden="1"/>
    <cellStyle name="Uwaga 3" xfId="10186" hidden="1"/>
    <cellStyle name="Uwaga 3" xfId="10184" hidden="1"/>
    <cellStyle name="Uwaga 3" xfId="10173" hidden="1"/>
    <cellStyle name="Uwaga 3" xfId="10171" hidden="1"/>
    <cellStyle name="Uwaga 3" xfId="10169" hidden="1"/>
    <cellStyle name="Uwaga 3" xfId="10158" hidden="1"/>
    <cellStyle name="Uwaga 3" xfId="10156" hidden="1"/>
    <cellStyle name="Uwaga 3" xfId="10154" hidden="1"/>
    <cellStyle name="Uwaga 3" xfId="10143" hidden="1"/>
    <cellStyle name="Uwaga 3" xfId="10141" hidden="1"/>
    <cellStyle name="Uwaga 3" xfId="10139" hidden="1"/>
    <cellStyle name="Uwaga 3" xfId="10128" hidden="1"/>
    <cellStyle name="Uwaga 3" xfId="10126" hidden="1"/>
    <cellStyle name="Uwaga 3" xfId="10124" hidden="1"/>
    <cellStyle name="Uwaga 3" xfId="10113" hidden="1"/>
    <cellStyle name="Uwaga 3" xfId="10111" hidden="1"/>
    <cellStyle name="Uwaga 3" xfId="10109" hidden="1"/>
    <cellStyle name="Uwaga 3" xfId="10098" hidden="1"/>
    <cellStyle name="Uwaga 3" xfId="10096" hidden="1"/>
    <cellStyle name="Uwaga 3" xfId="10094" hidden="1"/>
    <cellStyle name="Uwaga 3" xfId="10083" hidden="1"/>
    <cellStyle name="Uwaga 3" xfId="10081" hidden="1"/>
    <cellStyle name="Uwaga 3" xfId="10079" hidden="1"/>
    <cellStyle name="Uwaga 3" xfId="10068" hidden="1"/>
    <cellStyle name="Uwaga 3" xfId="10066" hidden="1"/>
    <cellStyle name="Uwaga 3" xfId="10064" hidden="1"/>
    <cellStyle name="Uwaga 3" xfId="10053" hidden="1"/>
    <cellStyle name="Uwaga 3" xfId="10051" hidden="1"/>
    <cellStyle name="Uwaga 3" xfId="10049" hidden="1"/>
    <cellStyle name="Uwaga 3" xfId="10038" hidden="1"/>
    <cellStyle name="Uwaga 3" xfId="10036" hidden="1"/>
    <cellStyle name="Uwaga 3" xfId="10034" hidden="1"/>
    <cellStyle name="Uwaga 3" xfId="10023" hidden="1"/>
    <cellStyle name="Uwaga 3" xfId="10021" hidden="1"/>
    <cellStyle name="Uwaga 3" xfId="10019" hidden="1"/>
    <cellStyle name="Uwaga 3" xfId="10008" hidden="1"/>
    <cellStyle name="Uwaga 3" xfId="10006" hidden="1"/>
    <cellStyle name="Uwaga 3" xfId="10004" hidden="1"/>
    <cellStyle name="Uwaga 3" xfId="9993" hidden="1"/>
    <cellStyle name="Uwaga 3" xfId="9991" hidden="1"/>
    <cellStyle name="Uwaga 3" xfId="9989" hidden="1"/>
    <cellStyle name="Uwaga 3" xfId="9978" hidden="1"/>
    <cellStyle name="Uwaga 3" xfId="9976" hidden="1"/>
    <cellStyle name="Uwaga 3" xfId="9974" hidden="1"/>
    <cellStyle name="Uwaga 3" xfId="9963" hidden="1"/>
    <cellStyle name="Uwaga 3" xfId="9961" hidden="1"/>
    <cellStyle name="Uwaga 3" xfId="9959" hidden="1"/>
    <cellStyle name="Uwaga 3" xfId="9948" hidden="1"/>
    <cellStyle name="Uwaga 3" xfId="9946" hidden="1"/>
    <cellStyle name="Uwaga 3" xfId="9944" hidden="1"/>
    <cellStyle name="Uwaga 3" xfId="9933" hidden="1"/>
    <cellStyle name="Uwaga 3" xfId="9931" hidden="1"/>
    <cellStyle name="Uwaga 3" xfId="9929" hidden="1"/>
    <cellStyle name="Uwaga 3" xfId="9918" hidden="1"/>
    <cellStyle name="Uwaga 3" xfId="9916" hidden="1"/>
    <cellStyle name="Uwaga 3" xfId="9914" hidden="1"/>
    <cellStyle name="Uwaga 3" xfId="9903" hidden="1"/>
    <cellStyle name="Uwaga 3" xfId="9901" hidden="1"/>
    <cellStyle name="Uwaga 3" xfId="9899" hidden="1"/>
    <cellStyle name="Uwaga 3" xfId="9888" hidden="1"/>
    <cellStyle name="Uwaga 3" xfId="9886" hidden="1"/>
    <cellStyle name="Uwaga 3" xfId="9883" hidden="1"/>
    <cellStyle name="Uwaga 3" xfId="9873" hidden="1"/>
    <cellStyle name="Uwaga 3" xfId="9871" hidden="1"/>
    <cellStyle name="Uwaga 3" xfId="9869" hidden="1"/>
    <cellStyle name="Uwaga 3" xfId="9858" hidden="1"/>
    <cellStyle name="Uwaga 3" xfId="9856" hidden="1"/>
    <cellStyle name="Uwaga 3" xfId="9854" hidden="1"/>
    <cellStyle name="Uwaga 3" xfId="9843" hidden="1"/>
    <cellStyle name="Uwaga 3" xfId="9841" hidden="1"/>
    <cellStyle name="Uwaga 3" xfId="9838" hidden="1"/>
    <cellStyle name="Uwaga 3" xfId="9828" hidden="1"/>
    <cellStyle name="Uwaga 3" xfId="9826" hidden="1"/>
    <cellStyle name="Uwaga 3" xfId="9823" hidden="1"/>
    <cellStyle name="Uwaga 3" xfId="9813" hidden="1"/>
    <cellStyle name="Uwaga 3" xfId="9811" hidden="1"/>
    <cellStyle name="Uwaga 3" xfId="9808" hidden="1"/>
    <cellStyle name="Uwaga 3" xfId="9799" hidden="1"/>
    <cellStyle name="Uwaga 3" xfId="9796" hidden="1"/>
    <cellStyle name="Uwaga 3" xfId="9792" hidden="1"/>
    <cellStyle name="Uwaga 3" xfId="9784" hidden="1"/>
    <cellStyle name="Uwaga 3" xfId="9781" hidden="1"/>
    <cellStyle name="Uwaga 3" xfId="9777" hidden="1"/>
    <cellStyle name="Uwaga 3" xfId="9769" hidden="1"/>
    <cellStyle name="Uwaga 3" xfId="9766" hidden="1"/>
    <cellStyle name="Uwaga 3" xfId="9762" hidden="1"/>
    <cellStyle name="Uwaga 3" xfId="9754" hidden="1"/>
    <cellStyle name="Uwaga 3" xfId="9751" hidden="1"/>
    <cellStyle name="Uwaga 3" xfId="9747" hidden="1"/>
    <cellStyle name="Uwaga 3" xfId="9739" hidden="1"/>
    <cellStyle name="Uwaga 3" xfId="9736" hidden="1"/>
    <cellStyle name="Uwaga 3" xfId="9732" hidden="1"/>
    <cellStyle name="Uwaga 3" xfId="9724" hidden="1"/>
    <cellStyle name="Uwaga 3" xfId="9720" hidden="1"/>
    <cellStyle name="Uwaga 3" xfId="9715" hidden="1"/>
    <cellStyle name="Uwaga 3" xfId="9709" hidden="1"/>
    <cellStyle name="Uwaga 3" xfId="9705" hidden="1"/>
    <cellStyle name="Uwaga 3" xfId="9700" hidden="1"/>
    <cellStyle name="Uwaga 3" xfId="9694" hidden="1"/>
    <cellStyle name="Uwaga 3" xfId="9690" hidden="1"/>
    <cellStyle name="Uwaga 3" xfId="9685" hidden="1"/>
    <cellStyle name="Uwaga 3" xfId="9679" hidden="1"/>
    <cellStyle name="Uwaga 3" xfId="9676" hidden="1"/>
    <cellStyle name="Uwaga 3" xfId="9672" hidden="1"/>
    <cellStyle name="Uwaga 3" xfId="9664" hidden="1"/>
    <cellStyle name="Uwaga 3" xfId="9661" hidden="1"/>
    <cellStyle name="Uwaga 3" xfId="9656" hidden="1"/>
    <cellStyle name="Uwaga 3" xfId="9649" hidden="1"/>
    <cellStyle name="Uwaga 3" xfId="9645" hidden="1"/>
    <cellStyle name="Uwaga 3" xfId="9640" hidden="1"/>
    <cellStyle name="Uwaga 3" xfId="9634" hidden="1"/>
    <cellStyle name="Uwaga 3" xfId="9630" hidden="1"/>
    <cellStyle name="Uwaga 3" xfId="9625" hidden="1"/>
    <cellStyle name="Uwaga 3" xfId="9619" hidden="1"/>
    <cellStyle name="Uwaga 3" xfId="9616" hidden="1"/>
    <cellStyle name="Uwaga 3" xfId="9612" hidden="1"/>
    <cellStyle name="Uwaga 3" xfId="9604" hidden="1"/>
    <cellStyle name="Uwaga 3" xfId="9599" hidden="1"/>
    <cellStyle name="Uwaga 3" xfId="9594" hidden="1"/>
    <cellStyle name="Uwaga 3" xfId="9589" hidden="1"/>
    <cellStyle name="Uwaga 3" xfId="9584" hidden="1"/>
    <cellStyle name="Uwaga 3" xfId="9579" hidden="1"/>
    <cellStyle name="Uwaga 3" xfId="9574" hidden="1"/>
    <cellStyle name="Uwaga 3" xfId="9569" hidden="1"/>
    <cellStyle name="Uwaga 3" xfId="9564" hidden="1"/>
    <cellStyle name="Uwaga 3" xfId="9559" hidden="1"/>
    <cellStyle name="Uwaga 3" xfId="9555" hidden="1"/>
    <cellStyle name="Uwaga 3" xfId="9550" hidden="1"/>
    <cellStyle name="Uwaga 3" xfId="9543" hidden="1"/>
    <cellStyle name="Uwaga 3" xfId="9538" hidden="1"/>
    <cellStyle name="Uwaga 3" xfId="9533" hidden="1"/>
    <cellStyle name="Uwaga 3" xfId="9528" hidden="1"/>
    <cellStyle name="Uwaga 3" xfId="9523" hidden="1"/>
    <cellStyle name="Uwaga 3" xfId="9518" hidden="1"/>
    <cellStyle name="Uwaga 3" xfId="9513" hidden="1"/>
    <cellStyle name="Uwaga 3" xfId="9508" hidden="1"/>
    <cellStyle name="Uwaga 3" xfId="9503" hidden="1"/>
    <cellStyle name="Uwaga 3" xfId="9499" hidden="1"/>
    <cellStyle name="Uwaga 3" xfId="9494" hidden="1"/>
    <cellStyle name="Uwaga 3" xfId="9489" hidden="1"/>
    <cellStyle name="Uwaga 3" xfId="9484" hidden="1"/>
    <cellStyle name="Uwaga 3" xfId="9480" hidden="1"/>
    <cellStyle name="Uwaga 3" xfId="9476" hidden="1"/>
    <cellStyle name="Uwaga 3" xfId="9469" hidden="1"/>
    <cellStyle name="Uwaga 3" xfId="9465" hidden="1"/>
    <cellStyle name="Uwaga 3" xfId="9460" hidden="1"/>
    <cellStyle name="Uwaga 3" xfId="9454" hidden="1"/>
    <cellStyle name="Uwaga 3" xfId="9450" hidden="1"/>
    <cellStyle name="Uwaga 3" xfId="9445" hidden="1"/>
    <cellStyle name="Uwaga 3" xfId="9439" hidden="1"/>
    <cellStyle name="Uwaga 3" xfId="9435" hidden="1"/>
    <cellStyle name="Uwaga 3" xfId="9431" hidden="1"/>
    <cellStyle name="Uwaga 3" xfId="9424" hidden="1"/>
    <cellStyle name="Uwaga 3" xfId="9420" hidden="1"/>
    <cellStyle name="Uwaga 3" xfId="9416" hidden="1"/>
    <cellStyle name="Uwaga 3" xfId="10283" hidden="1"/>
    <cellStyle name="Uwaga 3" xfId="10282" hidden="1"/>
    <cellStyle name="Uwaga 3" xfId="10280" hidden="1"/>
    <cellStyle name="Uwaga 3" xfId="10267" hidden="1"/>
    <cellStyle name="Uwaga 3" xfId="10265" hidden="1"/>
    <cellStyle name="Uwaga 3" xfId="10263" hidden="1"/>
    <cellStyle name="Uwaga 3" xfId="10253" hidden="1"/>
    <cellStyle name="Uwaga 3" xfId="10251" hidden="1"/>
    <cellStyle name="Uwaga 3" xfId="10249" hidden="1"/>
    <cellStyle name="Uwaga 3" xfId="10238" hidden="1"/>
    <cellStyle name="Uwaga 3" xfId="10236" hidden="1"/>
    <cellStyle name="Uwaga 3" xfId="10234" hidden="1"/>
    <cellStyle name="Uwaga 3" xfId="10221" hidden="1"/>
    <cellStyle name="Uwaga 3" xfId="10219" hidden="1"/>
    <cellStyle name="Uwaga 3" xfId="10218" hidden="1"/>
    <cellStyle name="Uwaga 3" xfId="10205" hidden="1"/>
    <cellStyle name="Uwaga 3" xfId="10204" hidden="1"/>
    <cellStyle name="Uwaga 3" xfId="10202" hidden="1"/>
    <cellStyle name="Uwaga 3" xfId="10190" hidden="1"/>
    <cellStyle name="Uwaga 3" xfId="10189" hidden="1"/>
    <cellStyle name="Uwaga 3" xfId="10187" hidden="1"/>
    <cellStyle name="Uwaga 3" xfId="10175" hidden="1"/>
    <cellStyle name="Uwaga 3" xfId="10174" hidden="1"/>
    <cellStyle name="Uwaga 3" xfId="10172" hidden="1"/>
    <cellStyle name="Uwaga 3" xfId="10160" hidden="1"/>
    <cellStyle name="Uwaga 3" xfId="10159" hidden="1"/>
    <cellStyle name="Uwaga 3" xfId="10157" hidden="1"/>
    <cellStyle name="Uwaga 3" xfId="10145" hidden="1"/>
    <cellStyle name="Uwaga 3" xfId="10144" hidden="1"/>
    <cellStyle name="Uwaga 3" xfId="10142" hidden="1"/>
    <cellStyle name="Uwaga 3" xfId="10130" hidden="1"/>
    <cellStyle name="Uwaga 3" xfId="10129" hidden="1"/>
    <cellStyle name="Uwaga 3" xfId="10127" hidden="1"/>
    <cellStyle name="Uwaga 3" xfId="10115" hidden="1"/>
    <cellStyle name="Uwaga 3" xfId="10114" hidden="1"/>
    <cellStyle name="Uwaga 3" xfId="10112" hidden="1"/>
    <cellStyle name="Uwaga 3" xfId="10100" hidden="1"/>
    <cellStyle name="Uwaga 3" xfId="10099" hidden="1"/>
    <cellStyle name="Uwaga 3" xfId="10097" hidden="1"/>
    <cellStyle name="Uwaga 3" xfId="10085" hidden="1"/>
    <cellStyle name="Uwaga 3" xfId="10084" hidden="1"/>
    <cellStyle name="Uwaga 3" xfId="10082" hidden="1"/>
    <cellStyle name="Uwaga 3" xfId="10070" hidden="1"/>
    <cellStyle name="Uwaga 3" xfId="10069" hidden="1"/>
    <cellStyle name="Uwaga 3" xfId="10067" hidden="1"/>
    <cellStyle name="Uwaga 3" xfId="10055" hidden="1"/>
    <cellStyle name="Uwaga 3" xfId="10054" hidden="1"/>
    <cellStyle name="Uwaga 3" xfId="10052" hidden="1"/>
    <cellStyle name="Uwaga 3" xfId="10040" hidden="1"/>
    <cellStyle name="Uwaga 3" xfId="10039" hidden="1"/>
    <cellStyle name="Uwaga 3" xfId="10037" hidden="1"/>
    <cellStyle name="Uwaga 3" xfId="10025" hidden="1"/>
    <cellStyle name="Uwaga 3" xfId="10024" hidden="1"/>
    <cellStyle name="Uwaga 3" xfId="10022" hidden="1"/>
    <cellStyle name="Uwaga 3" xfId="10010" hidden="1"/>
    <cellStyle name="Uwaga 3" xfId="10009" hidden="1"/>
    <cellStyle name="Uwaga 3" xfId="10007" hidden="1"/>
    <cellStyle name="Uwaga 3" xfId="9995" hidden="1"/>
    <cellStyle name="Uwaga 3" xfId="9994" hidden="1"/>
    <cellStyle name="Uwaga 3" xfId="9992" hidden="1"/>
    <cellStyle name="Uwaga 3" xfId="9980" hidden="1"/>
    <cellStyle name="Uwaga 3" xfId="9979" hidden="1"/>
    <cellStyle name="Uwaga 3" xfId="9977" hidden="1"/>
    <cellStyle name="Uwaga 3" xfId="9965" hidden="1"/>
    <cellStyle name="Uwaga 3" xfId="9964" hidden="1"/>
    <cellStyle name="Uwaga 3" xfId="9962" hidden="1"/>
    <cellStyle name="Uwaga 3" xfId="9950" hidden="1"/>
    <cellStyle name="Uwaga 3" xfId="9949" hidden="1"/>
    <cellStyle name="Uwaga 3" xfId="9947" hidden="1"/>
    <cellStyle name="Uwaga 3" xfId="9935" hidden="1"/>
    <cellStyle name="Uwaga 3" xfId="9934" hidden="1"/>
    <cellStyle name="Uwaga 3" xfId="9932" hidden="1"/>
    <cellStyle name="Uwaga 3" xfId="9920" hidden="1"/>
    <cellStyle name="Uwaga 3" xfId="9919" hidden="1"/>
    <cellStyle name="Uwaga 3" xfId="9917" hidden="1"/>
    <cellStyle name="Uwaga 3" xfId="9905" hidden="1"/>
    <cellStyle name="Uwaga 3" xfId="9904" hidden="1"/>
    <cellStyle name="Uwaga 3" xfId="9902" hidden="1"/>
    <cellStyle name="Uwaga 3" xfId="9890" hidden="1"/>
    <cellStyle name="Uwaga 3" xfId="9889" hidden="1"/>
    <cellStyle name="Uwaga 3" xfId="9887" hidden="1"/>
    <cellStyle name="Uwaga 3" xfId="9875" hidden="1"/>
    <cellStyle name="Uwaga 3" xfId="9874" hidden="1"/>
    <cellStyle name="Uwaga 3" xfId="9872" hidden="1"/>
    <cellStyle name="Uwaga 3" xfId="9860" hidden="1"/>
    <cellStyle name="Uwaga 3" xfId="9859" hidden="1"/>
    <cellStyle name="Uwaga 3" xfId="9857" hidden="1"/>
    <cellStyle name="Uwaga 3" xfId="9845" hidden="1"/>
    <cellStyle name="Uwaga 3" xfId="9844" hidden="1"/>
    <cellStyle name="Uwaga 3" xfId="9842" hidden="1"/>
    <cellStyle name="Uwaga 3" xfId="9830" hidden="1"/>
    <cellStyle name="Uwaga 3" xfId="9829" hidden="1"/>
    <cellStyle name="Uwaga 3" xfId="9827" hidden="1"/>
    <cellStyle name="Uwaga 3" xfId="9815" hidden="1"/>
    <cellStyle name="Uwaga 3" xfId="9814" hidden="1"/>
    <cellStyle name="Uwaga 3" xfId="9812" hidden="1"/>
    <cellStyle name="Uwaga 3" xfId="9800" hidden="1"/>
    <cellStyle name="Uwaga 3" xfId="9798" hidden="1"/>
    <cellStyle name="Uwaga 3" xfId="9795" hidden="1"/>
    <cellStyle name="Uwaga 3" xfId="9785" hidden="1"/>
    <cellStyle name="Uwaga 3" xfId="9783" hidden="1"/>
    <cellStyle name="Uwaga 3" xfId="9780" hidden="1"/>
    <cellStyle name="Uwaga 3" xfId="9770" hidden="1"/>
    <cellStyle name="Uwaga 3" xfId="9768" hidden="1"/>
    <cellStyle name="Uwaga 3" xfId="9765" hidden="1"/>
    <cellStyle name="Uwaga 3" xfId="9755" hidden="1"/>
    <cellStyle name="Uwaga 3" xfId="9753" hidden="1"/>
    <cellStyle name="Uwaga 3" xfId="9750" hidden="1"/>
    <cellStyle name="Uwaga 3" xfId="9740" hidden="1"/>
    <cellStyle name="Uwaga 3" xfId="9738" hidden="1"/>
    <cellStyle name="Uwaga 3" xfId="9735" hidden="1"/>
    <cellStyle name="Uwaga 3" xfId="9725" hidden="1"/>
    <cellStyle name="Uwaga 3" xfId="9723" hidden="1"/>
    <cellStyle name="Uwaga 3" xfId="9719" hidden="1"/>
    <cellStyle name="Uwaga 3" xfId="9710" hidden="1"/>
    <cellStyle name="Uwaga 3" xfId="9707" hidden="1"/>
    <cellStyle name="Uwaga 3" xfId="9703" hidden="1"/>
    <cellStyle name="Uwaga 3" xfId="9695" hidden="1"/>
    <cellStyle name="Uwaga 3" xfId="9693" hidden="1"/>
    <cellStyle name="Uwaga 3" xfId="9689" hidden="1"/>
    <cellStyle name="Uwaga 3" xfId="9680" hidden="1"/>
    <cellStyle name="Uwaga 3" xfId="9678" hidden="1"/>
    <cellStyle name="Uwaga 3" xfId="9675" hidden="1"/>
    <cellStyle name="Uwaga 3" xfId="9665" hidden="1"/>
    <cellStyle name="Uwaga 3" xfId="9663" hidden="1"/>
    <cellStyle name="Uwaga 3" xfId="9658" hidden="1"/>
    <cellStyle name="Uwaga 3" xfId="9650" hidden="1"/>
    <cellStyle name="Uwaga 3" xfId="9648" hidden="1"/>
    <cellStyle name="Uwaga 3" xfId="9643" hidden="1"/>
    <cellStyle name="Uwaga 3" xfId="9635" hidden="1"/>
    <cellStyle name="Uwaga 3" xfId="9633" hidden="1"/>
    <cellStyle name="Uwaga 3" xfId="9628" hidden="1"/>
    <cellStyle name="Uwaga 3" xfId="9620" hidden="1"/>
    <cellStyle name="Uwaga 3" xfId="9618" hidden="1"/>
    <cellStyle name="Uwaga 3" xfId="9614" hidden="1"/>
    <cellStyle name="Uwaga 3" xfId="9605" hidden="1"/>
    <cellStyle name="Uwaga 3" xfId="9602" hidden="1"/>
    <cellStyle name="Uwaga 3" xfId="9597" hidden="1"/>
    <cellStyle name="Uwaga 3" xfId="9590" hidden="1"/>
    <cellStyle name="Uwaga 3" xfId="9586" hidden="1"/>
    <cellStyle name="Uwaga 3" xfId="9581" hidden="1"/>
    <cellStyle name="Uwaga 3" xfId="9575" hidden="1"/>
    <cellStyle name="Uwaga 3" xfId="9571" hidden="1"/>
    <cellStyle name="Uwaga 3" xfId="9566" hidden="1"/>
    <cellStyle name="Uwaga 3" xfId="9560" hidden="1"/>
    <cellStyle name="Uwaga 3" xfId="9557" hidden="1"/>
    <cellStyle name="Uwaga 3" xfId="9553" hidden="1"/>
    <cellStyle name="Uwaga 3" xfId="9544" hidden="1"/>
    <cellStyle name="Uwaga 3" xfId="9539" hidden="1"/>
    <cellStyle name="Uwaga 3" xfId="9534" hidden="1"/>
    <cellStyle name="Uwaga 3" xfId="9529" hidden="1"/>
    <cellStyle name="Uwaga 3" xfId="9524" hidden="1"/>
    <cellStyle name="Uwaga 3" xfId="9519" hidden="1"/>
    <cellStyle name="Uwaga 3" xfId="9514" hidden="1"/>
    <cellStyle name="Uwaga 3" xfId="9509" hidden="1"/>
    <cellStyle name="Uwaga 3" xfId="9504" hidden="1"/>
    <cellStyle name="Uwaga 3" xfId="9500" hidden="1"/>
    <cellStyle name="Uwaga 3" xfId="9495" hidden="1"/>
    <cellStyle name="Uwaga 3" xfId="9490" hidden="1"/>
    <cellStyle name="Uwaga 3" xfId="9485" hidden="1"/>
    <cellStyle name="Uwaga 3" xfId="9481" hidden="1"/>
    <cellStyle name="Uwaga 3" xfId="9477" hidden="1"/>
    <cellStyle name="Uwaga 3" xfId="9470" hidden="1"/>
    <cellStyle name="Uwaga 3" xfId="9466" hidden="1"/>
    <cellStyle name="Uwaga 3" xfId="9461" hidden="1"/>
    <cellStyle name="Uwaga 3" xfId="9455" hidden="1"/>
    <cellStyle name="Uwaga 3" xfId="9451" hidden="1"/>
    <cellStyle name="Uwaga 3" xfId="9446" hidden="1"/>
    <cellStyle name="Uwaga 3" xfId="9440" hidden="1"/>
    <cellStyle name="Uwaga 3" xfId="9436" hidden="1"/>
    <cellStyle name="Uwaga 3" xfId="9432" hidden="1"/>
    <cellStyle name="Uwaga 3" xfId="9425" hidden="1"/>
    <cellStyle name="Uwaga 3" xfId="9421" hidden="1"/>
    <cellStyle name="Uwaga 3" xfId="9417" hidden="1"/>
    <cellStyle name="Uwaga 3" xfId="5438" hidden="1"/>
    <cellStyle name="Uwaga 3" xfId="4489" hidden="1"/>
    <cellStyle name="Uwaga 3" xfId="4453" hidden="1"/>
    <cellStyle name="Uwaga 3" xfId="2428" hidden="1"/>
    <cellStyle name="Uwaga 3" xfId="2423" hidden="1"/>
    <cellStyle name="Uwaga 3" xfId="2419" hidden="1"/>
    <cellStyle name="Uwaga 3" xfId="2389" hidden="1"/>
    <cellStyle name="Uwaga 3" xfId="2384" hidden="1"/>
    <cellStyle name="Uwaga 3" xfId="2380" hidden="1"/>
    <cellStyle name="Uwaga 3" xfId="2350" hidden="1"/>
    <cellStyle name="Uwaga 3" xfId="2347" hidden="1"/>
    <cellStyle name="Uwaga 3" xfId="2342" hidden="1"/>
    <cellStyle name="Uwaga 3" xfId="2302" hidden="1"/>
    <cellStyle name="Uwaga 3" xfId="2299" hidden="1"/>
    <cellStyle name="Uwaga 3" xfId="2296" hidden="1"/>
    <cellStyle name="Uwaga 3" xfId="2259" hidden="1"/>
    <cellStyle name="Uwaga 3" xfId="2255" hidden="1"/>
    <cellStyle name="Uwaga 3" xfId="2250" hidden="1"/>
    <cellStyle name="Uwaga 3" xfId="2221" hidden="1"/>
    <cellStyle name="Uwaga 3" xfId="2216" hidden="1"/>
    <cellStyle name="Uwaga 3" xfId="2211" hidden="1"/>
    <cellStyle name="Uwaga 3" xfId="2179" hidden="1"/>
    <cellStyle name="Uwaga 3" xfId="2174" hidden="1"/>
    <cellStyle name="Uwaga 3" xfId="2169" hidden="1"/>
    <cellStyle name="Uwaga 3" xfId="2138" hidden="1"/>
    <cellStyle name="Uwaga 3" xfId="2134" hidden="1"/>
    <cellStyle name="Uwaga 3" xfId="2131" hidden="1"/>
    <cellStyle name="Uwaga 3" xfId="2091" hidden="1"/>
    <cellStyle name="Uwaga 3" xfId="2087" hidden="1"/>
    <cellStyle name="Uwaga 3" xfId="2082" hidden="1"/>
    <cellStyle name="Uwaga 3" xfId="2051" hidden="1"/>
    <cellStyle name="Uwaga 3" xfId="2048" hidden="1"/>
    <cellStyle name="Uwaga 3" xfId="2042" hidden="1"/>
    <cellStyle name="Uwaga 3" xfId="2011" hidden="1"/>
    <cellStyle name="Uwaga 3" xfId="2006" hidden="1"/>
    <cellStyle name="Uwaga 3" xfId="2001" hidden="1"/>
    <cellStyle name="Uwaga 3" xfId="1968" hidden="1"/>
    <cellStyle name="Uwaga 3" xfId="1965" hidden="1"/>
    <cellStyle name="Uwaga 3" xfId="1961" hidden="1"/>
    <cellStyle name="Uwaga 3" xfId="1922" hidden="1"/>
    <cellStyle name="Uwaga 3" xfId="1917" hidden="1"/>
    <cellStyle name="Uwaga 3" xfId="1913" hidden="1"/>
    <cellStyle name="Uwaga 3" xfId="1883" hidden="1"/>
    <cellStyle name="Uwaga 3" xfId="1878" hidden="1"/>
    <cellStyle name="Uwaga 3" xfId="1874" hidden="1"/>
    <cellStyle name="Uwaga 3" xfId="1842" hidden="1"/>
    <cellStyle name="Uwaga 3" xfId="1838" hidden="1"/>
    <cellStyle name="Uwaga 3" xfId="1833" hidden="1"/>
    <cellStyle name="Uwaga 3" xfId="1798" hidden="1"/>
    <cellStyle name="Uwaga 3" xfId="1794" hidden="1"/>
    <cellStyle name="Uwaga 3" xfId="1790" hidden="1"/>
    <cellStyle name="Uwaga 3" xfId="1752" hidden="1"/>
    <cellStyle name="Uwaga 3" xfId="1749" hidden="1"/>
    <cellStyle name="Uwaga 3" xfId="1744" hidden="1"/>
    <cellStyle name="Uwaga 3" xfId="1714" hidden="1"/>
    <cellStyle name="Uwaga 3" xfId="1710" hidden="1"/>
    <cellStyle name="Uwaga 3" xfId="1704" hidden="1"/>
    <cellStyle name="Uwaga 3" xfId="1672" hidden="1"/>
    <cellStyle name="Uwaga 3" xfId="1667" hidden="1"/>
    <cellStyle name="Uwaga 3" xfId="1661" hidden="1"/>
    <cellStyle name="Uwaga 3" xfId="1630" hidden="1"/>
    <cellStyle name="Uwaga 3" xfId="1625" hidden="1"/>
    <cellStyle name="Uwaga 3" xfId="1620" hidden="1"/>
    <cellStyle name="Uwaga 3" xfId="1583" hidden="1"/>
    <cellStyle name="Uwaga 3" xfId="1579" hidden="1"/>
    <cellStyle name="Uwaga 3" xfId="1576" hidden="1"/>
    <cellStyle name="Uwaga 3" xfId="1544" hidden="1"/>
    <cellStyle name="Uwaga 3" xfId="1540" hidden="1"/>
    <cellStyle name="Uwaga 3" xfId="1537" hidden="1"/>
    <cellStyle name="Uwaga 3" xfId="1503" hidden="1"/>
    <cellStyle name="Uwaga 3" xfId="1498" hidden="1"/>
    <cellStyle name="Uwaga 3" xfId="1494" hidden="1"/>
    <cellStyle name="Uwaga 3" xfId="1457" hidden="1"/>
    <cellStyle name="Uwaga 3" xfId="1453" hidden="1"/>
    <cellStyle name="Uwaga 3" xfId="1450" hidden="1"/>
    <cellStyle name="Uwaga 3" xfId="1413" hidden="1"/>
    <cellStyle name="Uwaga 3" xfId="1410" hidden="1"/>
    <cellStyle name="Uwaga 3" xfId="1407" hidden="1"/>
    <cellStyle name="Uwaga 3" xfId="1372" hidden="1"/>
    <cellStyle name="Uwaga 3" xfId="1368" hidden="1"/>
    <cellStyle name="Uwaga 3" xfId="1365" hidden="1"/>
    <cellStyle name="Uwaga 3" xfId="1331" hidden="1"/>
    <cellStyle name="Uwaga 3" xfId="1326" hidden="1"/>
    <cellStyle name="Uwaga 3" xfId="1323" hidden="1"/>
    <cellStyle name="Uwaga 3" xfId="1286" hidden="1"/>
    <cellStyle name="Uwaga 3" xfId="1283" hidden="1"/>
    <cellStyle name="Uwaga 3" xfId="1281" hidden="1"/>
    <cellStyle name="Uwaga 3" xfId="1244" hidden="1"/>
    <cellStyle name="Uwaga 3" xfId="1241" hidden="1"/>
    <cellStyle name="Uwaga 3" xfId="1239" hidden="1"/>
    <cellStyle name="Uwaga 3" xfId="1203" hidden="1"/>
    <cellStyle name="Uwaga 3" xfId="1199" hidden="1"/>
    <cellStyle name="Uwaga 3" xfId="1197" hidden="1"/>
    <cellStyle name="Uwaga 3" xfId="1161" hidden="1"/>
    <cellStyle name="Uwaga 3" xfId="1156" hidden="1"/>
    <cellStyle name="Uwaga 3" xfId="1153" hidden="1"/>
    <cellStyle name="Uwaga 3" xfId="1119" hidden="1"/>
    <cellStyle name="Uwaga 3" xfId="1115" hidden="1"/>
    <cellStyle name="Uwaga 3" xfId="1111" hidden="1"/>
    <cellStyle name="Uwaga 3" xfId="1077" hidden="1"/>
    <cellStyle name="Uwaga 3" xfId="1073" hidden="1"/>
    <cellStyle name="Uwaga 3" xfId="1069" hidden="1"/>
    <cellStyle name="Uwaga 3" xfId="1036" hidden="1"/>
    <cellStyle name="Uwaga 3" xfId="1031" hidden="1"/>
    <cellStyle name="Uwaga 3" xfId="1027" hidden="1"/>
    <cellStyle name="Uwaga 3" xfId="994" hidden="1"/>
    <cellStyle name="Uwaga 3" xfId="989" hidden="1"/>
    <cellStyle name="Uwaga 3" xfId="985" hidden="1"/>
    <cellStyle name="Uwaga 3" xfId="951" hidden="1"/>
    <cellStyle name="Uwaga 3" xfId="947" hidden="1"/>
    <cellStyle name="Uwaga 3" xfId="943" hidden="1"/>
    <cellStyle name="Uwaga 3" xfId="909" hidden="1"/>
    <cellStyle name="Uwaga 3" xfId="905" hidden="1"/>
    <cellStyle name="Uwaga 3" xfId="901" hidden="1"/>
    <cellStyle name="Uwaga 3" xfId="867" hidden="1"/>
    <cellStyle name="Uwaga 3" xfId="863" hidden="1"/>
    <cellStyle name="Uwaga 3" xfId="859" hidden="1"/>
    <cellStyle name="Uwaga 3" xfId="825" hidden="1"/>
    <cellStyle name="Uwaga 3" xfId="821" hidden="1"/>
    <cellStyle name="Uwaga 3" xfId="817" hidden="1"/>
    <cellStyle name="Uwaga 3" xfId="783" hidden="1"/>
    <cellStyle name="Uwaga 3" xfId="779" hidden="1"/>
    <cellStyle name="Uwaga 3" xfId="774" hidden="1"/>
    <cellStyle name="Uwaga 3" xfId="742" hidden="1"/>
    <cellStyle name="Uwaga 3" xfId="737" hidden="1"/>
    <cellStyle name="Uwaga 3" xfId="732" hidden="1"/>
    <cellStyle name="Uwaga 3" xfId="700" hidden="1"/>
    <cellStyle name="Uwaga 3" xfId="696" hidden="1"/>
    <cellStyle name="Uwaga 3" xfId="690" hidden="1"/>
    <cellStyle name="Uwaga 3" xfId="659" hidden="1"/>
    <cellStyle name="Uwaga 3" xfId="654" hidden="1"/>
    <cellStyle name="Uwaga 3" xfId="648" hidden="1"/>
    <cellStyle name="Uwaga 3" xfId="617" hidden="1"/>
    <cellStyle name="Uwaga 3" xfId="612" hidden="1"/>
    <cellStyle name="Uwaga 3" xfId="605" hidden="1"/>
    <cellStyle name="Uwaga 3" xfId="576" hidden="1"/>
    <cellStyle name="Uwaga 3" xfId="569" hidden="1"/>
    <cellStyle name="Uwaga 3" xfId="562" hidden="1"/>
    <cellStyle name="Uwaga 3" xfId="534" hidden="1"/>
    <cellStyle name="Uwaga 3" xfId="527" hidden="1"/>
    <cellStyle name="Uwaga 3" xfId="520" hidden="1"/>
    <cellStyle name="Uwaga 3" xfId="492" hidden="1"/>
    <cellStyle name="Uwaga 3" xfId="485" hidden="1"/>
    <cellStyle name="Uwaga 3" xfId="477" hidden="1"/>
    <cellStyle name="Uwaga 3" xfId="451" hidden="1"/>
    <cellStyle name="Uwaga 3" xfId="443" hidden="1"/>
    <cellStyle name="Uwaga 3" xfId="435" hidden="1"/>
    <cellStyle name="Uwaga 3" xfId="409" hidden="1"/>
    <cellStyle name="Uwaga 3" xfId="401" hidden="1"/>
    <cellStyle name="Uwaga 3" xfId="390" hidden="1"/>
    <cellStyle name="Uwaga 3" xfId="368" hidden="1"/>
    <cellStyle name="Uwaga 3" xfId="358" hidden="1"/>
    <cellStyle name="Uwaga 3" xfId="347" hidden="1"/>
    <cellStyle name="Uwaga 3" xfId="326" hidden="1"/>
    <cellStyle name="Uwaga 3" xfId="316" hidden="1"/>
    <cellStyle name="Uwaga 3" xfId="303" hidden="1"/>
    <cellStyle name="Uwaga 3" xfId="285" hidden="1"/>
    <cellStyle name="Uwaga 3" xfId="275" hidden="1"/>
    <cellStyle name="Uwaga 3" xfId="261" hidden="1"/>
    <cellStyle name="Uwaga 3" xfId="244" hidden="1"/>
    <cellStyle name="Uwaga 3" xfId="233" hidden="1"/>
    <cellStyle name="Uwaga 3" xfId="219" hidden="1"/>
    <cellStyle name="Uwaga 3" xfId="202" hidden="1"/>
    <cellStyle name="Uwaga 3" xfId="190" hidden="1"/>
    <cellStyle name="Uwaga 3" xfId="176" hidden="1"/>
    <cellStyle name="Uwaga 3" xfId="160" hidden="1"/>
    <cellStyle name="Uwaga 3" xfId="147" hidden="1"/>
    <cellStyle name="Uwaga 3" xfId="134" hidden="1"/>
    <cellStyle name="Uwaga 3" xfId="119" hidden="1"/>
    <cellStyle name="Uwaga 3" xfId="106" hidden="1"/>
    <cellStyle name="Uwaga 3" xfId="93" hidden="1"/>
    <cellStyle name="Uwaga 3" xfId="77" hidden="1"/>
    <cellStyle name="Uwaga 3" xfId="63" hidden="1"/>
    <cellStyle name="Uwaga 3" xfId="46" hidden="1"/>
    <cellStyle name="Uwaga 3" xfId="10408" hidden="1"/>
    <cellStyle name="Uwaga 3" xfId="10409" hidden="1"/>
    <cellStyle name="Uwaga 3" xfId="10411" hidden="1"/>
    <cellStyle name="Uwaga 3" xfId="10423" hidden="1"/>
    <cellStyle name="Uwaga 3" xfId="10424" hidden="1"/>
    <cellStyle name="Uwaga 3" xfId="10429" hidden="1"/>
    <cellStyle name="Uwaga 3" xfId="10438" hidden="1"/>
    <cellStyle name="Uwaga 3" xfId="10439" hidden="1"/>
    <cellStyle name="Uwaga 3" xfId="10444" hidden="1"/>
    <cellStyle name="Uwaga 3" xfId="10453" hidden="1"/>
    <cellStyle name="Uwaga 3" xfId="10454" hidden="1"/>
    <cellStyle name="Uwaga 3" xfId="10455" hidden="1"/>
    <cellStyle name="Uwaga 3" xfId="10468" hidden="1"/>
    <cellStyle name="Uwaga 3" xfId="10473" hidden="1"/>
    <cellStyle name="Uwaga 3" xfId="10478" hidden="1"/>
    <cellStyle name="Uwaga 3" xfId="10488" hidden="1"/>
    <cellStyle name="Uwaga 3" xfId="10493" hidden="1"/>
    <cellStyle name="Uwaga 3" xfId="10497" hidden="1"/>
    <cellStyle name="Uwaga 3" xfId="10504" hidden="1"/>
    <cellStyle name="Uwaga 3" xfId="10509" hidden="1"/>
    <cellStyle name="Uwaga 3" xfId="10512" hidden="1"/>
    <cellStyle name="Uwaga 3" xfId="10518" hidden="1"/>
    <cellStyle name="Uwaga 3" xfId="10523" hidden="1"/>
    <cellStyle name="Uwaga 3" xfId="10527" hidden="1"/>
    <cellStyle name="Uwaga 3" xfId="10528" hidden="1"/>
    <cellStyle name="Uwaga 3" xfId="10529" hidden="1"/>
    <cellStyle name="Uwaga 3" xfId="10533" hidden="1"/>
    <cellStyle name="Uwaga 3" xfId="10545" hidden="1"/>
    <cellStyle name="Uwaga 3" xfId="10550" hidden="1"/>
    <cellStyle name="Uwaga 3" xfId="10555" hidden="1"/>
    <cellStyle name="Uwaga 3" xfId="10560" hidden="1"/>
    <cellStyle name="Uwaga 3" xfId="10565" hidden="1"/>
    <cellStyle name="Uwaga 3" xfId="10570" hidden="1"/>
    <cellStyle name="Uwaga 3" xfId="10574" hidden="1"/>
    <cellStyle name="Uwaga 3" xfId="10578" hidden="1"/>
    <cellStyle name="Uwaga 3" xfId="10583" hidden="1"/>
    <cellStyle name="Uwaga 3" xfId="10588" hidden="1"/>
    <cellStyle name="Uwaga 3" xfId="10589" hidden="1"/>
    <cellStyle name="Uwaga 3" xfId="10591" hidden="1"/>
    <cellStyle name="Uwaga 3" xfId="10604" hidden="1"/>
    <cellStyle name="Uwaga 3" xfId="10608" hidden="1"/>
    <cellStyle name="Uwaga 3" xfId="10613" hidden="1"/>
    <cellStyle name="Uwaga 3" xfId="10620" hidden="1"/>
    <cellStyle name="Uwaga 3" xfId="10624" hidden="1"/>
    <cellStyle name="Uwaga 3" xfId="10629" hidden="1"/>
    <cellStyle name="Uwaga 3" xfId="10634" hidden="1"/>
    <cellStyle name="Uwaga 3" xfId="10637" hidden="1"/>
    <cellStyle name="Uwaga 3" xfId="10642" hidden="1"/>
    <cellStyle name="Uwaga 3" xfId="10648" hidden="1"/>
    <cellStyle name="Uwaga 3" xfId="10649" hidden="1"/>
    <cellStyle name="Uwaga 3" xfId="10652" hidden="1"/>
    <cellStyle name="Uwaga 3" xfId="10665" hidden="1"/>
    <cellStyle name="Uwaga 3" xfId="10669" hidden="1"/>
    <cellStyle name="Uwaga 3" xfId="10674" hidden="1"/>
    <cellStyle name="Uwaga 3" xfId="10681" hidden="1"/>
    <cellStyle name="Uwaga 3" xfId="10686" hidden="1"/>
    <cellStyle name="Uwaga 3" xfId="10690" hidden="1"/>
    <cellStyle name="Uwaga 3" xfId="10695" hidden="1"/>
    <cellStyle name="Uwaga 3" xfId="10699" hidden="1"/>
    <cellStyle name="Uwaga 3" xfId="10704" hidden="1"/>
    <cellStyle name="Uwaga 3" xfId="10708" hidden="1"/>
    <cellStyle name="Uwaga 3" xfId="10709" hidden="1"/>
    <cellStyle name="Uwaga 3" xfId="10711" hidden="1"/>
    <cellStyle name="Uwaga 3" xfId="10723" hidden="1"/>
    <cellStyle name="Uwaga 3" xfId="10724" hidden="1"/>
    <cellStyle name="Uwaga 3" xfId="10726" hidden="1"/>
    <cellStyle name="Uwaga 3" xfId="10738" hidden="1"/>
    <cellStyle name="Uwaga 3" xfId="10740" hidden="1"/>
    <cellStyle name="Uwaga 3" xfId="10743" hidden="1"/>
    <cellStyle name="Uwaga 3" xfId="10753" hidden="1"/>
    <cellStyle name="Uwaga 3" xfId="10754" hidden="1"/>
    <cellStyle name="Uwaga 3" xfId="10756" hidden="1"/>
    <cellStyle name="Uwaga 3" xfId="10768" hidden="1"/>
    <cellStyle name="Uwaga 3" xfId="10769" hidden="1"/>
    <cellStyle name="Uwaga 3" xfId="10770" hidden="1"/>
    <cellStyle name="Uwaga 3" xfId="10784" hidden="1"/>
    <cellStyle name="Uwaga 3" xfId="10787" hidden="1"/>
    <cellStyle name="Uwaga 3" xfId="10791" hidden="1"/>
    <cellStyle name="Uwaga 3" xfId="10799" hidden="1"/>
    <cellStyle name="Uwaga 3" xfId="10802" hidden="1"/>
    <cellStyle name="Uwaga 3" xfId="10806" hidden="1"/>
    <cellStyle name="Uwaga 3" xfId="10814" hidden="1"/>
    <cellStyle name="Uwaga 3" xfId="10817" hidden="1"/>
    <cellStyle name="Uwaga 3" xfId="10821" hidden="1"/>
    <cellStyle name="Uwaga 3" xfId="10828" hidden="1"/>
    <cellStyle name="Uwaga 3" xfId="10829" hidden="1"/>
    <cellStyle name="Uwaga 3" xfId="10831" hidden="1"/>
    <cellStyle name="Uwaga 3" xfId="10844" hidden="1"/>
    <cellStyle name="Uwaga 3" xfId="10847" hidden="1"/>
    <cellStyle name="Uwaga 3" xfId="10850" hidden="1"/>
    <cellStyle name="Uwaga 3" xfId="10859" hidden="1"/>
    <cellStyle name="Uwaga 3" xfId="10862" hidden="1"/>
    <cellStyle name="Uwaga 3" xfId="10866" hidden="1"/>
    <cellStyle name="Uwaga 3" xfId="10874" hidden="1"/>
    <cellStyle name="Uwaga 3" xfId="10876" hidden="1"/>
    <cellStyle name="Uwaga 3" xfId="10879" hidden="1"/>
    <cellStyle name="Uwaga 3" xfId="10888" hidden="1"/>
    <cellStyle name="Uwaga 3" xfId="10889" hidden="1"/>
    <cellStyle name="Uwaga 3" xfId="10890" hidden="1"/>
    <cellStyle name="Uwaga 3" xfId="10903" hidden="1"/>
    <cellStyle name="Uwaga 3" xfId="10904" hidden="1"/>
    <cellStyle name="Uwaga 3" xfId="10906" hidden="1"/>
    <cellStyle name="Uwaga 3" xfId="10918" hidden="1"/>
    <cellStyle name="Uwaga 3" xfId="10919" hidden="1"/>
    <cellStyle name="Uwaga 3" xfId="10921" hidden="1"/>
    <cellStyle name="Uwaga 3" xfId="10933" hidden="1"/>
    <cellStyle name="Uwaga 3" xfId="10934" hidden="1"/>
    <cellStyle name="Uwaga 3" xfId="10936" hidden="1"/>
    <cellStyle name="Uwaga 3" xfId="10948" hidden="1"/>
    <cellStyle name="Uwaga 3" xfId="10949" hidden="1"/>
    <cellStyle name="Uwaga 3" xfId="10950" hidden="1"/>
    <cellStyle name="Uwaga 3" xfId="10964" hidden="1"/>
    <cellStyle name="Uwaga 3" xfId="10966" hidden="1"/>
    <cellStyle name="Uwaga 3" xfId="10969" hidden="1"/>
    <cellStyle name="Uwaga 3" xfId="10979" hidden="1"/>
    <cellStyle name="Uwaga 3" xfId="10982" hidden="1"/>
    <cellStyle name="Uwaga 3" xfId="10985" hidden="1"/>
    <cellStyle name="Uwaga 3" xfId="10994" hidden="1"/>
    <cellStyle name="Uwaga 3" xfId="10996" hidden="1"/>
    <cellStyle name="Uwaga 3" xfId="10999" hidden="1"/>
    <cellStyle name="Uwaga 3" xfId="11008" hidden="1"/>
    <cellStyle name="Uwaga 3" xfId="11009" hidden="1"/>
    <cellStyle name="Uwaga 3" xfId="11010" hidden="1"/>
    <cellStyle name="Uwaga 3" xfId="11023" hidden="1"/>
    <cellStyle name="Uwaga 3" xfId="11025" hidden="1"/>
    <cellStyle name="Uwaga 3" xfId="11027" hidden="1"/>
    <cellStyle name="Uwaga 3" xfId="11038" hidden="1"/>
    <cellStyle name="Uwaga 3" xfId="11040" hidden="1"/>
    <cellStyle name="Uwaga 3" xfId="11042" hidden="1"/>
    <cellStyle name="Uwaga 3" xfId="11053" hidden="1"/>
    <cellStyle name="Uwaga 3" xfId="11055" hidden="1"/>
    <cellStyle name="Uwaga 3" xfId="11057" hidden="1"/>
    <cellStyle name="Uwaga 3" xfId="11068" hidden="1"/>
    <cellStyle name="Uwaga 3" xfId="11069" hidden="1"/>
    <cellStyle name="Uwaga 3" xfId="11070" hidden="1"/>
    <cellStyle name="Uwaga 3" xfId="11083" hidden="1"/>
    <cellStyle name="Uwaga 3" xfId="11085" hidden="1"/>
    <cellStyle name="Uwaga 3" xfId="11087" hidden="1"/>
    <cellStyle name="Uwaga 3" xfId="11098" hidden="1"/>
    <cellStyle name="Uwaga 3" xfId="11100" hidden="1"/>
    <cellStyle name="Uwaga 3" xfId="11102" hidden="1"/>
    <cellStyle name="Uwaga 3" xfId="11113" hidden="1"/>
    <cellStyle name="Uwaga 3" xfId="11115" hidden="1"/>
    <cellStyle name="Uwaga 3" xfId="11116" hidden="1"/>
    <cellStyle name="Uwaga 3" xfId="11128" hidden="1"/>
    <cellStyle name="Uwaga 3" xfId="11129" hidden="1"/>
    <cellStyle name="Uwaga 3" xfId="11130" hidden="1"/>
    <cellStyle name="Uwaga 3" xfId="11143" hidden="1"/>
    <cellStyle name="Uwaga 3" xfId="11145" hidden="1"/>
    <cellStyle name="Uwaga 3" xfId="11147" hidden="1"/>
    <cellStyle name="Uwaga 3" xfId="11158" hidden="1"/>
    <cellStyle name="Uwaga 3" xfId="11160" hidden="1"/>
    <cellStyle name="Uwaga 3" xfId="11162" hidden="1"/>
    <cellStyle name="Uwaga 3" xfId="11173" hidden="1"/>
    <cellStyle name="Uwaga 3" xfId="11175" hidden="1"/>
    <cellStyle name="Uwaga 3" xfId="11177" hidden="1"/>
    <cellStyle name="Uwaga 3" xfId="11188" hidden="1"/>
    <cellStyle name="Uwaga 3" xfId="11189" hidden="1"/>
    <cellStyle name="Uwaga 3" xfId="11191" hidden="1"/>
    <cellStyle name="Uwaga 3" xfId="11202" hidden="1"/>
    <cellStyle name="Uwaga 3" xfId="11204" hidden="1"/>
    <cellStyle name="Uwaga 3" xfId="11205" hidden="1"/>
    <cellStyle name="Uwaga 3" xfId="11214" hidden="1"/>
    <cellStyle name="Uwaga 3" xfId="11217" hidden="1"/>
    <cellStyle name="Uwaga 3" xfId="11219" hidden="1"/>
    <cellStyle name="Uwaga 3" xfId="11230" hidden="1"/>
    <cellStyle name="Uwaga 3" xfId="11232" hidden="1"/>
    <cellStyle name="Uwaga 3" xfId="11234" hidden="1"/>
    <cellStyle name="Uwaga 3" xfId="11246" hidden="1"/>
    <cellStyle name="Uwaga 3" xfId="11248" hidden="1"/>
    <cellStyle name="Uwaga 3" xfId="11250" hidden="1"/>
    <cellStyle name="Uwaga 3" xfId="11258" hidden="1"/>
    <cellStyle name="Uwaga 3" xfId="11260" hidden="1"/>
    <cellStyle name="Uwaga 3" xfId="11263" hidden="1"/>
    <cellStyle name="Uwaga 3" xfId="11253" hidden="1"/>
    <cellStyle name="Uwaga 3" xfId="11252" hidden="1"/>
    <cellStyle name="Uwaga 3" xfId="11251" hidden="1"/>
    <cellStyle name="Uwaga 3" xfId="11238" hidden="1"/>
    <cellStyle name="Uwaga 3" xfId="11237" hidden="1"/>
    <cellStyle name="Uwaga 3" xfId="11236" hidden="1"/>
    <cellStyle name="Uwaga 3" xfId="11223" hidden="1"/>
    <cellStyle name="Uwaga 3" xfId="11222" hidden="1"/>
    <cellStyle name="Uwaga 3" xfId="11221" hidden="1"/>
    <cellStyle name="Uwaga 3" xfId="11208" hidden="1"/>
    <cellStyle name="Uwaga 3" xfId="11207" hidden="1"/>
    <cellStyle name="Uwaga 3" xfId="11206" hidden="1"/>
    <cellStyle name="Uwaga 3" xfId="11193" hidden="1"/>
    <cellStyle name="Uwaga 3" xfId="11192" hidden="1"/>
    <cellStyle name="Uwaga 3" xfId="11190" hidden="1"/>
    <cellStyle name="Uwaga 3" xfId="11179" hidden="1"/>
    <cellStyle name="Uwaga 3" xfId="11176" hidden="1"/>
    <cellStyle name="Uwaga 3" xfId="11174" hidden="1"/>
    <cellStyle name="Uwaga 3" xfId="11164" hidden="1"/>
    <cellStyle name="Uwaga 3" xfId="11161" hidden="1"/>
    <cellStyle name="Uwaga 3" xfId="11159" hidden="1"/>
    <cellStyle name="Uwaga 3" xfId="11149" hidden="1"/>
    <cellStyle name="Uwaga 3" xfId="11146" hidden="1"/>
    <cellStyle name="Uwaga 3" xfId="11144" hidden="1"/>
    <cellStyle name="Uwaga 3" xfId="11134" hidden="1"/>
    <cellStyle name="Uwaga 3" xfId="11132" hidden="1"/>
    <cellStyle name="Uwaga 3" xfId="11131" hidden="1"/>
    <cellStyle name="Uwaga 3" xfId="11119" hidden="1"/>
    <cellStyle name="Uwaga 3" xfId="11117" hidden="1"/>
    <cellStyle name="Uwaga 3" xfId="11114" hidden="1"/>
    <cellStyle name="Uwaga 3" xfId="11104" hidden="1"/>
    <cellStyle name="Uwaga 3" xfId="11101" hidden="1"/>
    <cellStyle name="Uwaga 3" xfId="11099" hidden="1"/>
    <cellStyle name="Uwaga 3" xfId="11089" hidden="1"/>
    <cellStyle name="Uwaga 3" xfId="11086" hidden="1"/>
    <cellStyle name="Uwaga 3" xfId="11084" hidden="1"/>
    <cellStyle name="Uwaga 3" xfId="11074" hidden="1"/>
    <cellStyle name="Uwaga 3" xfId="11072" hidden="1"/>
    <cellStyle name="Uwaga 3" xfId="11071" hidden="1"/>
    <cellStyle name="Uwaga 3" xfId="11059" hidden="1"/>
    <cellStyle name="Uwaga 3" xfId="11056" hidden="1"/>
    <cellStyle name="Uwaga 3" xfId="11054" hidden="1"/>
    <cellStyle name="Uwaga 3" xfId="11044" hidden="1"/>
    <cellStyle name="Uwaga 3" xfId="11041" hidden="1"/>
    <cellStyle name="Uwaga 3" xfId="11039" hidden="1"/>
    <cellStyle name="Uwaga 3" xfId="11029" hidden="1"/>
    <cellStyle name="Uwaga 3" xfId="11026" hidden="1"/>
    <cellStyle name="Uwaga 3" xfId="11024" hidden="1"/>
    <cellStyle name="Uwaga 3" xfId="11014" hidden="1"/>
    <cellStyle name="Uwaga 3" xfId="11012" hidden="1"/>
    <cellStyle name="Uwaga 3" xfId="11011" hidden="1"/>
    <cellStyle name="Uwaga 3" xfId="10998" hidden="1"/>
    <cellStyle name="Uwaga 3" xfId="10995" hidden="1"/>
    <cellStyle name="Uwaga 3" xfId="10993" hidden="1"/>
    <cellStyle name="Uwaga 3" xfId="10983" hidden="1"/>
    <cellStyle name="Uwaga 3" xfId="10980" hidden="1"/>
    <cellStyle name="Uwaga 3" xfId="10978" hidden="1"/>
    <cellStyle name="Uwaga 3" xfId="10968" hidden="1"/>
    <cellStyle name="Uwaga 3" xfId="10965" hidden="1"/>
    <cellStyle name="Uwaga 3" xfId="10963" hidden="1"/>
    <cellStyle name="Uwaga 3" xfId="10954" hidden="1"/>
    <cellStyle name="Uwaga 3" xfId="10952" hidden="1"/>
    <cellStyle name="Uwaga 3" xfId="10951" hidden="1"/>
    <cellStyle name="Uwaga 3" xfId="10939" hidden="1"/>
    <cellStyle name="Uwaga 3" xfId="10937" hidden="1"/>
    <cellStyle name="Uwaga 3" xfId="10935" hidden="1"/>
    <cellStyle name="Uwaga 3" xfId="10924" hidden="1"/>
    <cellStyle name="Uwaga 3" xfId="10922" hidden="1"/>
    <cellStyle name="Uwaga 3" xfId="10920" hidden="1"/>
    <cellStyle name="Uwaga 3" xfId="10909" hidden="1"/>
    <cellStyle name="Uwaga 3" xfId="10907" hidden="1"/>
    <cellStyle name="Uwaga 3" xfId="10905" hidden="1"/>
    <cellStyle name="Uwaga 3" xfId="10894" hidden="1"/>
    <cellStyle name="Uwaga 3" xfId="10892" hidden="1"/>
    <cellStyle name="Uwaga 3" xfId="10891" hidden="1"/>
    <cellStyle name="Uwaga 3" xfId="10878" hidden="1"/>
    <cellStyle name="Uwaga 3" xfId="10875" hidden="1"/>
    <cellStyle name="Uwaga 3" xfId="10873" hidden="1"/>
    <cellStyle name="Uwaga 3" xfId="10863" hidden="1"/>
    <cellStyle name="Uwaga 3" xfId="10860" hidden="1"/>
    <cellStyle name="Uwaga 3" xfId="10858" hidden="1"/>
    <cellStyle name="Uwaga 3" xfId="10848" hidden="1"/>
    <cellStyle name="Uwaga 3" xfId="10845" hidden="1"/>
    <cellStyle name="Uwaga 3" xfId="10843" hidden="1"/>
    <cellStyle name="Uwaga 3" xfId="10834" hidden="1"/>
    <cellStyle name="Uwaga 3" xfId="10832" hidden="1"/>
    <cellStyle name="Uwaga 3" xfId="10830" hidden="1"/>
    <cellStyle name="Uwaga 3" xfId="10818" hidden="1"/>
    <cellStyle name="Uwaga 3" xfId="10815" hidden="1"/>
    <cellStyle name="Uwaga 3" xfId="10813" hidden="1"/>
    <cellStyle name="Uwaga 3" xfId="10803" hidden="1"/>
    <cellStyle name="Uwaga 3" xfId="10800" hidden="1"/>
    <cellStyle name="Uwaga 3" xfId="10798" hidden="1"/>
    <cellStyle name="Uwaga 3" xfId="10788" hidden="1"/>
    <cellStyle name="Uwaga 3" xfId="10785" hidden="1"/>
    <cellStyle name="Uwaga 3" xfId="10783" hidden="1"/>
    <cellStyle name="Uwaga 3" xfId="10776" hidden="1"/>
    <cellStyle name="Uwaga 3" xfId="10773" hidden="1"/>
    <cellStyle name="Uwaga 3" xfId="10771" hidden="1"/>
    <cellStyle name="Uwaga 3" xfId="10761" hidden="1"/>
    <cellStyle name="Uwaga 3" xfId="10758" hidden="1"/>
    <cellStyle name="Uwaga 3" xfId="10755" hidden="1"/>
    <cellStyle name="Uwaga 3" xfId="10746" hidden="1"/>
    <cellStyle name="Uwaga 3" xfId="10742" hidden="1"/>
    <cellStyle name="Uwaga 3" xfId="10739" hidden="1"/>
    <cellStyle name="Uwaga 3" xfId="10731" hidden="1"/>
    <cellStyle name="Uwaga 3" xfId="10728" hidden="1"/>
    <cellStyle name="Uwaga 3" xfId="10725" hidden="1"/>
    <cellStyle name="Uwaga 3" xfId="10716" hidden="1"/>
    <cellStyle name="Uwaga 3" xfId="10713" hidden="1"/>
    <cellStyle name="Uwaga 3" xfId="10710" hidden="1"/>
    <cellStyle name="Uwaga 3" xfId="10700" hidden="1"/>
    <cellStyle name="Uwaga 3" xfId="10696" hidden="1"/>
    <cellStyle name="Uwaga 3" xfId="10693" hidden="1"/>
    <cellStyle name="Uwaga 3" xfId="10684" hidden="1"/>
    <cellStyle name="Uwaga 3" xfId="10680" hidden="1"/>
    <cellStyle name="Uwaga 3" xfId="10678" hidden="1"/>
    <cellStyle name="Uwaga 3" xfId="10670" hidden="1"/>
    <cellStyle name="Uwaga 3" xfId="10666" hidden="1"/>
    <cellStyle name="Uwaga 3" xfId="10663" hidden="1"/>
    <cellStyle name="Uwaga 3" xfId="10656" hidden="1"/>
    <cellStyle name="Uwaga 3" xfId="10653" hidden="1"/>
    <cellStyle name="Uwaga 3" xfId="10650" hidden="1"/>
    <cellStyle name="Uwaga 3" xfId="10641" hidden="1"/>
    <cellStyle name="Uwaga 3" xfId="10636" hidden="1"/>
    <cellStyle name="Uwaga 3" xfId="10633" hidden="1"/>
    <cellStyle name="Uwaga 3" xfId="10626" hidden="1"/>
    <cellStyle name="Uwaga 3" xfId="10621" hidden="1"/>
    <cellStyle name="Uwaga 3" xfId="10618" hidden="1"/>
    <cellStyle name="Uwaga 3" xfId="10611" hidden="1"/>
    <cellStyle name="Uwaga 3" xfId="10606" hidden="1"/>
    <cellStyle name="Uwaga 3" xfId="10603" hidden="1"/>
    <cellStyle name="Uwaga 3" xfId="10597" hidden="1"/>
    <cellStyle name="Uwaga 3" xfId="10593" hidden="1"/>
    <cellStyle name="Uwaga 3" xfId="10590" hidden="1"/>
    <cellStyle name="Uwaga 3" xfId="10582" hidden="1"/>
    <cellStyle name="Uwaga 3" xfId="10577" hidden="1"/>
    <cellStyle name="Uwaga 3" xfId="10573" hidden="1"/>
    <cellStyle name="Uwaga 3" xfId="10567" hidden="1"/>
    <cellStyle name="Uwaga 3" xfId="10562" hidden="1"/>
    <cellStyle name="Uwaga 3" xfId="10558" hidden="1"/>
    <cellStyle name="Uwaga 3" xfId="10552" hidden="1"/>
    <cellStyle name="Uwaga 3" xfId="10547" hidden="1"/>
    <cellStyle name="Uwaga 3" xfId="10543" hidden="1"/>
    <cellStyle name="Uwaga 3" xfId="10538" hidden="1"/>
    <cellStyle name="Uwaga 3" xfId="10534" hidden="1"/>
    <cellStyle name="Uwaga 3" xfId="10530" hidden="1"/>
    <cellStyle name="Uwaga 3" xfId="10522" hidden="1"/>
    <cellStyle name="Uwaga 3" xfId="10517" hidden="1"/>
    <cellStyle name="Uwaga 3" xfId="10513" hidden="1"/>
    <cellStyle name="Uwaga 3" xfId="10507" hidden="1"/>
    <cellStyle name="Uwaga 3" xfId="10502" hidden="1"/>
    <cellStyle name="Uwaga 3" xfId="10498" hidden="1"/>
    <cellStyle name="Uwaga 3" xfId="10492" hidden="1"/>
    <cellStyle name="Uwaga 3" xfId="10487" hidden="1"/>
    <cellStyle name="Uwaga 3" xfId="10483" hidden="1"/>
    <cellStyle name="Uwaga 3" xfId="10479" hidden="1"/>
    <cellStyle name="Uwaga 3" xfId="10474" hidden="1"/>
    <cellStyle name="Uwaga 3" xfId="10469" hidden="1"/>
    <cellStyle name="Uwaga 3" xfId="10464" hidden="1"/>
    <cellStyle name="Uwaga 3" xfId="10460" hidden="1"/>
    <cellStyle name="Uwaga 3" xfId="10456" hidden="1"/>
    <cellStyle name="Uwaga 3" xfId="10449" hidden="1"/>
    <cellStyle name="Uwaga 3" xfId="10445" hidden="1"/>
    <cellStyle name="Uwaga 3" xfId="10440" hidden="1"/>
    <cellStyle name="Uwaga 3" xfId="10434" hidden="1"/>
    <cellStyle name="Uwaga 3" xfId="10430" hidden="1"/>
    <cellStyle name="Uwaga 3" xfId="10425" hidden="1"/>
    <cellStyle name="Uwaga 3" xfId="10419" hidden="1"/>
    <cellStyle name="Uwaga 3" xfId="10415" hidden="1"/>
    <cellStyle name="Uwaga 3" xfId="10410" hidden="1"/>
    <cellStyle name="Uwaga 3" xfId="10404" hidden="1"/>
    <cellStyle name="Uwaga 3" xfId="10400" hidden="1"/>
    <cellStyle name="Uwaga 3" xfId="10396" hidden="1"/>
    <cellStyle name="Uwaga 3" xfId="11256" hidden="1"/>
    <cellStyle name="Uwaga 3" xfId="11255" hidden="1"/>
    <cellStyle name="Uwaga 3" xfId="11254" hidden="1"/>
    <cellStyle name="Uwaga 3" xfId="11241" hidden="1"/>
    <cellStyle name="Uwaga 3" xfId="11240" hidden="1"/>
    <cellStyle name="Uwaga 3" xfId="11239" hidden="1"/>
    <cellStyle name="Uwaga 3" xfId="11226" hidden="1"/>
    <cellStyle name="Uwaga 3" xfId="11225" hidden="1"/>
    <cellStyle name="Uwaga 3" xfId="11224" hidden="1"/>
    <cellStyle name="Uwaga 3" xfId="11211" hidden="1"/>
    <cellStyle name="Uwaga 3" xfId="11210" hidden="1"/>
    <cellStyle name="Uwaga 3" xfId="11209" hidden="1"/>
    <cellStyle name="Uwaga 3" xfId="11196" hidden="1"/>
    <cellStyle name="Uwaga 3" xfId="11195" hidden="1"/>
    <cellStyle name="Uwaga 3" xfId="11194" hidden="1"/>
    <cellStyle name="Uwaga 3" xfId="11182" hidden="1"/>
    <cellStyle name="Uwaga 3" xfId="11180" hidden="1"/>
    <cellStyle name="Uwaga 3" xfId="11178" hidden="1"/>
    <cellStyle name="Uwaga 3" xfId="11167" hidden="1"/>
    <cellStyle name="Uwaga 3" xfId="11165" hidden="1"/>
    <cellStyle name="Uwaga 3" xfId="11163" hidden="1"/>
    <cellStyle name="Uwaga 3" xfId="11152" hidden="1"/>
    <cellStyle name="Uwaga 3" xfId="11150" hidden="1"/>
    <cellStyle name="Uwaga 3" xfId="11148" hidden="1"/>
    <cellStyle name="Uwaga 3" xfId="11137" hidden="1"/>
    <cellStyle name="Uwaga 3" xfId="11135" hidden="1"/>
    <cellStyle name="Uwaga 3" xfId="11133" hidden="1"/>
    <cellStyle name="Uwaga 3" xfId="11122" hidden="1"/>
    <cellStyle name="Uwaga 3" xfId="11120" hidden="1"/>
    <cellStyle name="Uwaga 3" xfId="11118" hidden="1"/>
    <cellStyle name="Uwaga 3" xfId="11107" hidden="1"/>
    <cellStyle name="Uwaga 3" xfId="11105" hidden="1"/>
    <cellStyle name="Uwaga 3" xfId="11103" hidden="1"/>
    <cellStyle name="Uwaga 3" xfId="11092" hidden="1"/>
    <cellStyle name="Uwaga 3" xfId="11090" hidden="1"/>
    <cellStyle name="Uwaga 3" xfId="11088" hidden="1"/>
    <cellStyle name="Uwaga 3" xfId="11077" hidden="1"/>
    <cellStyle name="Uwaga 3" xfId="11075" hidden="1"/>
    <cellStyle name="Uwaga 3" xfId="11073" hidden="1"/>
    <cellStyle name="Uwaga 3" xfId="11062" hidden="1"/>
    <cellStyle name="Uwaga 3" xfId="11060" hidden="1"/>
    <cellStyle name="Uwaga 3" xfId="11058" hidden="1"/>
    <cellStyle name="Uwaga 3" xfId="11047" hidden="1"/>
    <cellStyle name="Uwaga 3" xfId="11045" hidden="1"/>
    <cellStyle name="Uwaga 3" xfId="11043" hidden="1"/>
    <cellStyle name="Uwaga 3" xfId="11032" hidden="1"/>
    <cellStyle name="Uwaga 3" xfId="11030" hidden="1"/>
    <cellStyle name="Uwaga 3" xfId="11028" hidden="1"/>
    <cellStyle name="Uwaga 3" xfId="11017" hidden="1"/>
    <cellStyle name="Uwaga 3" xfId="11015" hidden="1"/>
    <cellStyle name="Uwaga 3" xfId="11013" hidden="1"/>
    <cellStyle name="Uwaga 3" xfId="11002" hidden="1"/>
    <cellStyle name="Uwaga 3" xfId="11000" hidden="1"/>
    <cellStyle name="Uwaga 3" xfId="10997" hidden="1"/>
    <cellStyle name="Uwaga 3" xfId="10987" hidden="1"/>
    <cellStyle name="Uwaga 3" xfId="10984" hidden="1"/>
    <cellStyle name="Uwaga 3" xfId="10981" hidden="1"/>
    <cellStyle name="Uwaga 3" xfId="10972" hidden="1"/>
    <cellStyle name="Uwaga 3" xfId="10970" hidden="1"/>
    <cellStyle name="Uwaga 3" xfId="10967" hidden="1"/>
    <cellStyle name="Uwaga 3" xfId="10957" hidden="1"/>
    <cellStyle name="Uwaga 3" xfId="10955" hidden="1"/>
    <cellStyle name="Uwaga 3" xfId="10953" hidden="1"/>
    <cellStyle name="Uwaga 3" xfId="10942" hidden="1"/>
    <cellStyle name="Uwaga 3" xfId="10940" hidden="1"/>
    <cellStyle name="Uwaga 3" xfId="10938" hidden="1"/>
    <cellStyle name="Uwaga 3" xfId="10927" hidden="1"/>
    <cellStyle name="Uwaga 3" xfId="10925" hidden="1"/>
    <cellStyle name="Uwaga 3" xfId="10923" hidden="1"/>
    <cellStyle name="Uwaga 3" xfId="10912" hidden="1"/>
    <cellStyle name="Uwaga 3" xfId="10910" hidden="1"/>
    <cellStyle name="Uwaga 3" xfId="10908" hidden="1"/>
    <cellStyle name="Uwaga 3" xfId="10897" hidden="1"/>
    <cellStyle name="Uwaga 3" xfId="10895" hidden="1"/>
    <cellStyle name="Uwaga 3" xfId="10893" hidden="1"/>
    <cellStyle name="Uwaga 3" xfId="10882" hidden="1"/>
    <cellStyle name="Uwaga 3" xfId="10880" hidden="1"/>
    <cellStyle name="Uwaga 3" xfId="10877" hidden="1"/>
    <cellStyle name="Uwaga 3" xfId="10867" hidden="1"/>
    <cellStyle name="Uwaga 3" xfId="10864" hidden="1"/>
    <cellStyle name="Uwaga 3" xfId="10861" hidden="1"/>
    <cellStyle name="Uwaga 3" xfId="10852" hidden="1"/>
    <cellStyle name="Uwaga 3" xfId="10849" hidden="1"/>
    <cellStyle name="Uwaga 3" xfId="10846" hidden="1"/>
    <cellStyle name="Uwaga 3" xfId="10837" hidden="1"/>
    <cellStyle name="Uwaga 3" xfId="10835" hidden="1"/>
    <cellStyle name="Uwaga 3" xfId="10833" hidden="1"/>
    <cellStyle name="Uwaga 3" xfId="10822" hidden="1"/>
    <cellStyle name="Uwaga 3" xfId="10819" hidden="1"/>
    <cellStyle name="Uwaga 3" xfId="10816" hidden="1"/>
    <cellStyle name="Uwaga 3" xfId="10807" hidden="1"/>
    <cellStyle name="Uwaga 3" xfId="10804" hidden="1"/>
    <cellStyle name="Uwaga 3" xfId="10801" hidden="1"/>
    <cellStyle name="Uwaga 3" xfId="10792" hidden="1"/>
    <cellStyle name="Uwaga 3" xfId="10789" hidden="1"/>
    <cellStyle name="Uwaga 3" xfId="10786" hidden="1"/>
    <cellStyle name="Uwaga 3" xfId="10779" hidden="1"/>
    <cellStyle name="Uwaga 3" xfId="10775" hidden="1"/>
    <cellStyle name="Uwaga 3" xfId="10772" hidden="1"/>
    <cellStyle name="Uwaga 3" xfId="10764" hidden="1"/>
    <cellStyle name="Uwaga 3" xfId="10760" hidden="1"/>
    <cellStyle name="Uwaga 3" xfId="10757" hidden="1"/>
    <cellStyle name="Uwaga 3" xfId="10749" hidden="1"/>
    <cellStyle name="Uwaga 3" xfId="10745" hidden="1"/>
    <cellStyle name="Uwaga 3" xfId="10741" hidden="1"/>
    <cellStyle name="Uwaga 3" xfId="10734" hidden="1"/>
    <cellStyle name="Uwaga 3" xfId="10730" hidden="1"/>
    <cellStyle name="Uwaga 3" xfId="10727" hidden="1"/>
    <cellStyle name="Uwaga 3" xfId="10719" hidden="1"/>
    <cellStyle name="Uwaga 3" xfId="10715" hidden="1"/>
    <cellStyle name="Uwaga 3" xfId="10712" hidden="1"/>
    <cellStyle name="Uwaga 3" xfId="10703" hidden="1"/>
    <cellStyle name="Uwaga 3" xfId="10698" hidden="1"/>
    <cellStyle name="Uwaga 3" xfId="10694" hidden="1"/>
    <cellStyle name="Uwaga 3" xfId="10688" hidden="1"/>
    <cellStyle name="Uwaga 3" xfId="10683" hidden="1"/>
    <cellStyle name="Uwaga 3" xfId="10679" hidden="1"/>
    <cellStyle name="Uwaga 3" xfId="10673" hidden="1"/>
    <cellStyle name="Uwaga 3" xfId="10668" hidden="1"/>
    <cellStyle name="Uwaga 3" xfId="10664" hidden="1"/>
    <cellStyle name="Uwaga 3" xfId="10659" hidden="1"/>
    <cellStyle name="Uwaga 3" xfId="10655" hidden="1"/>
    <cellStyle name="Uwaga 3" xfId="10651" hidden="1"/>
    <cellStyle name="Uwaga 3" xfId="10644" hidden="1"/>
    <cellStyle name="Uwaga 3" xfId="10639" hidden="1"/>
    <cellStyle name="Uwaga 3" xfId="10635" hidden="1"/>
    <cellStyle name="Uwaga 3" xfId="10628" hidden="1"/>
    <cellStyle name="Uwaga 3" xfId="10623" hidden="1"/>
    <cellStyle name="Uwaga 3" xfId="10619" hidden="1"/>
    <cellStyle name="Uwaga 3" xfId="10614" hidden="1"/>
    <cellStyle name="Uwaga 3" xfId="10609" hidden="1"/>
    <cellStyle name="Uwaga 3" xfId="10605" hidden="1"/>
    <cellStyle name="Uwaga 3" xfId="10599" hidden="1"/>
    <cellStyle name="Uwaga 3" xfId="10595" hidden="1"/>
    <cellStyle name="Uwaga 3" xfId="10592" hidden="1"/>
    <cellStyle name="Uwaga 3" xfId="10585" hidden="1"/>
    <cellStyle name="Uwaga 3" xfId="10580" hidden="1"/>
    <cellStyle name="Uwaga 3" xfId="10575" hidden="1"/>
    <cellStyle name="Uwaga 3" xfId="10569" hidden="1"/>
    <cellStyle name="Uwaga 3" xfId="10564" hidden="1"/>
    <cellStyle name="Uwaga 3" xfId="10559" hidden="1"/>
    <cellStyle name="Uwaga 3" xfId="10554" hidden="1"/>
    <cellStyle name="Uwaga 3" xfId="10549" hidden="1"/>
    <cellStyle name="Uwaga 3" xfId="10544" hidden="1"/>
    <cellStyle name="Uwaga 3" xfId="10540" hidden="1"/>
    <cellStyle name="Uwaga 3" xfId="10536" hidden="1"/>
    <cellStyle name="Uwaga 3" xfId="10531" hidden="1"/>
    <cellStyle name="Uwaga 3" xfId="10524" hidden="1"/>
    <cellStyle name="Uwaga 3" xfId="10519" hidden="1"/>
    <cellStyle name="Uwaga 3" xfId="10514" hidden="1"/>
    <cellStyle name="Uwaga 3" xfId="10508" hidden="1"/>
    <cellStyle name="Uwaga 3" xfId="10503" hidden="1"/>
    <cellStyle name="Uwaga 3" xfId="10499" hidden="1"/>
    <cellStyle name="Uwaga 3" xfId="10494" hidden="1"/>
    <cellStyle name="Uwaga 3" xfId="10489" hidden="1"/>
    <cellStyle name="Uwaga 3" xfId="10484" hidden="1"/>
    <cellStyle name="Uwaga 3" xfId="10480" hidden="1"/>
    <cellStyle name="Uwaga 3" xfId="10475" hidden="1"/>
    <cellStyle name="Uwaga 3" xfId="10470" hidden="1"/>
    <cellStyle name="Uwaga 3" xfId="10465" hidden="1"/>
    <cellStyle name="Uwaga 3" xfId="10461" hidden="1"/>
    <cellStyle name="Uwaga 3" xfId="10457" hidden="1"/>
    <cellStyle name="Uwaga 3" xfId="10450" hidden="1"/>
    <cellStyle name="Uwaga 3" xfId="10446" hidden="1"/>
    <cellStyle name="Uwaga 3" xfId="10441" hidden="1"/>
    <cellStyle name="Uwaga 3" xfId="10435" hidden="1"/>
    <cellStyle name="Uwaga 3" xfId="10431" hidden="1"/>
    <cellStyle name="Uwaga 3" xfId="10426" hidden="1"/>
    <cellStyle name="Uwaga 3" xfId="10420" hidden="1"/>
    <cellStyle name="Uwaga 3" xfId="10416" hidden="1"/>
    <cellStyle name="Uwaga 3" xfId="10412" hidden="1"/>
    <cellStyle name="Uwaga 3" xfId="10405" hidden="1"/>
    <cellStyle name="Uwaga 3" xfId="10401" hidden="1"/>
    <cellStyle name="Uwaga 3" xfId="10397" hidden="1"/>
    <cellStyle name="Uwaga 3" xfId="11261" hidden="1"/>
    <cellStyle name="Uwaga 3" xfId="11259" hidden="1"/>
    <cellStyle name="Uwaga 3" xfId="11257" hidden="1"/>
    <cellStyle name="Uwaga 3" xfId="11244" hidden="1"/>
    <cellStyle name="Uwaga 3" xfId="11243" hidden="1"/>
    <cellStyle name="Uwaga 3" xfId="11242" hidden="1"/>
    <cellStyle name="Uwaga 3" xfId="11229" hidden="1"/>
    <cellStyle name="Uwaga 3" xfId="11228" hidden="1"/>
    <cellStyle name="Uwaga 3" xfId="11227" hidden="1"/>
    <cellStyle name="Uwaga 3" xfId="11215" hidden="1"/>
    <cellStyle name="Uwaga 3" xfId="11213" hidden="1"/>
    <cellStyle name="Uwaga 3" xfId="11212" hidden="1"/>
    <cellStyle name="Uwaga 3" xfId="11199" hidden="1"/>
    <cellStyle name="Uwaga 3" xfId="11198" hidden="1"/>
    <cellStyle name="Uwaga 3" xfId="11197" hidden="1"/>
    <cellStyle name="Uwaga 3" xfId="11185" hidden="1"/>
    <cellStyle name="Uwaga 3" xfId="11183" hidden="1"/>
    <cellStyle name="Uwaga 3" xfId="11181" hidden="1"/>
    <cellStyle name="Uwaga 3" xfId="11170" hidden="1"/>
    <cellStyle name="Uwaga 3" xfId="11168" hidden="1"/>
    <cellStyle name="Uwaga 3" xfId="11166" hidden="1"/>
    <cellStyle name="Uwaga 3" xfId="11155" hidden="1"/>
    <cellStyle name="Uwaga 3" xfId="11153" hidden="1"/>
    <cellStyle name="Uwaga 3" xfId="11151" hidden="1"/>
    <cellStyle name="Uwaga 3" xfId="11140" hidden="1"/>
    <cellStyle name="Uwaga 3" xfId="11138" hidden="1"/>
    <cellStyle name="Uwaga 3" xfId="11136" hidden="1"/>
    <cellStyle name="Uwaga 3" xfId="11125" hidden="1"/>
    <cellStyle name="Uwaga 3" xfId="11123" hidden="1"/>
    <cellStyle name="Uwaga 3" xfId="11121" hidden="1"/>
    <cellStyle name="Uwaga 3" xfId="11110" hidden="1"/>
    <cellStyle name="Uwaga 3" xfId="11108" hidden="1"/>
    <cellStyle name="Uwaga 3" xfId="11106" hidden="1"/>
    <cellStyle name="Uwaga 3" xfId="11095" hidden="1"/>
    <cellStyle name="Uwaga 3" xfId="11093" hidden="1"/>
    <cellStyle name="Uwaga 3" xfId="11091" hidden="1"/>
    <cellStyle name="Uwaga 3" xfId="11080" hidden="1"/>
    <cellStyle name="Uwaga 3" xfId="11078" hidden="1"/>
    <cellStyle name="Uwaga 3" xfId="11076" hidden="1"/>
    <cellStyle name="Uwaga 3" xfId="11065" hidden="1"/>
    <cellStyle name="Uwaga 3" xfId="11063" hidden="1"/>
    <cellStyle name="Uwaga 3" xfId="11061" hidden="1"/>
    <cellStyle name="Uwaga 3" xfId="11050" hidden="1"/>
    <cellStyle name="Uwaga 3" xfId="11048" hidden="1"/>
    <cellStyle name="Uwaga 3" xfId="11046" hidden="1"/>
    <cellStyle name="Uwaga 3" xfId="11035" hidden="1"/>
    <cellStyle name="Uwaga 3" xfId="11033" hidden="1"/>
    <cellStyle name="Uwaga 3" xfId="11031" hidden="1"/>
    <cellStyle name="Uwaga 3" xfId="11020" hidden="1"/>
    <cellStyle name="Uwaga 3" xfId="11018" hidden="1"/>
    <cellStyle name="Uwaga 3" xfId="11016" hidden="1"/>
    <cellStyle name="Uwaga 3" xfId="11005" hidden="1"/>
    <cellStyle name="Uwaga 3" xfId="11003" hidden="1"/>
    <cellStyle name="Uwaga 3" xfId="11001" hidden="1"/>
    <cellStyle name="Uwaga 3" xfId="10990" hidden="1"/>
    <cellStyle name="Uwaga 3" xfId="10988" hidden="1"/>
    <cellStyle name="Uwaga 3" xfId="10986" hidden="1"/>
    <cellStyle name="Uwaga 3" xfId="10975" hidden="1"/>
    <cellStyle name="Uwaga 3" xfId="10973" hidden="1"/>
    <cellStyle name="Uwaga 3" xfId="10971" hidden="1"/>
    <cellStyle name="Uwaga 3" xfId="10960" hidden="1"/>
    <cellStyle name="Uwaga 3" xfId="10958" hidden="1"/>
    <cellStyle name="Uwaga 3" xfId="10956" hidden="1"/>
    <cellStyle name="Uwaga 3" xfId="10945" hidden="1"/>
    <cellStyle name="Uwaga 3" xfId="10943" hidden="1"/>
    <cellStyle name="Uwaga 3" xfId="10941" hidden="1"/>
    <cellStyle name="Uwaga 3" xfId="10930" hidden="1"/>
    <cellStyle name="Uwaga 3" xfId="10928" hidden="1"/>
    <cellStyle name="Uwaga 3" xfId="10926" hidden="1"/>
    <cellStyle name="Uwaga 3" xfId="10915" hidden="1"/>
    <cellStyle name="Uwaga 3" xfId="10913" hidden="1"/>
    <cellStyle name="Uwaga 3" xfId="10911" hidden="1"/>
    <cellStyle name="Uwaga 3" xfId="10900" hidden="1"/>
    <cellStyle name="Uwaga 3" xfId="10898" hidden="1"/>
    <cellStyle name="Uwaga 3" xfId="10896" hidden="1"/>
    <cellStyle name="Uwaga 3" xfId="10885" hidden="1"/>
    <cellStyle name="Uwaga 3" xfId="10883" hidden="1"/>
    <cellStyle name="Uwaga 3" xfId="10881" hidden="1"/>
    <cellStyle name="Uwaga 3" xfId="10870" hidden="1"/>
    <cellStyle name="Uwaga 3" xfId="10868" hidden="1"/>
    <cellStyle name="Uwaga 3" xfId="10865" hidden="1"/>
    <cellStyle name="Uwaga 3" xfId="10855" hidden="1"/>
    <cellStyle name="Uwaga 3" xfId="10853" hidden="1"/>
    <cellStyle name="Uwaga 3" xfId="10851" hidden="1"/>
    <cellStyle name="Uwaga 3" xfId="10840" hidden="1"/>
    <cellStyle name="Uwaga 3" xfId="10838" hidden="1"/>
    <cellStyle name="Uwaga 3" xfId="10836" hidden="1"/>
    <cellStyle name="Uwaga 3" xfId="10825" hidden="1"/>
    <cellStyle name="Uwaga 3" xfId="10823" hidden="1"/>
    <cellStyle name="Uwaga 3" xfId="10820" hidden="1"/>
    <cellStyle name="Uwaga 3" xfId="10810" hidden="1"/>
    <cellStyle name="Uwaga 3" xfId="10808" hidden="1"/>
    <cellStyle name="Uwaga 3" xfId="10805" hidden="1"/>
    <cellStyle name="Uwaga 3" xfId="10795" hidden="1"/>
    <cellStyle name="Uwaga 3" xfId="10793" hidden="1"/>
    <cellStyle name="Uwaga 3" xfId="10790" hidden="1"/>
    <cellStyle name="Uwaga 3" xfId="10781" hidden="1"/>
    <cellStyle name="Uwaga 3" xfId="10778" hidden="1"/>
    <cellStyle name="Uwaga 3" xfId="10774" hidden="1"/>
    <cellStyle name="Uwaga 3" xfId="10766" hidden="1"/>
    <cellStyle name="Uwaga 3" xfId="10763" hidden="1"/>
    <cellStyle name="Uwaga 3" xfId="10759" hidden="1"/>
    <cellStyle name="Uwaga 3" xfId="10751" hidden="1"/>
    <cellStyle name="Uwaga 3" xfId="10748" hidden="1"/>
    <cellStyle name="Uwaga 3" xfId="10744" hidden="1"/>
    <cellStyle name="Uwaga 3" xfId="10736" hidden="1"/>
    <cellStyle name="Uwaga 3" xfId="10733" hidden="1"/>
    <cellStyle name="Uwaga 3" xfId="10729" hidden="1"/>
    <cellStyle name="Uwaga 3" xfId="10721" hidden="1"/>
    <cellStyle name="Uwaga 3" xfId="10718" hidden="1"/>
    <cellStyle name="Uwaga 3" xfId="10714" hidden="1"/>
    <cellStyle name="Uwaga 3" xfId="10706" hidden="1"/>
    <cellStyle name="Uwaga 3" xfId="10702" hidden="1"/>
    <cellStyle name="Uwaga 3" xfId="10697" hidden="1"/>
    <cellStyle name="Uwaga 3" xfId="10691" hidden="1"/>
    <cellStyle name="Uwaga 3" xfId="10687" hidden="1"/>
    <cellStyle name="Uwaga 3" xfId="10682" hidden="1"/>
    <cellStyle name="Uwaga 3" xfId="10676" hidden="1"/>
    <cellStyle name="Uwaga 3" xfId="10672" hidden="1"/>
    <cellStyle name="Uwaga 3" xfId="10667" hidden="1"/>
    <cellStyle name="Uwaga 3" xfId="10661" hidden="1"/>
    <cellStyle name="Uwaga 3" xfId="10658" hidden="1"/>
    <cellStyle name="Uwaga 3" xfId="10654" hidden="1"/>
    <cellStyle name="Uwaga 3" xfId="10646" hidden="1"/>
    <cellStyle name="Uwaga 3" xfId="10643" hidden="1"/>
    <cellStyle name="Uwaga 3" xfId="10638" hidden="1"/>
    <cellStyle name="Uwaga 3" xfId="10631" hidden="1"/>
    <cellStyle name="Uwaga 3" xfId="10627" hidden="1"/>
    <cellStyle name="Uwaga 3" xfId="10622" hidden="1"/>
    <cellStyle name="Uwaga 3" xfId="10616" hidden="1"/>
    <cellStyle name="Uwaga 3" xfId="10612" hidden="1"/>
    <cellStyle name="Uwaga 3" xfId="10607" hidden="1"/>
    <cellStyle name="Uwaga 3" xfId="10601" hidden="1"/>
    <cellStyle name="Uwaga 3" xfId="10598" hidden="1"/>
    <cellStyle name="Uwaga 3" xfId="10594" hidden="1"/>
    <cellStyle name="Uwaga 3" xfId="10586" hidden="1"/>
    <cellStyle name="Uwaga 3" xfId="10581" hidden="1"/>
    <cellStyle name="Uwaga 3" xfId="10576" hidden="1"/>
    <cellStyle name="Uwaga 3" xfId="10571" hidden="1"/>
    <cellStyle name="Uwaga 3" xfId="10566" hidden="1"/>
    <cellStyle name="Uwaga 3" xfId="10561" hidden="1"/>
    <cellStyle name="Uwaga 3" xfId="10556" hidden="1"/>
    <cellStyle name="Uwaga 3" xfId="10551" hidden="1"/>
    <cellStyle name="Uwaga 3" xfId="10546" hidden="1"/>
    <cellStyle name="Uwaga 3" xfId="10541" hidden="1"/>
    <cellStyle name="Uwaga 3" xfId="10537" hidden="1"/>
    <cellStyle name="Uwaga 3" xfId="10532" hidden="1"/>
    <cellStyle name="Uwaga 3" xfId="10525" hidden="1"/>
    <cellStyle name="Uwaga 3" xfId="10520" hidden="1"/>
    <cellStyle name="Uwaga 3" xfId="10515" hidden="1"/>
    <cellStyle name="Uwaga 3" xfId="10510" hidden="1"/>
    <cellStyle name="Uwaga 3" xfId="10505" hidden="1"/>
    <cellStyle name="Uwaga 3" xfId="10500" hidden="1"/>
    <cellStyle name="Uwaga 3" xfId="10495" hidden="1"/>
    <cellStyle name="Uwaga 3" xfId="10490" hidden="1"/>
    <cellStyle name="Uwaga 3" xfId="10485" hidden="1"/>
    <cellStyle name="Uwaga 3" xfId="10481" hidden="1"/>
    <cellStyle name="Uwaga 3" xfId="10476" hidden="1"/>
    <cellStyle name="Uwaga 3" xfId="10471" hidden="1"/>
    <cellStyle name="Uwaga 3" xfId="10466" hidden="1"/>
    <cellStyle name="Uwaga 3" xfId="10462" hidden="1"/>
    <cellStyle name="Uwaga 3" xfId="10458" hidden="1"/>
    <cellStyle name="Uwaga 3" xfId="10451" hidden="1"/>
    <cellStyle name="Uwaga 3" xfId="10447" hidden="1"/>
    <cellStyle name="Uwaga 3" xfId="10442" hidden="1"/>
    <cellStyle name="Uwaga 3" xfId="10436" hidden="1"/>
    <cellStyle name="Uwaga 3" xfId="10432" hidden="1"/>
    <cellStyle name="Uwaga 3" xfId="10427" hidden="1"/>
    <cellStyle name="Uwaga 3" xfId="10421" hidden="1"/>
    <cellStyle name="Uwaga 3" xfId="10417" hidden="1"/>
    <cellStyle name="Uwaga 3" xfId="10413" hidden="1"/>
    <cellStyle name="Uwaga 3" xfId="10406" hidden="1"/>
    <cellStyle name="Uwaga 3" xfId="10402" hidden="1"/>
    <cellStyle name="Uwaga 3" xfId="10398" hidden="1"/>
    <cellStyle name="Uwaga 3" xfId="11265" hidden="1"/>
    <cellStyle name="Uwaga 3" xfId="11264" hidden="1"/>
    <cellStyle name="Uwaga 3" xfId="11262" hidden="1"/>
    <cellStyle name="Uwaga 3" xfId="11249" hidden="1"/>
    <cellStyle name="Uwaga 3" xfId="11247" hidden="1"/>
    <cellStyle name="Uwaga 3" xfId="11245" hidden="1"/>
    <cellStyle name="Uwaga 3" xfId="11235" hidden="1"/>
    <cellStyle name="Uwaga 3" xfId="11233" hidden="1"/>
    <cellStyle name="Uwaga 3" xfId="11231" hidden="1"/>
    <cellStyle name="Uwaga 3" xfId="11220" hidden="1"/>
    <cellStyle name="Uwaga 3" xfId="11218" hidden="1"/>
    <cellStyle name="Uwaga 3" xfId="11216" hidden="1"/>
    <cellStyle name="Uwaga 3" xfId="11203" hidden="1"/>
    <cellStyle name="Uwaga 3" xfId="11201" hidden="1"/>
    <cellStyle name="Uwaga 3" xfId="11200" hidden="1"/>
    <cellStyle name="Uwaga 3" xfId="11187" hidden="1"/>
    <cellStyle name="Uwaga 3" xfId="11186" hidden="1"/>
    <cellStyle name="Uwaga 3" xfId="11184" hidden="1"/>
    <cellStyle name="Uwaga 3" xfId="11172" hidden="1"/>
    <cellStyle name="Uwaga 3" xfId="11171" hidden="1"/>
    <cellStyle name="Uwaga 3" xfId="11169" hidden="1"/>
    <cellStyle name="Uwaga 3" xfId="11157" hidden="1"/>
    <cellStyle name="Uwaga 3" xfId="11156" hidden="1"/>
    <cellStyle name="Uwaga 3" xfId="11154" hidden="1"/>
    <cellStyle name="Uwaga 3" xfId="11142" hidden="1"/>
    <cellStyle name="Uwaga 3" xfId="11141" hidden="1"/>
    <cellStyle name="Uwaga 3" xfId="11139" hidden="1"/>
    <cellStyle name="Uwaga 3" xfId="11127" hidden="1"/>
    <cellStyle name="Uwaga 3" xfId="11126" hidden="1"/>
    <cellStyle name="Uwaga 3" xfId="11124" hidden="1"/>
    <cellStyle name="Uwaga 3" xfId="11112" hidden="1"/>
    <cellStyle name="Uwaga 3" xfId="11111" hidden="1"/>
    <cellStyle name="Uwaga 3" xfId="11109" hidden="1"/>
    <cellStyle name="Uwaga 3" xfId="11097" hidden="1"/>
    <cellStyle name="Uwaga 3" xfId="11096" hidden="1"/>
    <cellStyle name="Uwaga 3" xfId="11094" hidden="1"/>
    <cellStyle name="Uwaga 3" xfId="11082" hidden="1"/>
    <cellStyle name="Uwaga 3" xfId="11081" hidden="1"/>
    <cellStyle name="Uwaga 3" xfId="11079" hidden="1"/>
    <cellStyle name="Uwaga 3" xfId="11067" hidden="1"/>
    <cellStyle name="Uwaga 3" xfId="11066" hidden="1"/>
    <cellStyle name="Uwaga 3" xfId="11064" hidden="1"/>
    <cellStyle name="Uwaga 3" xfId="11052" hidden="1"/>
    <cellStyle name="Uwaga 3" xfId="11051" hidden="1"/>
    <cellStyle name="Uwaga 3" xfId="11049" hidden="1"/>
    <cellStyle name="Uwaga 3" xfId="11037" hidden="1"/>
    <cellStyle name="Uwaga 3" xfId="11036" hidden="1"/>
    <cellStyle name="Uwaga 3" xfId="11034" hidden="1"/>
    <cellStyle name="Uwaga 3" xfId="11022" hidden="1"/>
    <cellStyle name="Uwaga 3" xfId="11021" hidden="1"/>
    <cellStyle name="Uwaga 3" xfId="11019" hidden="1"/>
    <cellStyle name="Uwaga 3" xfId="11007" hidden="1"/>
    <cellStyle name="Uwaga 3" xfId="11006" hidden="1"/>
    <cellStyle name="Uwaga 3" xfId="11004" hidden="1"/>
    <cellStyle name="Uwaga 3" xfId="10992" hidden="1"/>
    <cellStyle name="Uwaga 3" xfId="10991" hidden="1"/>
    <cellStyle name="Uwaga 3" xfId="10989" hidden="1"/>
    <cellStyle name="Uwaga 3" xfId="10977" hidden="1"/>
    <cellStyle name="Uwaga 3" xfId="10976" hidden="1"/>
    <cellStyle name="Uwaga 3" xfId="10974" hidden="1"/>
    <cellStyle name="Uwaga 3" xfId="10962" hidden="1"/>
    <cellStyle name="Uwaga 3" xfId="10961" hidden="1"/>
    <cellStyle name="Uwaga 3" xfId="10959" hidden="1"/>
    <cellStyle name="Uwaga 3" xfId="10947" hidden="1"/>
    <cellStyle name="Uwaga 3" xfId="10946" hidden="1"/>
    <cellStyle name="Uwaga 3" xfId="10944" hidden="1"/>
    <cellStyle name="Uwaga 3" xfId="10932" hidden="1"/>
    <cellStyle name="Uwaga 3" xfId="10931" hidden="1"/>
    <cellStyle name="Uwaga 3" xfId="10929" hidden="1"/>
    <cellStyle name="Uwaga 3" xfId="10917" hidden="1"/>
    <cellStyle name="Uwaga 3" xfId="10916" hidden="1"/>
    <cellStyle name="Uwaga 3" xfId="10914" hidden="1"/>
    <cellStyle name="Uwaga 3" xfId="10902" hidden="1"/>
    <cellStyle name="Uwaga 3" xfId="10901" hidden="1"/>
    <cellStyle name="Uwaga 3" xfId="10899" hidden="1"/>
    <cellStyle name="Uwaga 3" xfId="10887" hidden="1"/>
    <cellStyle name="Uwaga 3" xfId="10886" hidden="1"/>
    <cellStyle name="Uwaga 3" xfId="10884" hidden="1"/>
    <cellStyle name="Uwaga 3" xfId="10872" hidden="1"/>
    <cellStyle name="Uwaga 3" xfId="10871" hidden="1"/>
    <cellStyle name="Uwaga 3" xfId="10869" hidden="1"/>
    <cellStyle name="Uwaga 3" xfId="10857" hidden="1"/>
    <cellStyle name="Uwaga 3" xfId="10856" hidden="1"/>
    <cellStyle name="Uwaga 3" xfId="10854" hidden="1"/>
    <cellStyle name="Uwaga 3" xfId="10842" hidden="1"/>
    <cellStyle name="Uwaga 3" xfId="10841" hidden="1"/>
    <cellStyle name="Uwaga 3" xfId="10839" hidden="1"/>
    <cellStyle name="Uwaga 3" xfId="10827" hidden="1"/>
    <cellStyle name="Uwaga 3" xfId="10826" hidden="1"/>
    <cellStyle name="Uwaga 3" xfId="10824" hidden="1"/>
    <cellStyle name="Uwaga 3" xfId="10812" hidden="1"/>
    <cellStyle name="Uwaga 3" xfId="10811" hidden="1"/>
    <cellStyle name="Uwaga 3" xfId="10809" hidden="1"/>
    <cellStyle name="Uwaga 3" xfId="10797" hidden="1"/>
    <cellStyle name="Uwaga 3" xfId="10796" hidden="1"/>
    <cellStyle name="Uwaga 3" xfId="10794" hidden="1"/>
    <cellStyle name="Uwaga 3" xfId="10782" hidden="1"/>
    <cellStyle name="Uwaga 3" xfId="10780" hidden="1"/>
    <cellStyle name="Uwaga 3" xfId="10777" hidden="1"/>
    <cellStyle name="Uwaga 3" xfId="10767" hidden="1"/>
    <cellStyle name="Uwaga 3" xfId="10765" hidden="1"/>
    <cellStyle name="Uwaga 3" xfId="10762" hidden="1"/>
    <cellStyle name="Uwaga 3" xfId="10752" hidden="1"/>
    <cellStyle name="Uwaga 3" xfId="10750" hidden="1"/>
    <cellStyle name="Uwaga 3" xfId="10747" hidden="1"/>
    <cellStyle name="Uwaga 3" xfId="10737" hidden="1"/>
    <cellStyle name="Uwaga 3" xfId="10735" hidden="1"/>
    <cellStyle name="Uwaga 3" xfId="10732" hidden="1"/>
    <cellStyle name="Uwaga 3" xfId="10722" hidden="1"/>
    <cellStyle name="Uwaga 3" xfId="10720" hidden="1"/>
    <cellStyle name="Uwaga 3" xfId="10717" hidden="1"/>
    <cellStyle name="Uwaga 3" xfId="10707" hidden="1"/>
    <cellStyle name="Uwaga 3" xfId="10705" hidden="1"/>
    <cellStyle name="Uwaga 3" xfId="10701" hidden="1"/>
    <cellStyle name="Uwaga 3" xfId="10692" hidden="1"/>
    <cellStyle name="Uwaga 3" xfId="10689" hidden="1"/>
    <cellStyle name="Uwaga 3" xfId="10685" hidden="1"/>
    <cellStyle name="Uwaga 3" xfId="10677" hidden="1"/>
    <cellStyle name="Uwaga 3" xfId="10675" hidden="1"/>
    <cellStyle name="Uwaga 3" xfId="10671" hidden="1"/>
    <cellStyle name="Uwaga 3" xfId="10662" hidden="1"/>
    <cellStyle name="Uwaga 3" xfId="10660" hidden="1"/>
    <cellStyle name="Uwaga 3" xfId="10657" hidden="1"/>
    <cellStyle name="Uwaga 3" xfId="10647" hidden="1"/>
    <cellStyle name="Uwaga 3" xfId="10645" hidden="1"/>
    <cellStyle name="Uwaga 3" xfId="10640" hidden="1"/>
    <cellStyle name="Uwaga 3" xfId="10632" hidden="1"/>
    <cellStyle name="Uwaga 3" xfId="10630" hidden="1"/>
    <cellStyle name="Uwaga 3" xfId="10625" hidden="1"/>
    <cellStyle name="Uwaga 3" xfId="10617" hidden="1"/>
    <cellStyle name="Uwaga 3" xfId="10615" hidden="1"/>
    <cellStyle name="Uwaga 3" xfId="10610" hidden="1"/>
    <cellStyle name="Uwaga 3" xfId="10602" hidden="1"/>
    <cellStyle name="Uwaga 3" xfId="10600" hidden="1"/>
    <cellStyle name="Uwaga 3" xfId="10596" hidden="1"/>
    <cellStyle name="Uwaga 3" xfId="10587" hidden="1"/>
    <cellStyle name="Uwaga 3" xfId="10584" hidden="1"/>
    <cellStyle name="Uwaga 3" xfId="10579" hidden="1"/>
    <cellStyle name="Uwaga 3" xfId="10572" hidden="1"/>
    <cellStyle name="Uwaga 3" xfId="10568" hidden="1"/>
    <cellStyle name="Uwaga 3" xfId="10563" hidden="1"/>
    <cellStyle name="Uwaga 3" xfId="10557" hidden="1"/>
    <cellStyle name="Uwaga 3" xfId="10553" hidden="1"/>
    <cellStyle name="Uwaga 3" xfId="10548" hidden="1"/>
    <cellStyle name="Uwaga 3" xfId="10542" hidden="1"/>
    <cellStyle name="Uwaga 3" xfId="10539" hidden="1"/>
    <cellStyle name="Uwaga 3" xfId="10535" hidden="1"/>
    <cellStyle name="Uwaga 3" xfId="10526" hidden="1"/>
    <cellStyle name="Uwaga 3" xfId="10521" hidden="1"/>
    <cellStyle name="Uwaga 3" xfId="10516" hidden="1"/>
    <cellStyle name="Uwaga 3" xfId="10511" hidden="1"/>
    <cellStyle name="Uwaga 3" xfId="10506" hidden="1"/>
    <cellStyle name="Uwaga 3" xfId="10501" hidden="1"/>
    <cellStyle name="Uwaga 3" xfId="10496" hidden="1"/>
    <cellStyle name="Uwaga 3" xfId="10491" hidden="1"/>
    <cellStyle name="Uwaga 3" xfId="10486" hidden="1"/>
    <cellStyle name="Uwaga 3" xfId="10482" hidden="1"/>
    <cellStyle name="Uwaga 3" xfId="10477" hidden="1"/>
    <cellStyle name="Uwaga 3" xfId="10472" hidden="1"/>
    <cellStyle name="Uwaga 3" xfId="10467" hidden="1"/>
    <cellStyle name="Uwaga 3" xfId="10463" hidden="1"/>
    <cellStyle name="Uwaga 3" xfId="10459" hidden="1"/>
    <cellStyle name="Uwaga 3" xfId="10452" hidden="1"/>
    <cellStyle name="Uwaga 3" xfId="10448" hidden="1"/>
    <cellStyle name="Uwaga 3" xfId="10443" hidden="1"/>
    <cellStyle name="Uwaga 3" xfId="10437" hidden="1"/>
    <cellStyle name="Uwaga 3" xfId="10433" hidden="1"/>
    <cellStyle name="Uwaga 3" xfId="10428" hidden="1"/>
    <cellStyle name="Uwaga 3" xfId="10422" hidden="1"/>
    <cellStyle name="Uwaga 3" xfId="10418" hidden="1"/>
    <cellStyle name="Uwaga 3" xfId="10414" hidden="1"/>
    <cellStyle name="Uwaga 3" xfId="10407" hidden="1"/>
    <cellStyle name="Uwaga 3" xfId="10403" hidden="1"/>
    <cellStyle name="Uwaga 3" xfId="10399" hidden="1"/>
    <cellStyle name="Uwaga 3" xfId="6423" hidden="1"/>
    <cellStyle name="Uwaga 3" xfId="5475" hidden="1"/>
    <cellStyle name="Uwaga 3" xfId="5439" hidden="1"/>
    <cellStyle name="Uwaga 3" xfId="2439" hidden="1"/>
    <cellStyle name="Uwaga 3" xfId="2434" hidden="1"/>
    <cellStyle name="Uwaga 3" xfId="2429" hidden="1"/>
    <cellStyle name="Uwaga 3" xfId="2400" hidden="1"/>
    <cellStyle name="Uwaga 3" xfId="2395" hidden="1"/>
    <cellStyle name="Uwaga 3" xfId="2390" hidden="1"/>
    <cellStyle name="Uwaga 3" xfId="2359" hidden="1"/>
    <cellStyle name="Uwaga 3" xfId="2355" hidden="1"/>
    <cellStyle name="Uwaga 3" xfId="2351" hidden="1"/>
    <cellStyle name="Uwaga 3" xfId="2310" hidden="1"/>
    <cellStyle name="Uwaga 3" xfId="2305" hidden="1"/>
    <cellStyle name="Uwaga 3" xfId="2303" hidden="1"/>
    <cellStyle name="Uwaga 3" xfId="2267" hidden="1"/>
    <cellStyle name="Uwaga 3" xfId="2263" hidden="1"/>
    <cellStyle name="Uwaga 3" xfId="2260" hidden="1"/>
    <cellStyle name="Uwaga 3" xfId="2228" hidden="1"/>
    <cellStyle name="Uwaga 3" xfId="2224" hidden="1"/>
    <cellStyle name="Uwaga 3" xfId="2220" hidden="1"/>
    <cellStyle name="Uwaga 3" xfId="2186" hidden="1"/>
    <cellStyle name="Uwaga 3" xfId="2182" hidden="1"/>
    <cellStyle name="Uwaga 3" xfId="2178" hidden="1"/>
    <cellStyle name="Uwaga 3" xfId="2144" hidden="1"/>
    <cellStyle name="Uwaga 3" xfId="2140" hidden="1"/>
    <cellStyle name="Uwaga 3" xfId="2137" hidden="1"/>
    <cellStyle name="Uwaga 3" xfId="2097" hidden="1"/>
    <cellStyle name="Uwaga 3" xfId="2094" hidden="1"/>
    <cellStyle name="Uwaga 3" xfId="2090" hidden="1"/>
    <cellStyle name="Uwaga 3" xfId="2058" hidden="1"/>
    <cellStyle name="Uwaga 3" xfId="2055" hidden="1"/>
    <cellStyle name="Uwaga 3" xfId="2050" hidden="1"/>
    <cellStyle name="Uwaga 3" xfId="2017" hidden="1"/>
    <cellStyle name="Uwaga 3" xfId="2013" hidden="1"/>
    <cellStyle name="Uwaga 3" xfId="2009" hidden="1"/>
    <cellStyle name="Uwaga 3" xfId="1974" hidden="1"/>
    <cellStyle name="Uwaga 3" xfId="1971" hidden="1"/>
    <cellStyle name="Uwaga 3" xfId="1967" hidden="1"/>
    <cellStyle name="Uwaga 3" xfId="1928" hidden="1"/>
    <cellStyle name="Uwaga 3" xfId="1924" hidden="1"/>
    <cellStyle name="Uwaga 3" xfId="1921" hidden="1"/>
    <cellStyle name="Uwaga 3" xfId="1890" hidden="1"/>
    <cellStyle name="Uwaga 3" xfId="1886" hidden="1"/>
    <cellStyle name="Uwaga 3" xfId="1882" hidden="1"/>
    <cellStyle name="Uwaga 3" xfId="1848" hidden="1"/>
    <cellStyle name="Uwaga 3" xfId="1844" hidden="1"/>
    <cellStyle name="Uwaga 3" xfId="1840" hidden="1"/>
    <cellStyle name="Uwaga 3" xfId="1804" hidden="1"/>
    <cellStyle name="Uwaga 3" xfId="1800" hidden="1"/>
    <cellStyle name="Uwaga 3" xfId="1796" hidden="1"/>
    <cellStyle name="Uwaga 3" xfId="1758" hidden="1"/>
    <cellStyle name="Uwaga 3" xfId="1755" hidden="1"/>
    <cellStyle name="Uwaga 3" xfId="1751" hidden="1"/>
    <cellStyle name="Uwaga 3" xfId="1720" hidden="1"/>
    <cellStyle name="Uwaga 3" xfId="1716" hidden="1"/>
    <cellStyle name="Uwaga 3" xfId="1712" hidden="1"/>
    <cellStyle name="Uwaga 3" xfId="1678" hidden="1"/>
    <cellStyle name="Uwaga 3" xfId="1674" hidden="1"/>
    <cellStyle name="Uwaga 3" xfId="1670" hidden="1"/>
    <cellStyle name="Uwaga 3" xfId="1636" hidden="1"/>
    <cellStyle name="Uwaga 3" xfId="1632" hidden="1"/>
    <cellStyle name="Uwaga 3" xfId="1628" hidden="1"/>
    <cellStyle name="Uwaga 3" xfId="1588" hidden="1"/>
    <cellStyle name="Uwaga 3" xfId="1584" hidden="1"/>
    <cellStyle name="Uwaga 3" xfId="1581" hidden="1"/>
    <cellStyle name="Uwaga 3" xfId="1550" hidden="1"/>
    <cellStyle name="Uwaga 3" xfId="1546" hidden="1"/>
    <cellStyle name="Uwaga 3" xfId="1542" hidden="1"/>
    <cellStyle name="Uwaga 3" xfId="1509" hidden="1"/>
    <cellStyle name="Uwaga 3" xfId="1504" hidden="1"/>
    <cellStyle name="Uwaga 3" xfId="1500" hidden="1"/>
    <cellStyle name="Uwaga 3" xfId="1463" hidden="1"/>
    <cellStyle name="Uwaga 3" xfId="1458" hidden="1"/>
    <cellStyle name="Uwaga 3" xfId="1454" hidden="1"/>
    <cellStyle name="Uwaga 3" xfId="1418" hidden="1"/>
    <cellStyle name="Uwaga 3" xfId="1415" hidden="1"/>
    <cellStyle name="Uwaga 3" xfId="1412" hidden="1"/>
    <cellStyle name="Uwaga 3" xfId="1380" hidden="1"/>
    <cellStyle name="Uwaga 3" xfId="1376" hidden="1"/>
    <cellStyle name="Uwaga 3" xfId="1370" hidden="1"/>
    <cellStyle name="Uwaga 3" xfId="1339" hidden="1"/>
    <cellStyle name="Uwaga 3" xfId="1333" hidden="1"/>
    <cellStyle name="Uwaga 3" xfId="1327" hidden="1"/>
    <cellStyle name="Uwaga 3" xfId="1294" hidden="1"/>
    <cellStyle name="Uwaga 3" xfId="1288" hidden="1"/>
    <cellStyle name="Uwaga 3" xfId="1284" hidden="1"/>
    <cellStyle name="Uwaga 3" xfId="1248" hidden="1"/>
    <cellStyle name="Uwaga 3" xfId="1245" hidden="1"/>
    <cellStyle name="Uwaga 3" xfId="1242" hidden="1"/>
    <cellStyle name="Uwaga 3" xfId="1209" hidden="1"/>
    <cellStyle name="Uwaga 3" xfId="1204" hidden="1"/>
    <cellStyle name="Uwaga 3" xfId="1200" hidden="1"/>
    <cellStyle name="Uwaga 3" xfId="1167" hidden="1"/>
    <cellStyle name="Uwaga 3" xfId="1162" hidden="1"/>
    <cellStyle name="Uwaga 3" xfId="1158" hidden="1"/>
    <cellStyle name="Uwaga 3" xfId="1126" hidden="1"/>
    <cellStyle name="Uwaga 3" xfId="1120" hidden="1"/>
    <cellStyle name="Uwaga 3" xfId="1114" hidden="1"/>
    <cellStyle name="Uwaga 3" xfId="1081" hidden="1"/>
    <cellStyle name="Uwaga 3" xfId="1076" hidden="1"/>
    <cellStyle name="Uwaga 3" xfId="1072" hidden="1"/>
    <cellStyle name="Uwaga 3" xfId="1041" hidden="1"/>
    <cellStyle name="Uwaga 3" xfId="1035" hidden="1"/>
    <cellStyle name="Uwaga 3" xfId="1030" hidden="1"/>
    <cellStyle name="Uwaga 3" xfId="998" hidden="1"/>
    <cellStyle name="Uwaga 3" xfId="992" hidden="1"/>
    <cellStyle name="Uwaga 3" xfId="988" hidden="1"/>
    <cellStyle name="Uwaga 3" xfId="954" hidden="1"/>
    <cellStyle name="Uwaga 3" xfId="950" hidden="1"/>
    <cellStyle name="Uwaga 3" xfId="946" hidden="1"/>
    <cellStyle name="Uwaga 3" xfId="912" hidden="1"/>
    <cellStyle name="Uwaga 3" xfId="908" hidden="1"/>
    <cellStyle name="Uwaga 3" xfId="904" hidden="1"/>
    <cellStyle name="Uwaga 3" xfId="870" hidden="1"/>
    <cellStyle name="Uwaga 3" xfId="866" hidden="1"/>
    <cellStyle name="Uwaga 3" xfId="862" hidden="1"/>
    <cellStyle name="Uwaga 3" xfId="828" hidden="1"/>
    <cellStyle name="Uwaga 3" xfId="824" hidden="1"/>
    <cellStyle name="Uwaga 3" xfId="820" hidden="1"/>
    <cellStyle name="Uwaga 3" xfId="786" hidden="1"/>
    <cellStyle name="Uwaga 3" xfId="782" hidden="1"/>
    <cellStyle name="Uwaga 3" xfId="778" hidden="1"/>
    <cellStyle name="Uwaga 3" xfId="745" hidden="1"/>
    <cellStyle name="Uwaga 3" xfId="740" hidden="1"/>
    <cellStyle name="Uwaga 3" xfId="735" hidden="1"/>
    <cellStyle name="Uwaga 3" xfId="703" hidden="1"/>
    <cellStyle name="Uwaga 3" xfId="698" hidden="1"/>
    <cellStyle name="Uwaga 3" xfId="693" hidden="1"/>
    <cellStyle name="Uwaga 3" xfId="661" hidden="1"/>
    <cellStyle name="Uwaga 3" xfId="656" hidden="1"/>
    <cellStyle name="Uwaga 3" xfId="651" hidden="1"/>
    <cellStyle name="Uwaga 3" xfId="619" hidden="1"/>
    <cellStyle name="Uwaga 3" xfId="614" hidden="1"/>
    <cellStyle name="Uwaga 3" xfId="609" hidden="1"/>
    <cellStyle name="Uwaga 3" xfId="579" hidden="1"/>
    <cellStyle name="Uwaga 3" xfId="572" hidden="1"/>
    <cellStyle name="Uwaga 3" xfId="565" hidden="1"/>
    <cellStyle name="Uwaga 3" xfId="537" hidden="1"/>
    <cellStyle name="Uwaga 3" xfId="530" hidden="1"/>
    <cellStyle name="Uwaga 3" xfId="523" hidden="1"/>
    <cellStyle name="Uwaga 3" xfId="495" hidden="1"/>
    <cellStyle name="Uwaga 3" xfId="488" hidden="1"/>
    <cellStyle name="Uwaga 3" xfId="481" hidden="1"/>
    <cellStyle name="Uwaga 3" xfId="453" hidden="1"/>
    <cellStyle name="Uwaga 3" xfId="446" hidden="1"/>
    <cellStyle name="Uwaga 3" xfId="438" hidden="1"/>
    <cellStyle name="Uwaga 3" xfId="412" hidden="1"/>
    <cellStyle name="Uwaga 3" xfId="404" hidden="1"/>
    <cellStyle name="Uwaga 3" xfId="393" hidden="1"/>
    <cellStyle name="Uwaga 3" xfId="370" hidden="1"/>
    <cellStyle name="Uwaga 3" xfId="361" hidden="1"/>
    <cellStyle name="Uwaga 3" xfId="350" hidden="1"/>
    <cellStyle name="Uwaga 3" xfId="328" hidden="1"/>
    <cellStyle name="Uwaga 3" xfId="320" hidden="1"/>
    <cellStyle name="Uwaga 3" xfId="306" hidden="1"/>
    <cellStyle name="Uwaga 3" xfId="287" hidden="1"/>
    <cellStyle name="Uwaga 3" xfId="278" hidden="1"/>
    <cellStyle name="Uwaga 3" xfId="265" hidden="1"/>
    <cellStyle name="Uwaga 3" xfId="246" hidden="1"/>
    <cellStyle name="Uwaga 3" xfId="236" hidden="1"/>
    <cellStyle name="Uwaga 3" xfId="222" hidden="1"/>
    <cellStyle name="Uwaga 3" xfId="204" hidden="1"/>
    <cellStyle name="Uwaga 3" xfId="193" hidden="1"/>
    <cellStyle name="Uwaga 3" xfId="179" hidden="1"/>
    <cellStyle name="Uwaga 3" xfId="162" hidden="1"/>
    <cellStyle name="Uwaga 3" xfId="149" hidden="1"/>
    <cellStyle name="Uwaga 3" xfId="135" hidden="1"/>
    <cellStyle name="Uwaga 3" xfId="120" hidden="1"/>
    <cellStyle name="Uwaga 3" xfId="107" hidden="1"/>
    <cellStyle name="Uwaga 3" xfId="94" hidden="1"/>
    <cellStyle name="Uwaga 3" xfId="78" hidden="1"/>
    <cellStyle name="Uwaga 3" xfId="65" hidden="1"/>
    <cellStyle name="Uwaga 3" xfId="52" hidden="1"/>
    <cellStyle name="Uwaga 3" xfId="11389" hidden="1"/>
    <cellStyle name="Uwaga 3" xfId="11390" hidden="1"/>
    <cellStyle name="Uwaga 3" xfId="11392" hidden="1"/>
    <cellStyle name="Uwaga 3" xfId="11404" hidden="1"/>
    <cellStyle name="Uwaga 3" xfId="11405" hidden="1"/>
    <cellStyle name="Uwaga 3" xfId="11410" hidden="1"/>
    <cellStyle name="Uwaga 3" xfId="11419" hidden="1"/>
    <cellStyle name="Uwaga 3" xfId="11420" hidden="1"/>
    <cellStyle name="Uwaga 3" xfId="11425" hidden="1"/>
    <cellStyle name="Uwaga 3" xfId="11434" hidden="1"/>
    <cellStyle name="Uwaga 3" xfId="11435" hidden="1"/>
    <cellStyle name="Uwaga 3" xfId="11436" hidden="1"/>
    <cellStyle name="Uwaga 3" xfId="11449" hidden="1"/>
    <cellStyle name="Uwaga 3" xfId="11454" hidden="1"/>
    <cellStyle name="Uwaga 3" xfId="11459" hidden="1"/>
    <cellStyle name="Uwaga 3" xfId="11469" hidden="1"/>
    <cellStyle name="Uwaga 3" xfId="11474" hidden="1"/>
    <cellStyle name="Uwaga 3" xfId="11478" hidden="1"/>
    <cellStyle name="Uwaga 3" xfId="11485" hidden="1"/>
    <cellStyle name="Uwaga 3" xfId="11490" hidden="1"/>
    <cellStyle name="Uwaga 3" xfId="11493" hidden="1"/>
    <cellStyle name="Uwaga 3" xfId="11499" hidden="1"/>
    <cellStyle name="Uwaga 3" xfId="11504" hidden="1"/>
    <cellStyle name="Uwaga 3" xfId="11508" hidden="1"/>
    <cellStyle name="Uwaga 3" xfId="11509" hidden="1"/>
    <cellStyle name="Uwaga 3" xfId="11510" hidden="1"/>
    <cellStyle name="Uwaga 3" xfId="11514" hidden="1"/>
    <cellStyle name="Uwaga 3" xfId="11526" hidden="1"/>
    <cellStyle name="Uwaga 3" xfId="11531" hidden="1"/>
    <cellStyle name="Uwaga 3" xfId="11536" hidden="1"/>
    <cellStyle name="Uwaga 3" xfId="11541" hidden="1"/>
    <cellStyle name="Uwaga 3" xfId="11546" hidden="1"/>
    <cellStyle name="Uwaga 3" xfId="11551" hidden="1"/>
    <cellStyle name="Uwaga 3" xfId="11555" hidden="1"/>
    <cellStyle name="Uwaga 3" xfId="11559" hidden="1"/>
    <cellStyle name="Uwaga 3" xfId="11564" hidden="1"/>
    <cellStyle name="Uwaga 3" xfId="11569" hidden="1"/>
    <cellStyle name="Uwaga 3" xfId="11570" hidden="1"/>
    <cellStyle name="Uwaga 3" xfId="11572" hidden="1"/>
    <cellStyle name="Uwaga 3" xfId="11585" hidden="1"/>
    <cellStyle name="Uwaga 3" xfId="11589" hidden="1"/>
    <cellStyle name="Uwaga 3" xfId="11594" hidden="1"/>
    <cellStyle name="Uwaga 3" xfId="11601" hidden="1"/>
    <cellStyle name="Uwaga 3" xfId="11605" hidden="1"/>
    <cellStyle name="Uwaga 3" xfId="11610" hidden="1"/>
    <cellStyle name="Uwaga 3" xfId="11615" hidden="1"/>
    <cellStyle name="Uwaga 3" xfId="11618" hidden="1"/>
    <cellStyle name="Uwaga 3" xfId="11623" hidden="1"/>
    <cellStyle name="Uwaga 3" xfId="11629" hidden="1"/>
    <cellStyle name="Uwaga 3" xfId="11630" hidden="1"/>
    <cellStyle name="Uwaga 3" xfId="11633" hidden="1"/>
    <cellStyle name="Uwaga 3" xfId="11646" hidden="1"/>
    <cellStyle name="Uwaga 3" xfId="11650" hidden="1"/>
    <cellStyle name="Uwaga 3" xfId="11655" hidden="1"/>
    <cellStyle name="Uwaga 3" xfId="11662" hidden="1"/>
    <cellStyle name="Uwaga 3" xfId="11667" hidden="1"/>
    <cellStyle name="Uwaga 3" xfId="11671" hidden="1"/>
    <cellStyle name="Uwaga 3" xfId="11676" hidden="1"/>
    <cellStyle name="Uwaga 3" xfId="11680" hidden="1"/>
    <cellStyle name="Uwaga 3" xfId="11685" hidden="1"/>
    <cellStyle name="Uwaga 3" xfId="11689" hidden="1"/>
    <cellStyle name="Uwaga 3" xfId="11690" hidden="1"/>
    <cellStyle name="Uwaga 3" xfId="11692" hidden="1"/>
    <cellStyle name="Uwaga 3" xfId="11704" hidden="1"/>
    <cellStyle name="Uwaga 3" xfId="11705" hidden="1"/>
    <cellStyle name="Uwaga 3" xfId="11707" hidden="1"/>
    <cellStyle name="Uwaga 3" xfId="11719" hidden="1"/>
    <cellStyle name="Uwaga 3" xfId="11721" hidden="1"/>
    <cellStyle name="Uwaga 3" xfId="11724" hidden="1"/>
    <cellStyle name="Uwaga 3" xfId="11734" hidden="1"/>
    <cellStyle name="Uwaga 3" xfId="11735" hidden="1"/>
    <cellStyle name="Uwaga 3" xfId="11737" hidden="1"/>
    <cellStyle name="Uwaga 3" xfId="11749" hidden="1"/>
    <cellStyle name="Uwaga 3" xfId="11750" hidden="1"/>
    <cellStyle name="Uwaga 3" xfId="11751" hidden="1"/>
    <cellStyle name="Uwaga 3" xfId="11765" hidden="1"/>
    <cellStyle name="Uwaga 3" xfId="11768" hidden="1"/>
    <cellStyle name="Uwaga 3" xfId="11772" hidden="1"/>
    <cellStyle name="Uwaga 3" xfId="11780" hidden="1"/>
    <cellStyle name="Uwaga 3" xfId="11783" hidden="1"/>
    <cellStyle name="Uwaga 3" xfId="11787" hidden="1"/>
    <cellStyle name="Uwaga 3" xfId="11795" hidden="1"/>
    <cellStyle name="Uwaga 3" xfId="11798" hidden="1"/>
    <cellStyle name="Uwaga 3" xfId="11802" hidden="1"/>
    <cellStyle name="Uwaga 3" xfId="11809" hidden="1"/>
    <cellStyle name="Uwaga 3" xfId="11810" hidden="1"/>
    <cellStyle name="Uwaga 3" xfId="11812" hidden="1"/>
    <cellStyle name="Uwaga 3" xfId="11825" hidden="1"/>
    <cellStyle name="Uwaga 3" xfId="11828" hidden="1"/>
    <cellStyle name="Uwaga 3" xfId="11831" hidden="1"/>
    <cellStyle name="Uwaga 3" xfId="11840" hidden="1"/>
    <cellStyle name="Uwaga 3" xfId="11843" hidden="1"/>
    <cellStyle name="Uwaga 3" xfId="11847" hidden="1"/>
    <cellStyle name="Uwaga 3" xfId="11855" hidden="1"/>
    <cellStyle name="Uwaga 3" xfId="11857" hidden="1"/>
    <cellStyle name="Uwaga 3" xfId="11860" hidden="1"/>
    <cellStyle name="Uwaga 3" xfId="11869" hidden="1"/>
    <cellStyle name="Uwaga 3" xfId="11870" hidden="1"/>
    <cellStyle name="Uwaga 3" xfId="11871" hidden="1"/>
    <cellStyle name="Uwaga 3" xfId="11884" hidden="1"/>
    <cellStyle name="Uwaga 3" xfId="11885" hidden="1"/>
    <cellStyle name="Uwaga 3" xfId="11887" hidden="1"/>
    <cellStyle name="Uwaga 3" xfId="11899" hidden="1"/>
    <cellStyle name="Uwaga 3" xfId="11900" hidden="1"/>
    <cellStyle name="Uwaga 3" xfId="11902" hidden="1"/>
    <cellStyle name="Uwaga 3" xfId="11914" hidden="1"/>
    <cellStyle name="Uwaga 3" xfId="11915" hidden="1"/>
    <cellStyle name="Uwaga 3" xfId="11917" hidden="1"/>
    <cellStyle name="Uwaga 3" xfId="11929" hidden="1"/>
    <cellStyle name="Uwaga 3" xfId="11930" hidden="1"/>
    <cellStyle name="Uwaga 3" xfId="11931" hidden="1"/>
    <cellStyle name="Uwaga 3" xfId="11945" hidden="1"/>
    <cellStyle name="Uwaga 3" xfId="11947" hidden="1"/>
    <cellStyle name="Uwaga 3" xfId="11950" hidden="1"/>
    <cellStyle name="Uwaga 3" xfId="11960" hidden="1"/>
    <cellStyle name="Uwaga 3" xfId="11963" hidden="1"/>
    <cellStyle name="Uwaga 3" xfId="11966" hidden="1"/>
    <cellStyle name="Uwaga 3" xfId="11975" hidden="1"/>
    <cellStyle name="Uwaga 3" xfId="11977" hidden="1"/>
    <cellStyle name="Uwaga 3" xfId="11980" hidden="1"/>
    <cellStyle name="Uwaga 3" xfId="11989" hidden="1"/>
    <cellStyle name="Uwaga 3" xfId="11990" hidden="1"/>
    <cellStyle name="Uwaga 3" xfId="11991" hidden="1"/>
    <cellStyle name="Uwaga 3" xfId="12004" hidden="1"/>
    <cellStyle name="Uwaga 3" xfId="12006" hidden="1"/>
    <cellStyle name="Uwaga 3" xfId="12008" hidden="1"/>
    <cellStyle name="Uwaga 3" xfId="12019" hidden="1"/>
    <cellStyle name="Uwaga 3" xfId="12021" hidden="1"/>
    <cellStyle name="Uwaga 3" xfId="12023" hidden="1"/>
    <cellStyle name="Uwaga 3" xfId="12034" hidden="1"/>
    <cellStyle name="Uwaga 3" xfId="12036" hidden="1"/>
    <cellStyle name="Uwaga 3" xfId="12038" hidden="1"/>
    <cellStyle name="Uwaga 3" xfId="12049" hidden="1"/>
    <cellStyle name="Uwaga 3" xfId="12050" hidden="1"/>
    <cellStyle name="Uwaga 3" xfId="12051" hidden="1"/>
    <cellStyle name="Uwaga 3" xfId="12064" hidden="1"/>
    <cellStyle name="Uwaga 3" xfId="12066" hidden="1"/>
    <cellStyle name="Uwaga 3" xfId="12068" hidden="1"/>
    <cellStyle name="Uwaga 3" xfId="12079" hidden="1"/>
    <cellStyle name="Uwaga 3" xfId="12081" hidden="1"/>
    <cellStyle name="Uwaga 3" xfId="12083" hidden="1"/>
    <cellStyle name="Uwaga 3" xfId="12094" hidden="1"/>
    <cellStyle name="Uwaga 3" xfId="12096" hidden="1"/>
    <cellStyle name="Uwaga 3" xfId="12097" hidden="1"/>
    <cellStyle name="Uwaga 3" xfId="12109" hidden="1"/>
    <cellStyle name="Uwaga 3" xfId="12110" hidden="1"/>
    <cellStyle name="Uwaga 3" xfId="12111" hidden="1"/>
    <cellStyle name="Uwaga 3" xfId="12124" hidden="1"/>
    <cellStyle name="Uwaga 3" xfId="12126" hidden="1"/>
    <cellStyle name="Uwaga 3" xfId="12128" hidden="1"/>
    <cellStyle name="Uwaga 3" xfId="12139" hidden="1"/>
    <cellStyle name="Uwaga 3" xfId="12141" hidden="1"/>
    <cellStyle name="Uwaga 3" xfId="12143" hidden="1"/>
    <cellStyle name="Uwaga 3" xfId="12154" hidden="1"/>
    <cellStyle name="Uwaga 3" xfId="12156" hidden="1"/>
    <cellStyle name="Uwaga 3" xfId="12158" hidden="1"/>
    <cellStyle name="Uwaga 3" xfId="12169" hidden="1"/>
    <cellStyle name="Uwaga 3" xfId="12170" hidden="1"/>
    <cellStyle name="Uwaga 3" xfId="12172" hidden="1"/>
    <cellStyle name="Uwaga 3" xfId="12183" hidden="1"/>
    <cellStyle name="Uwaga 3" xfId="12185" hidden="1"/>
    <cellStyle name="Uwaga 3" xfId="12186" hidden="1"/>
    <cellStyle name="Uwaga 3" xfId="12195" hidden="1"/>
    <cellStyle name="Uwaga 3" xfId="12198" hidden="1"/>
    <cellStyle name="Uwaga 3" xfId="12200" hidden="1"/>
    <cellStyle name="Uwaga 3" xfId="12211" hidden="1"/>
    <cellStyle name="Uwaga 3" xfId="12213" hidden="1"/>
    <cellStyle name="Uwaga 3" xfId="12215" hidden="1"/>
    <cellStyle name="Uwaga 3" xfId="12227" hidden="1"/>
    <cellStyle name="Uwaga 3" xfId="12229" hidden="1"/>
    <cellStyle name="Uwaga 3" xfId="12231" hidden="1"/>
    <cellStyle name="Uwaga 3" xfId="12239" hidden="1"/>
    <cellStyle name="Uwaga 3" xfId="12241" hidden="1"/>
    <cellStyle name="Uwaga 3" xfId="12244" hidden="1"/>
    <cellStyle name="Uwaga 3" xfId="12234" hidden="1"/>
    <cellStyle name="Uwaga 3" xfId="12233" hidden="1"/>
    <cellStyle name="Uwaga 3" xfId="12232" hidden="1"/>
    <cellStyle name="Uwaga 3" xfId="12219" hidden="1"/>
    <cellStyle name="Uwaga 3" xfId="12218" hidden="1"/>
    <cellStyle name="Uwaga 3" xfId="12217" hidden="1"/>
    <cellStyle name="Uwaga 3" xfId="12204" hidden="1"/>
    <cellStyle name="Uwaga 3" xfId="12203" hidden="1"/>
    <cellStyle name="Uwaga 3" xfId="12202" hidden="1"/>
    <cellStyle name="Uwaga 3" xfId="12189" hidden="1"/>
    <cellStyle name="Uwaga 3" xfId="12188" hidden="1"/>
    <cellStyle name="Uwaga 3" xfId="12187" hidden="1"/>
    <cellStyle name="Uwaga 3" xfId="12174" hidden="1"/>
    <cellStyle name="Uwaga 3" xfId="12173" hidden="1"/>
    <cellStyle name="Uwaga 3" xfId="12171" hidden="1"/>
    <cellStyle name="Uwaga 3" xfId="12160" hidden="1"/>
    <cellStyle name="Uwaga 3" xfId="12157" hidden="1"/>
    <cellStyle name="Uwaga 3" xfId="12155" hidden="1"/>
    <cellStyle name="Uwaga 3" xfId="12145" hidden="1"/>
    <cellStyle name="Uwaga 3" xfId="12142" hidden="1"/>
    <cellStyle name="Uwaga 3" xfId="12140" hidden="1"/>
    <cellStyle name="Uwaga 3" xfId="12130" hidden="1"/>
    <cellStyle name="Uwaga 3" xfId="12127" hidden="1"/>
    <cellStyle name="Uwaga 3" xfId="12125" hidden="1"/>
    <cellStyle name="Uwaga 3" xfId="12115" hidden="1"/>
    <cellStyle name="Uwaga 3" xfId="12113" hidden="1"/>
    <cellStyle name="Uwaga 3" xfId="12112" hidden="1"/>
    <cellStyle name="Uwaga 3" xfId="12100" hidden="1"/>
    <cellStyle name="Uwaga 3" xfId="12098" hidden="1"/>
    <cellStyle name="Uwaga 3" xfId="12095" hidden="1"/>
    <cellStyle name="Uwaga 3" xfId="12085" hidden="1"/>
    <cellStyle name="Uwaga 3" xfId="12082" hidden="1"/>
    <cellStyle name="Uwaga 3" xfId="12080" hidden="1"/>
    <cellStyle name="Uwaga 3" xfId="12070" hidden="1"/>
    <cellStyle name="Uwaga 3" xfId="12067" hidden="1"/>
    <cellStyle name="Uwaga 3" xfId="12065" hidden="1"/>
    <cellStyle name="Uwaga 3" xfId="12055" hidden="1"/>
    <cellStyle name="Uwaga 3" xfId="12053" hidden="1"/>
    <cellStyle name="Uwaga 3" xfId="12052" hidden="1"/>
    <cellStyle name="Uwaga 3" xfId="12040" hidden="1"/>
    <cellStyle name="Uwaga 3" xfId="12037" hidden="1"/>
    <cellStyle name="Uwaga 3" xfId="12035" hidden="1"/>
    <cellStyle name="Uwaga 3" xfId="12025" hidden="1"/>
    <cellStyle name="Uwaga 3" xfId="12022" hidden="1"/>
    <cellStyle name="Uwaga 3" xfId="12020" hidden="1"/>
    <cellStyle name="Uwaga 3" xfId="12010" hidden="1"/>
    <cellStyle name="Uwaga 3" xfId="12007" hidden="1"/>
    <cellStyle name="Uwaga 3" xfId="12005" hidden="1"/>
    <cellStyle name="Uwaga 3" xfId="11995" hidden="1"/>
    <cellStyle name="Uwaga 3" xfId="11993" hidden="1"/>
    <cellStyle name="Uwaga 3" xfId="11992" hidden="1"/>
    <cellStyle name="Uwaga 3" xfId="11979" hidden="1"/>
    <cellStyle name="Uwaga 3" xfId="11976" hidden="1"/>
    <cellStyle name="Uwaga 3" xfId="11974" hidden="1"/>
    <cellStyle name="Uwaga 3" xfId="11964" hidden="1"/>
    <cellStyle name="Uwaga 3" xfId="11961" hidden="1"/>
    <cellStyle name="Uwaga 3" xfId="11959" hidden="1"/>
    <cellStyle name="Uwaga 3" xfId="11949" hidden="1"/>
    <cellStyle name="Uwaga 3" xfId="11946" hidden="1"/>
    <cellStyle name="Uwaga 3" xfId="11944" hidden="1"/>
    <cellStyle name="Uwaga 3" xfId="11935" hidden="1"/>
    <cellStyle name="Uwaga 3" xfId="11933" hidden="1"/>
    <cellStyle name="Uwaga 3" xfId="11932" hidden="1"/>
    <cellStyle name="Uwaga 3" xfId="11920" hidden="1"/>
    <cellStyle name="Uwaga 3" xfId="11918" hidden="1"/>
    <cellStyle name="Uwaga 3" xfId="11916" hidden="1"/>
    <cellStyle name="Uwaga 3" xfId="11905" hidden="1"/>
    <cellStyle name="Uwaga 3" xfId="11903" hidden="1"/>
    <cellStyle name="Uwaga 3" xfId="11901" hidden="1"/>
    <cellStyle name="Uwaga 3" xfId="11890" hidden="1"/>
    <cellStyle name="Uwaga 3" xfId="11888" hidden="1"/>
    <cellStyle name="Uwaga 3" xfId="11886" hidden="1"/>
    <cellStyle name="Uwaga 3" xfId="11875" hidden="1"/>
    <cellStyle name="Uwaga 3" xfId="11873" hidden="1"/>
    <cellStyle name="Uwaga 3" xfId="11872" hidden="1"/>
    <cellStyle name="Uwaga 3" xfId="11859" hidden="1"/>
    <cellStyle name="Uwaga 3" xfId="11856" hidden="1"/>
    <cellStyle name="Uwaga 3" xfId="11854" hidden="1"/>
    <cellStyle name="Uwaga 3" xfId="11844" hidden="1"/>
    <cellStyle name="Uwaga 3" xfId="11841" hidden="1"/>
    <cellStyle name="Uwaga 3" xfId="11839" hidden="1"/>
    <cellStyle name="Uwaga 3" xfId="11829" hidden="1"/>
    <cellStyle name="Uwaga 3" xfId="11826" hidden="1"/>
    <cellStyle name="Uwaga 3" xfId="11824" hidden="1"/>
    <cellStyle name="Uwaga 3" xfId="11815" hidden="1"/>
    <cellStyle name="Uwaga 3" xfId="11813" hidden="1"/>
    <cellStyle name="Uwaga 3" xfId="11811" hidden="1"/>
    <cellStyle name="Uwaga 3" xfId="11799" hidden="1"/>
    <cellStyle name="Uwaga 3" xfId="11796" hidden="1"/>
    <cellStyle name="Uwaga 3" xfId="11794" hidden="1"/>
    <cellStyle name="Uwaga 3" xfId="11784" hidden="1"/>
    <cellStyle name="Uwaga 3" xfId="11781" hidden="1"/>
    <cellStyle name="Uwaga 3" xfId="11779" hidden="1"/>
    <cellStyle name="Uwaga 3" xfId="11769" hidden="1"/>
    <cellStyle name="Uwaga 3" xfId="11766" hidden="1"/>
    <cellStyle name="Uwaga 3" xfId="11764" hidden="1"/>
    <cellStyle name="Uwaga 3" xfId="11757" hidden="1"/>
    <cellStyle name="Uwaga 3" xfId="11754" hidden="1"/>
    <cellStyle name="Uwaga 3" xfId="11752" hidden="1"/>
    <cellStyle name="Uwaga 3" xfId="11742" hidden="1"/>
    <cellStyle name="Uwaga 3" xfId="11739" hidden="1"/>
    <cellStyle name="Uwaga 3" xfId="11736" hidden="1"/>
    <cellStyle name="Uwaga 3" xfId="11727" hidden="1"/>
    <cellStyle name="Uwaga 3" xfId="11723" hidden="1"/>
    <cellStyle name="Uwaga 3" xfId="11720" hidden="1"/>
    <cellStyle name="Uwaga 3" xfId="11712" hidden="1"/>
    <cellStyle name="Uwaga 3" xfId="11709" hidden="1"/>
    <cellStyle name="Uwaga 3" xfId="11706" hidden="1"/>
    <cellStyle name="Uwaga 3" xfId="11697" hidden="1"/>
    <cellStyle name="Uwaga 3" xfId="11694" hidden="1"/>
    <cellStyle name="Uwaga 3" xfId="11691" hidden="1"/>
    <cellStyle name="Uwaga 3" xfId="11681" hidden="1"/>
    <cellStyle name="Uwaga 3" xfId="11677" hidden="1"/>
    <cellStyle name="Uwaga 3" xfId="11674" hidden="1"/>
    <cellStyle name="Uwaga 3" xfId="11665" hidden="1"/>
    <cellStyle name="Uwaga 3" xfId="11661" hidden="1"/>
    <cellStyle name="Uwaga 3" xfId="11659" hidden="1"/>
    <cellStyle name="Uwaga 3" xfId="11651" hidden="1"/>
    <cellStyle name="Uwaga 3" xfId="11647" hidden="1"/>
    <cellStyle name="Uwaga 3" xfId="11644" hidden="1"/>
    <cellStyle name="Uwaga 3" xfId="11637" hidden="1"/>
    <cellStyle name="Uwaga 3" xfId="11634" hidden="1"/>
    <cellStyle name="Uwaga 3" xfId="11631" hidden="1"/>
    <cellStyle name="Uwaga 3" xfId="11622" hidden="1"/>
    <cellStyle name="Uwaga 3" xfId="11617" hidden="1"/>
    <cellStyle name="Uwaga 3" xfId="11614" hidden="1"/>
    <cellStyle name="Uwaga 3" xfId="11607" hidden="1"/>
    <cellStyle name="Uwaga 3" xfId="11602" hidden="1"/>
    <cellStyle name="Uwaga 3" xfId="11599" hidden="1"/>
    <cellStyle name="Uwaga 3" xfId="11592" hidden="1"/>
    <cellStyle name="Uwaga 3" xfId="11587" hidden="1"/>
    <cellStyle name="Uwaga 3" xfId="11584" hidden="1"/>
    <cellStyle name="Uwaga 3" xfId="11578" hidden="1"/>
    <cellStyle name="Uwaga 3" xfId="11574" hidden="1"/>
    <cellStyle name="Uwaga 3" xfId="11571" hidden="1"/>
    <cellStyle name="Uwaga 3" xfId="11563" hidden="1"/>
    <cellStyle name="Uwaga 3" xfId="11558" hidden="1"/>
    <cellStyle name="Uwaga 3" xfId="11554" hidden="1"/>
    <cellStyle name="Uwaga 3" xfId="11548" hidden="1"/>
    <cellStyle name="Uwaga 3" xfId="11543" hidden="1"/>
    <cellStyle name="Uwaga 3" xfId="11539" hidden="1"/>
    <cellStyle name="Uwaga 3" xfId="11533" hidden="1"/>
    <cellStyle name="Uwaga 3" xfId="11528" hidden="1"/>
    <cellStyle name="Uwaga 3" xfId="11524" hidden="1"/>
    <cellStyle name="Uwaga 3" xfId="11519" hidden="1"/>
    <cellStyle name="Uwaga 3" xfId="11515" hidden="1"/>
    <cellStyle name="Uwaga 3" xfId="11511" hidden="1"/>
    <cellStyle name="Uwaga 3" xfId="11503" hidden="1"/>
    <cellStyle name="Uwaga 3" xfId="11498" hidden="1"/>
    <cellStyle name="Uwaga 3" xfId="11494" hidden="1"/>
    <cellStyle name="Uwaga 3" xfId="11488" hidden="1"/>
    <cellStyle name="Uwaga 3" xfId="11483" hidden="1"/>
    <cellStyle name="Uwaga 3" xfId="11479" hidden="1"/>
    <cellStyle name="Uwaga 3" xfId="11473" hidden="1"/>
    <cellStyle name="Uwaga 3" xfId="11468" hidden="1"/>
    <cellStyle name="Uwaga 3" xfId="11464" hidden="1"/>
    <cellStyle name="Uwaga 3" xfId="11460" hidden="1"/>
    <cellStyle name="Uwaga 3" xfId="11455" hidden="1"/>
    <cellStyle name="Uwaga 3" xfId="11450" hidden="1"/>
    <cellStyle name="Uwaga 3" xfId="11445" hidden="1"/>
    <cellStyle name="Uwaga 3" xfId="11441" hidden="1"/>
    <cellStyle name="Uwaga 3" xfId="11437" hidden="1"/>
    <cellStyle name="Uwaga 3" xfId="11430" hidden="1"/>
    <cellStyle name="Uwaga 3" xfId="11426" hidden="1"/>
    <cellStyle name="Uwaga 3" xfId="11421" hidden="1"/>
    <cellStyle name="Uwaga 3" xfId="11415" hidden="1"/>
    <cellStyle name="Uwaga 3" xfId="11411" hidden="1"/>
    <cellStyle name="Uwaga 3" xfId="11406" hidden="1"/>
    <cellStyle name="Uwaga 3" xfId="11400" hidden="1"/>
    <cellStyle name="Uwaga 3" xfId="11396" hidden="1"/>
    <cellStyle name="Uwaga 3" xfId="11391" hidden="1"/>
    <cellStyle name="Uwaga 3" xfId="11385" hidden="1"/>
    <cellStyle name="Uwaga 3" xfId="11381" hidden="1"/>
    <cellStyle name="Uwaga 3" xfId="11377" hidden="1"/>
    <cellStyle name="Uwaga 3" xfId="12237" hidden="1"/>
    <cellStyle name="Uwaga 3" xfId="12236" hidden="1"/>
    <cellStyle name="Uwaga 3" xfId="12235" hidden="1"/>
    <cellStyle name="Uwaga 3" xfId="12222" hidden="1"/>
    <cellStyle name="Uwaga 3" xfId="12221" hidden="1"/>
    <cellStyle name="Uwaga 3" xfId="12220" hidden="1"/>
    <cellStyle name="Uwaga 3" xfId="12207" hidden="1"/>
    <cellStyle name="Uwaga 3" xfId="12206" hidden="1"/>
    <cellStyle name="Uwaga 3" xfId="12205" hidden="1"/>
    <cellStyle name="Uwaga 3" xfId="12192" hidden="1"/>
    <cellStyle name="Uwaga 3" xfId="12191" hidden="1"/>
    <cellStyle name="Uwaga 3" xfId="12190" hidden="1"/>
    <cellStyle name="Uwaga 3" xfId="12177" hidden="1"/>
    <cellStyle name="Uwaga 3" xfId="12176" hidden="1"/>
    <cellStyle name="Uwaga 3" xfId="12175" hidden="1"/>
    <cellStyle name="Uwaga 3" xfId="12163" hidden="1"/>
    <cellStyle name="Uwaga 3" xfId="12161" hidden="1"/>
    <cellStyle name="Uwaga 3" xfId="12159" hidden="1"/>
    <cellStyle name="Uwaga 3" xfId="12148" hidden="1"/>
    <cellStyle name="Uwaga 3" xfId="12146" hidden="1"/>
    <cellStyle name="Uwaga 3" xfId="12144" hidden="1"/>
    <cellStyle name="Uwaga 3" xfId="12133" hidden="1"/>
    <cellStyle name="Uwaga 3" xfId="12131" hidden="1"/>
    <cellStyle name="Uwaga 3" xfId="12129" hidden="1"/>
    <cellStyle name="Uwaga 3" xfId="12118" hidden="1"/>
    <cellStyle name="Uwaga 3" xfId="12116" hidden="1"/>
    <cellStyle name="Uwaga 3" xfId="12114" hidden="1"/>
    <cellStyle name="Uwaga 3" xfId="12103" hidden="1"/>
    <cellStyle name="Uwaga 3" xfId="12101" hidden="1"/>
    <cellStyle name="Uwaga 3" xfId="12099" hidden="1"/>
    <cellStyle name="Uwaga 3" xfId="12088" hidden="1"/>
    <cellStyle name="Uwaga 3" xfId="12086" hidden="1"/>
    <cellStyle name="Uwaga 3" xfId="12084" hidden="1"/>
    <cellStyle name="Uwaga 3" xfId="12073" hidden="1"/>
    <cellStyle name="Uwaga 3" xfId="12071" hidden="1"/>
    <cellStyle name="Uwaga 3" xfId="12069" hidden="1"/>
    <cellStyle name="Uwaga 3" xfId="12058" hidden="1"/>
    <cellStyle name="Uwaga 3" xfId="12056" hidden="1"/>
    <cellStyle name="Uwaga 3" xfId="12054" hidden="1"/>
    <cellStyle name="Uwaga 3" xfId="12043" hidden="1"/>
    <cellStyle name="Uwaga 3" xfId="12041" hidden="1"/>
    <cellStyle name="Uwaga 3" xfId="12039" hidden="1"/>
    <cellStyle name="Uwaga 3" xfId="12028" hidden="1"/>
    <cellStyle name="Uwaga 3" xfId="12026" hidden="1"/>
    <cellStyle name="Uwaga 3" xfId="12024" hidden="1"/>
    <cellStyle name="Uwaga 3" xfId="12013" hidden="1"/>
    <cellStyle name="Uwaga 3" xfId="12011" hidden="1"/>
    <cellStyle name="Uwaga 3" xfId="12009" hidden="1"/>
    <cellStyle name="Uwaga 3" xfId="11998" hidden="1"/>
    <cellStyle name="Uwaga 3" xfId="11996" hidden="1"/>
    <cellStyle name="Uwaga 3" xfId="11994" hidden="1"/>
    <cellStyle name="Uwaga 3" xfId="11983" hidden="1"/>
    <cellStyle name="Uwaga 3" xfId="11981" hidden="1"/>
    <cellStyle name="Uwaga 3" xfId="11978" hidden="1"/>
    <cellStyle name="Uwaga 3" xfId="11968" hidden="1"/>
    <cellStyle name="Uwaga 3" xfId="11965" hidden="1"/>
    <cellStyle name="Uwaga 3" xfId="11962" hidden="1"/>
    <cellStyle name="Uwaga 3" xfId="11953" hidden="1"/>
    <cellStyle name="Uwaga 3" xfId="11951" hidden="1"/>
    <cellStyle name="Uwaga 3" xfId="11948" hidden="1"/>
    <cellStyle name="Uwaga 3" xfId="11938" hidden="1"/>
    <cellStyle name="Uwaga 3" xfId="11936" hidden="1"/>
    <cellStyle name="Uwaga 3" xfId="11934" hidden="1"/>
    <cellStyle name="Uwaga 3" xfId="11923" hidden="1"/>
    <cellStyle name="Uwaga 3" xfId="11921" hidden="1"/>
    <cellStyle name="Uwaga 3" xfId="11919" hidden="1"/>
    <cellStyle name="Uwaga 3" xfId="11908" hidden="1"/>
    <cellStyle name="Uwaga 3" xfId="11906" hidden="1"/>
    <cellStyle name="Uwaga 3" xfId="11904" hidden="1"/>
    <cellStyle name="Uwaga 3" xfId="11893" hidden="1"/>
    <cellStyle name="Uwaga 3" xfId="11891" hidden="1"/>
    <cellStyle name="Uwaga 3" xfId="11889" hidden="1"/>
    <cellStyle name="Uwaga 3" xfId="11878" hidden="1"/>
    <cellStyle name="Uwaga 3" xfId="11876" hidden="1"/>
    <cellStyle name="Uwaga 3" xfId="11874" hidden="1"/>
    <cellStyle name="Uwaga 3" xfId="11863" hidden="1"/>
    <cellStyle name="Uwaga 3" xfId="11861" hidden="1"/>
    <cellStyle name="Uwaga 3" xfId="11858" hidden="1"/>
    <cellStyle name="Uwaga 3" xfId="11848" hidden="1"/>
    <cellStyle name="Uwaga 3" xfId="11845" hidden="1"/>
    <cellStyle name="Uwaga 3" xfId="11842" hidden="1"/>
    <cellStyle name="Uwaga 3" xfId="11833" hidden="1"/>
    <cellStyle name="Uwaga 3" xfId="11830" hidden="1"/>
    <cellStyle name="Uwaga 3" xfId="11827" hidden="1"/>
    <cellStyle name="Uwaga 3" xfId="11818" hidden="1"/>
    <cellStyle name="Uwaga 3" xfId="11816" hidden="1"/>
    <cellStyle name="Uwaga 3" xfId="11814" hidden="1"/>
    <cellStyle name="Uwaga 3" xfId="11803" hidden="1"/>
    <cellStyle name="Uwaga 3" xfId="11800" hidden="1"/>
    <cellStyle name="Uwaga 3" xfId="11797" hidden="1"/>
    <cellStyle name="Uwaga 3" xfId="11788" hidden="1"/>
    <cellStyle name="Uwaga 3" xfId="11785" hidden="1"/>
    <cellStyle name="Uwaga 3" xfId="11782" hidden="1"/>
    <cellStyle name="Uwaga 3" xfId="11773" hidden="1"/>
    <cellStyle name="Uwaga 3" xfId="11770" hidden="1"/>
    <cellStyle name="Uwaga 3" xfId="11767" hidden="1"/>
    <cellStyle name="Uwaga 3" xfId="11760" hidden="1"/>
    <cellStyle name="Uwaga 3" xfId="11756" hidden="1"/>
    <cellStyle name="Uwaga 3" xfId="11753" hidden="1"/>
    <cellStyle name="Uwaga 3" xfId="11745" hidden="1"/>
    <cellStyle name="Uwaga 3" xfId="11741" hidden="1"/>
    <cellStyle name="Uwaga 3" xfId="11738" hidden="1"/>
    <cellStyle name="Uwaga 3" xfId="11730" hidden="1"/>
    <cellStyle name="Uwaga 3" xfId="11726" hidden="1"/>
    <cellStyle name="Uwaga 3" xfId="11722" hidden="1"/>
    <cellStyle name="Uwaga 3" xfId="11715" hidden="1"/>
    <cellStyle name="Uwaga 3" xfId="11711" hidden="1"/>
    <cellStyle name="Uwaga 3" xfId="11708" hidden="1"/>
    <cellStyle name="Uwaga 3" xfId="11700" hidden="1"/>
    <cellStyle name="Uwaga 3" xfId="11696" hidden="1"/>
    <cellStyle name="Uwaga 3" xfId="11693" hidden="1"/>
    <cellStyle name="Uwaga 3" xfId="11684" hidden="1"/>
    <cellStyle name="Uwaga 3" xfId="11679" hidden="1"/>
    <cellStyle name="Uwaga 3" xfId="11675" hidden="1"/>
    <cellStyle name="Uwaga 3" xfId="11669" hidden="1"/>
    <cellStyle name="Uwaga 3" xfId="11664" hidden="1"/>
    <cellStyle name="Uwaga 3" xfId="11660" hidden="1"/>
    <cellStyle name="Uwaga 3" xfId="11654" hidden="1"/>
    <cellStyle name="Uwaga 3" xfId="11649" hidden="1"/>
    <cellStyle name="Uwaga 3" xfId="11645" hidden="1"/>
    <cellStyle name="Uwaga 3" xfId="11640" hidden="1"/>
    <cellStyle name="Uwaga 3" xfId="11636" hidden="1"/>
    <cellStyle name="Uwaga 3" xfId="11632" hidden="1"/>
    <cellStyle name="Uwaga 3" xfId="11625" hidden="1"/>
    <cellStyle name="Uwaga 3" xfId="11620" hidden="1"/>
    <cellStyle name="Uwaga 3" xfId="11616" hidden="1"/>
    <cellStyle name="Uwaga 3" xfId="11609" hidden="1"/>
    <cellStyle name="Uwaga 3" xfId="11604" hidden="1"/>
    <cellStyle name="Uwaga 3" xfId="11600" hidden="1"/>
    <cellStyle name="Uwaga 3" xfId="11595" hidden="1"/>
    <cellStyle name="Uwaga 3" xfId="11590" hidden="1"/>
    <cellStyle name="Uwaga 3" xfId="11586" hidden="1"/>
    <cellStyle name="Uwaga 3" xfId="11580" hidden="1"/>
    <cellStyle name="Uwaga 3" xfId="11576" hidden="1"/>
    <cellStyle name="Uwaga 3" xfId="11573" hidden="1"/>
    <cellStyle name="Uwaga 3" xfId="11566" hidden="1"/>
    <cellStyle name="Uwaga 3" xfId="11561" hidden="1"/>
    <cellStyle name="Uwaga 3" xfId="11556" hidden="1"/>
    <cellStyle name="Uwaga 3" xfId="11550" hidden="1"/>
    <cellStyle name="Uwaga 3" xfId="11545" hidden="1"/>
    <cellStyle name="Uwaga 3" xfId="11540" hidden="1"/>
    <cellStyle name="Uwaga 3" xfId="11535" hidden="1"/>
    <cellStyle name="Uwaga 3" xfId="11530" hidden="1"/>
    <cellStyle name="Uwaga 3" xfId="11525" hidden="1"/>
    <cellStyle name="Uwaga 3" xfId="11521" hidden="1"/>
    <cellStyle name="Uwaga 3" xfId="11517" hidden="1"/>
    <cellStyle name="Uwaga 3" xfId="11512" hidden="1"/>
    <cellStyle name="Uwaga 3" xfId="11505" hidden="1"/>
    <cellStyle name="Uwaga 3" xfId="11500" hidden="1"/>
    <cellStyle name="Uwaga 3" xfId="11495" hidden="1"/>
    <cellStyle name="Uwaga 3" xfId="11489" hidden="1"/>
    <cellStyle name="Uwaga 3" xfId="11484" hidden="1"/>
    <cellStyle name="Uwaga 3" xfId="11480" hidden="1"/>
    <cellStyle name="Uwaga 3" xfId="11475" hidden="1"/>
    <cellStyle name="Uwaga 3" xfId="11470" hidden="1"/>
    <cellStyle name="Uwaga 3" xfId="11465" hidden="1"/>
    <cellStyle name="Uwaga 3" xfId="11461" hidden="1"/>
    <cellStyle name="Uwaga 3" xfId="11456" hidden="1"/>
    <cellStyle name="Uwaga 3" xfId="11451" hidden="1"/>
    <cellStyle name="Uwaga 3" xfId="11446" hidden="1"/>
    <cellStyle name="Uwaga 3" xfId="11442" hidden="1"/>
    <cellStyle name="Uwaga 3" xfId="11438" hidden="1"/>
    <cellStyle name="Uwaga 3" xfId="11431" hidden="1"/>
    <cellStyle name="Uwaga 3" xfId="11427" hidden="1"/>
    <cellStyle name="Uwaga 3" xfId="11422" hidden="1"/>
    <cellStyle name="Uwaga 3" xfId="11416" hidden="1"/>
    <cellStyle name="Uwaga 3" xfId="11412" hidden="1"/>
    <cellStyle name="Uwaga 3" xfId="11407" hidden="1"/>
    <cellStyle name="Uwaga 3" xfId="11401" hidden="1"/>
    <cellStyle name="Uwaga 3" xfId="11397" hidden="1"/>
    <cellStyle name="Uwaga 3" xfId="11393" hidden="1"/>
    <cellStyle name="Uwaga 3" xfId="11386" hidden="1"/>
    <cellStyle name="Uwaga 3" xfId="11382" hidden="1"/>
    <cellStyle name="Uwaga 3" xfId="11378" hidden="1"/>
    <cellStyle name="Uwaga 3" xfId="12242" hidden="1"/>
    <cellStyle name="Uwaga 3" xfId="12240" hidden="1"/>
    <cellStyle name="Uwaga 3" xfId="12238" hidden="1"/>
    <cellStyle name="Uwaga 3" xfId="12225" hidden="1"/>
    <cellStyle name="Uwaga 3" xfId="12224" hidden="1"/>
    <cellStyle name="Uwaga 3" xfId="12223" hidden="1"/>
    <cellStyle name="Uwaga 3" xfId="12210" hidden="1"/>
    <cellStyle name="Uwaga 3" xfId="12209" hidden="1"/>
    <cellStyle name="Uwaga 3" xfId="12208" hidden="1"/>
    <cellStyle name="Uwaga 3" xfId="12196" hidden="1"/>
    <cellStyle name="Uwaga 3" xfId="12194" hidden="1"/>
    <cellStyle name="Uwaga 3" xfId="12193" hidden="1"/>
    <cellStyle name="Uwaga 3" xfId="12180" hidden="1"/>
    <cellStyle name="Uwaga 3" xfId="12179" hidden="1"/>
    <cellStyle name="Uwaga 3" xfId="12178" hidden="1"/>
    <cellStyle name="Uwaga 3" xfId="12166" hidden="1"/>
    <cellStyle name="Uwaga 3" xfId="12164" hidden="1"/>
    <cellStyle name="Uwaga 3" xfId="12162" hidden="1"/>
    <cellStyle name="Uwaga 3" xfId="12151" hidden="1"/>
    <cellStyle name="Uwaga 3" xfId="12149" hidden="1"/>
    <cellStyle name="Uwaga 3" xfId="12147" hidden="1"/>
    <cellStyle name="Uwaga 3" xfId="12136" hidden="1"/>
    <cellStyle name="Uwaga 3" xfId="12134" hidden="1"/>
    <cellStyle name="Uwaga 3" xfId="12132" hidden="1"/>
    <cellStyle name="Uwaga 3" xfId="12121" hidden="1"/>
    <cellStyle name="Uwaga 3" xfId="12119" hidden="1"/>
    <cellStyle name="Uwaga 3" xfId="12117" hidden="1"/>
    <cellStyle name="Uwaga 3" xfId="12106" hidden="1"/>
    <cellStyle name="Uwaga 3" xfId="12104" hidden="1"/>
    <cellStyle name="Uwaga 3" xfId="12102" hidden="1"/>
    <cellStyle name="Uwaga 3" xfId="12091" hidden="1"/>
    <cellStyle name="Uwaga 3" xfId="12089" hidden="1"/>
    <cellStyle name="Uwaga 3" xfId="12087" hidden="1"/>
    <cellStyle name="Uwaga 3" xfId="12076" hidden="1"/>
    <cellStyle name="Uwaga 3" xfId="12074" hidden="1"/>
    <cellStyle name="Uwaga 3" xfId="12072" hidden="1"/>
    <cellStyle name="Uwaga 3" xfId="12061" hidden="1"/>
    <cellStyle name="Uwaga 3" xfId="12059" hidden="1"/>
    <cellStyle name="Uwaga 3" xfId="12057" hidden="1"/>
    <cellStyle name="Uwaga 3" xfId="12046" hidden="1"/>
    <cellStyle name="Uwaga 3" xfId="12044" hidden="1"/>
    <cellStyle name="Uwaga 3" xfId="12042" hidden="1"/>
    <cellStyle name="Uwaga 3" xfId="12031" hidden="1"/>
    <cellStyle name="Uwaga 3" xfId="12029" hidden="1"/>
    <cellStyle name="Uwaga 3" xfId="12027" hidden="1"/>
    <cellStyle name="Uwaga 3" xfId="12016" hidden="1"/>
    <cellStyle name="Uwaga 3" xfId="12014" hidden="1"/>
    <cellStyle name="Uwaga 3" xfId="12012" hidden="1"/>
    <cellStyle name="Uwaga 3" xfId="12001" hidden="1"/>
    <cellStyle name="Uwaga 3" xfId="11999" hidden="1"/>
    <cellStyle name="Uwaga 3" xfId="11997" hidden="1"/>
    <cellStyle name="Uwaga 3" xfId="11986" hidden="1"/>
    <cellStyle name="Uwaga 3" xfId="11984" hidden="1"/>
    <cellStyle name="Uwaga 3" xfId="11982" hidden="1"/>
    <cellStyle name="Uwaga 3" xfId="11971" hidden="1"/>
    <cellStyle name="Uwaga 3" xfId="11969" hidden="1"/>
    <cellStyle name="Uwaga 3" xfId="11967" hidden="1"/>
    <cellStyle name="Uwaga 3" xfId="11956" hidden="1"/>
    <cellStyle name="Uwaga 3" xfId="11954" hidden="1"/>
    <cellStyle name="Uwaga 3" xfId="11952" hidden="1"/>
    <cellStyle name="Uwaga 3" xfId="11941" hidden="1"/>
    <cellStyle name="Uwaga 3" xfId="11939" hidden="1"/>
    <cellStyle name="Uwaga 3" xfId="11937" hidden="1"/>
    <cellStyle name="Uwaga 3" xfId="11926" hidden="1"/>
    <cellStyle name="Uwaga 3" xfId="11924" hidden="1"/>
    <cellStyle name="Uwaga 3" xfId="11922" hidden="1"/>
    <cellStyle name="Uwaga 3" xfId="11911" hidden="1"/>
    <cellStyle name="Uwaga 3" xfId="11909" hidden="1"/>
    <cellStyle name="Uwaga 3" xfId="11907" hidden="1"/>
    <cellStyle name="Uwaga 3" xfId="11896" hidden="1"/>
    <cellStyle name="Uwaga 3" xfId="11894" hidden="1"/>
    <cellStyle name="Uwaga 3" xfId="11892" hidden="1"/>
    <cellStyle name="Uwaga 3" xfId="11881" hidden="1"/>
    <cellStyle name="Uwaga 3" xfId="11879" hidden="1"/>
    <cellStyle name="Uwaga 3" xfId="11877" hidden="1"/>
    <cellStyle name="Uwaga 3" xfId="11866" hidden="1"/>
    <cellStyle name="Uwaga 3" xfId="11864" hidden="1"/>
    <cellStyle name="Uwaga 3" xfId="11862" hidden="1"/>
    <cellStyle name="Uwaga 3" xfId="11851" hidden="1"/>
    <cellStyle name="Uwaga 3" xfId="11849" hidden="1"/>
    <cellStyle name="Uwaga 3" xfId="11846" hidden="1"/>
    <cellStyle name="Uwaga 3" xfId="11836" hidden="1"/>
    <cellStyle name="Uwaga 3" xfId="11834" hidden="1"/>
    <cellStyle name="Uwaga 3" xfId="11832" hidden="1"/>
    <cellStyle name="Uwaga 3" xfId="11821" hidden="1"/>
    <cellStyle name="Uwaga 3" xfId="11819" hidden="1"/>
    <cellStyle name="Uwaga 3" xfId="11817" hidden="1"/>
    <cellStyle name="Uwaga 3" xfId="11806" hidden="1"/>
    <cellStyle name="Uwaga 3" xfId="11804" hidden="1"/>
    <cellStyle name="Uwaga 3" xfId="11801" hidden="1"/>
    <cellStyle name="Uwaga 3" xfId="11791" hidden="1"/>
    <cellStyle name="Uwaga 3" xfId="11789" hidden="1"/>
    <cellStyle name="Uwaga 3" xfId="11786" hidden="1"/>
    <cellStyle name="Uwaga 3" xfId="11776" hidden="1"/>
    <cellStyle name="Uwaga 3" xfId="11774" hidden="1"/>
    <cellStyle name="Uwaga 3" xfId="11771" hidden="1"/>
    <cellStyle name="Uwaga 3" xfId="11762" hidden="1"/>
    <cellStyle name="Uwaga 3" xfId="11759" hidden="1"/>
    <cellStyle name="Uwaga 3" xfId="11755" hidden="1"/>
    <cellStyle name="Uwaga 3" xfId="11747" hidden="1"/>
    <cellStyle name="Uwaga 3" xfId="11744" hidden="1"/>
    <cellStyle name="Uwaga 3" xfId="11740" hidden="1"/>
    <cellStyle name="Uwaga 3" xfId="11732" hidden="1"/>
    <cellStyle name="Uwaga 3" xfId="11729" hidden="1"/>
    <cellStyle name="Uwaga 3" xfId="11725" hidden="1"/>
    <cellStyle name="Uwaga 3" xfId="11717" hidden="1"/>
    <cellStyle name="Uwaga 3" xfId="11714" hidden="1"/>
    <cellStyle name="Uwaga 3" xfId="11710" hidden="1"/>
    <cellStyle name="Uwaga 3" xfId="11702" hidden="1"/>
    <cellStyle name="Uwaga 3" xfId="11699" hidden="1"/>
    <cellStyle name="Uwaga 3" xfId="11695" hidden="1"/>
    <cellStyle name="Uwaga 3" xfId="11687" hidden="1"/>
    <cellStyle name="Uwaga 3" xfId="11683" hidden="1"/>
    <cellStyle name="Uwaga 3" xfId="11678" hidden="1"/>
    <cellStyle name="Uwaga 3" xfId="11672" hidden="1"/>
    <cellStyle name="Uwaga 3" xfId="11668" hidden="1"/>
    <cellStyle name="Uwaga 3" xfId="11663" hidden="1"/>
    <cellStyle name="Uwaga 3" xfId="11657" hidden="1"/>
    <cellStyle name="Uwaga 3" xfId="11653" hidden="1"/>
    <cellStyle name="Uwaga 3" xfId="11648" hidden="1"/>
    <cellStyle name="Uwaga 3" xfId="11642" hidden="1"/>
    <cellStyle name="Uwaga 3" xfId="11639" hidden="1"/>
    <cellStyle name="Uwaga 3" xfId="11635" hidden="1"/>
    <cellStyle name="Uwaga 3" xfId="11627" hidden="1"/>
    <cellStyle name="Uwaga 3" xfId="11624" hidden="1"/>
    <cellStyle name="Uwaga 3" xfId="11619" hidden="1"/>
    <cellStyle name="Uwaga 3" xfId="11612" hidden="1"/>
    <cellStyle name="Uwaga 3" xfId="11608" hidden="1"/>
    <cellStyle name="Uwaga 3" xfId="11603" hidden="1"/>
    <cellStyle name="Uwaga 3" xfId="11597" hidden="1"/>
    <cellStyle name="Uwaga 3" xfId="11593" hidden="1"/>
    <cellStyle name="Uwaga 3" xfId="11588" hidden="1"/>
    <cellStyle name="Uwaga 3" xfId="11582" hidden="1"/>
    <cellStyle name="Uwaga 3" xfId="11579" hidden="1"/>
    <cellStyle name="Uwaga 3" xfId="11575" hidden="1"/>
    <cellStyle name="Uwaga 3" xfId="11567" hidden="1"/>
    <cellStyle name="Uwaga 3" xfId="11562" hidden="1"/>
    <cellStyle name="Uwaga 3" xfId="11557" hidden="1"/>
    <cellStyle name="Uwaga 3" xfId="11552" hidden="1"/>
    <cellStyle name="Uwaga 3" xfId="11547" hidden="1"/>
    <cellStyle name="Uwaga 3" xfId="11542" hidden="1"/>
    <cellStyle name="Uwaga 3" xfId="11537" hidden="1"/>
    <cellStyle name="Uwaga 3" xfId="11532" hidden="1"/>
    <cellStyle name="Uwaga 3" xfId="11527" hidden="1"/>
    <cellStyle name="Uwaga 3" xfId="11522" hidden="1"/>
    <cellStyle name="Uwaga 3" xfId="11518" hidden="1"/>
    <cellStyle name="Uwaga 3" xfId="11513" hidden="1"/>
    <cellStyle name="Uwaga 3" xfId="11506" hidden="1"/>
    <cellStyle name="Uwaga 3" xfId="11501" hidden="1"/>
    <cellStyle name="Uwaga 3" xfId="11496" hidden="1"/>
    <cellStyle name="Uwaga 3" xfId="11491" hidden="1"/>
    <cellStyle name="Uwaga 3" xfId="11486" hidden="1"/>
    <cellStyle name="Uwaga 3" xfId="11481" hidden="1"/>
    <cellStyle name="Uwaga 3" xfId="11476" hidden="1"/>
    <cellStyle name="Uwaga 3" xfId="11471" hidden="1"/>
    <cellStyle name="Uwaga 3" xfId="11466" hidden="1"/>
    <cellStyle name="Uwaga 3" xfId="11462" hidden="1"/>
    <cellStyle name="Uwaga 3" xfId="11457" hidden="1"/>
    <cellStyle name="Uwaga 3" xfId="11452" hidden="1"/>
    <cellStyle name="Uwaga 3" xfId="11447" hidden="1"/>
    <cellStyle name="Uwaga 3" xfId="11443" hidden="1"/>
    <cellStyle name="Uwaga 3" xfId="11439" hidden="1"/>
    <cellStyle name="Uwaga 3" xfId="11432" hidden="1"/>
    <cellStyle name="Uwaga 3" xfId="11428" hidden="1"/>
    <cellStyle name="Uwaga 3" xfId="11423" hidden="1"/>
    <cellStyle name="Uwaga 3" xfId="11417" hidden="1"/>
    <cellStyle name="Uwaga 3" xfId="11413" hidden="1"/>
    <cellStyle name="Uwaga 3" xfId="11408" hidden="1"/>
    <cellStyle name="Uwaga 3" xfId="11402" hidden="1"/>
    <cellStyle name="Uwaga 3" xfId="11398" hidden="1"/>
    <cellStyle name="Uwaga 3" xfId="11394" hidden="1"/>
    <cellStyle name="Uwaga 3" xfId="11387" hidden="1"/>
    <cellStyle name="Uwaga 3" xfId="11383" hidden="1"/>
    <cellStyle name="Uwaga 3" xfId="11379" hidden="1"/>
    <cellStyle name="Uwaga 3" xfId="12246" hidden="1"/>
    <cellStyle name="Uwaga 3" xfId="12245" hidden="1"/>
    <cellStyle name="Uwaga 3" xfId="12243" hidden="1"/>
    <cellStyle name="Uwaga 3" xfId="12230" hidden="1"/>
    <cellStyle name="Uwaga 3" xfId="12228" hidden="1"/>
    <cellStyle name="Uwaga 3" xfId="12226" hidden="1"/>
    <cellStyle name="Uwaga 3" xfId="12216" hidden="1"/>
    <cellStyle name="Uwaga 3" xfId="12214" hidden="1"/>
    <cellStyle name="Uwaga 3" xfId="12212" hidden="1"/>
    <cellStyle name="Uwaga 3" xfId="12201" hidden="1"/>
    <cellStyle name="Uwaga 3" xfId="12199" hidden="1"/>
    <cellStyle name="Uwaga 3" xfId="12197" hidden="1"/>
    <cellStyle name="Uwaga 3" xfId="12184" hidden="1"/>
    <cellStyle name="Uwaga 3" xfId="12182" hidden="1"/>
    <cellStyle name="Uwaga 3" xfId="12181" hidden="1"/>
    <cellStyle name="Uwaga 3" xfId="12168" hidden="1"/>
    <cellStyle name="Uwaga 3" xfId="12167" hidden="1"/>
    <cellStyle name="Uwaga 3" xfId="12165" hidden="1"/>
    <cellStyle name="Uwaga 3" xfId="12153" hidden="1"/>
    <cellStyle name="Uwaga 3" xfId="12152" hidden="1"/>
    <cellStyle name="Uwaga 3" xfId="12150" hidden="1"/>
    <cellStyle name="Uwaga 3" xfId="12138" hidden="1"/>
    <cellStyle name="Uwaga 3" xfId="12137" hidden="1"/>
    <cellStyle name="Uwaga 3" xfId="12135" hidden="1"/>
    <cellStyle name="Uwaga 3" xfId="12123" hidden="1"/>
    <cellStyle name="Uwaga 3" xfId="12122" hidden="1"/>
    <cellStyle name="Uwaga 3" xfId="12120" hidden="1"/>
    <cellStyle name="Uwaga 3" xfId="12108" hidden="1"/>
    <cellStyle name="Uwaga 3" xfId="12107" hidden="1"/>
    <cellStyle name="Uwaga 3" xfId="12105" hidden="1"/>
    <cellStyle name="Uwaga 3" xfId="12093" hidden="1"/>
    <cellStyle name="Uwaga 3" xfId="12092" hidden="1"/>
    <cellStyle name="Uwaga 3" xfId="12090" hidden="1"/>
    <cellStyle name="Uwaga 3" xfId="12078" hidden="1"/>
    <cellStyle name="Uwaga 3" xfId="12077" hidden="1"/>
    <cellStyle name="Uwaga 3" xfId="12075" hidden="1"/>
    <cellStyle name="Uwaga 3" xfId="12063" hidden="1"/>
    <cellStyle name="Uwaga 3" xfId="12062" hidden="1"/>
    <cellStyle name="Uwaga 3" xfId="12060" hidden="1"/>
    <cellStyle name="Uwaga 3" xfId="12048" hidden="1"/>
    <cellStyle name="Uwaga 3" xfId="12047" hidden="1"/>
    <cellStyle name="Uwaga 3" xfId="12045" hidden="1"/>
    <cellStyle name="Uwaga 3" xfId="12033" hidden="1"/>
    <cellStyle name="Uwaga 3" xfId="12032" hidden="1"/>
    <cellStyle name="Uwaga 3" xfId="12030" hidden="1"/>
    <cellStyle name="Uwaga 3" xfId="12018" hidden="1"/>
    <cellStyle name="Uwaga 3" xfId="12017" hidden="1"/>
    <cellStyle name="Uwaga 3" xfId="12015" hidden="1"/>
    <cellStyle name="Uwaga 3" xfId="12003" hidden="1"/>
    <cellStyle name="Uwaga 3" xfId="12002" hidden="1"/>
    <cellStyle name="Uwaga 3" xfId="12000" hidden="1"/>
    <cellStyle name="Uwaga 3" xfId="11988" hidden="1"/>
    <cellStyle name="Uwaga 3" xfId="11987" hidden="1"/>
    <cellStyle name="Uwaga 3" xfId="11985" hidden="1"/>
    <cellStyle name="Uwaga 3" xfId="11973" hidden="1"/>
    <cellStyle name="Uwaga 3" xfId="11972" hidden="1"/>
    <cellStyle name="Uwaga 3" xfId="11970" hidden="1"/>
    <cellStyle name="Uwaga 3" xfId="11958" hidden="1"/>
    <cellStyle name="Uwaga 3" xfId="11957" hidden="1"/>
    <cellStyle name="Uwaga 3" xfId="11955" hidden="1"/>
    <cellStyle name="Uwaga 3" xfId="11943" hidden="1"/>
    <cellStyle name="Uwaga 3" xfId="11942" hidden="1"/>
    <cellStyle name="Uwaga 3" xfId="11940" hidden="1"/>
    <cellStyle name="Uwaga 3" xfId="11928" hidden="1"/>
    <cellStyle name="Uwaga 3" xfId="11927" hidden="1"/>
    <cellStyle name="Uwaga 3" xfId="11925" hidden="1"/>
    <cellStyle name="Uwaga 3" xfId="11913" hidden="1"/>
    <cellStyle name="Uwaga 3" xfId="11912" hidden="1"/>
    <cellStyle name="Uwaga 3" xfId="11910" hidden="1"/>
    <cellStyle name="Uwaga 3" xfId="11898" hidden="1"/>
    <cellStyle name="Uwaga 3" xfId="11897" hidden="1"/>
    <cellStyle name="Uwaga 3" xfId="11895" hidden="1"/>
    <cellStyle name="Uwaga 3" xfId="11883" hidden="1"/>
    <cellStyle name="Uwaga 3" xfId="11882" hidden="1"/>
    <cellStyle name="Uwaga 3" xfId="11880" hidden="1"/>
    <cellStyle name="Uwaga 3" xfId="11868" hidden="1"/>
    <cellStyle name="Uwaga 3" xfId="11867" hidden="1"/>
    <cellStyle name="Uwaga 3" xfId="11865" hidden="1"/>
    <cellStyle name="Uwaga 3" xfId="11853" hidden="1"/>
    <cellStyle name="Uwaga 3" xfId="11852" hidden="1"/>
    <cellStyle name="Uwaga 3" xfId="11850" hidden="1"/>
    <cellStyle name="Uwaga 3" xfId="11838" hidden="1"/>
    <cellStyle name="Uwaga 3" xfId="11837" hidden="1"/>
    <cellStyle name="Uwaga 3" xfId="11835" hidden="1"/>
    <cellStyle name="Uwaga 3" xfId="11823" hidden="1"/>
    <cellStyle name="Uwaga 3" xfId="11822" hidden="1"/>
    <cellStyle name="Uwaga 3" xfId="11820" hidden="1"/>
    <cellStyle name="Uwaga 3" xfId="11808" hidden="1"/>
    <cellStyle name="Uwaga 3" xfId="11807" hidden="1"/>
    <cellStyle name="Uwaga 3" xfId="11805" hidden="1"/>
    <cellStyle name="Uwaga 3" xfId="11793" hidden="1"/>
    <cellStyle name="Uwaga 3" xfId="11792" hidden="1"/>
    <cellStyle name="Uwaga 3" xfId="11790" hidden="1"/>
    <cellStyle name="Uwaga 3" xfId="11778" hidden="1"/>
    <cellStyle name="Uwaga 3" xfId="11777" hidden="1"/>
    <cellStyle name="Uwaga 3" xfId="11775" hidden="1"/>
    <cellStyle name="Uwaga 3" xfId="11763" hidden="1"/>
    <cellStyle name="Uwaga 3" xfId="11761" hidden="1"/>
    <cellStyle name="Uwaga 3" xfId="11758" hidden="1"/>
    <cellStyle name="Uwaga 3" xfId="11748" hidden="1"/>
    <cellStyle name="Uwaga 3" xfId="11746" hidden="1"/>
    <cellStyle name="Uwaga 3" xfId="11743" hidden="1"/>
    <cellStyle name="Uwaga 3" xfId="11733" hidden="1"/>
    <cellStyle name="Uwaga 3" xfId="11731" hidden="1"/>
    <cellStyle name="Uwaga 3" xfId="11728" hidden="1"/>
    <cellStyle name="Uwaga 3" xfId="11718" hidden="1"/>
    <cellStyle name="Uwaga 3" xfId="11716" hidden="1"/>
    <cellStyle name="Uwaga 3" xfId="11713" hidden="1"/>
    <cellStyle name="Uwaga 3" xfId="11703" hidden="1"/>
    <cellStyle name="Uwaga 3" xfId="11701" hidden="1"/>
    <cellStyle name="Uwaga 3" xfId="11698" hidden="1"/>
    <cellStyle name="Uwaga 3" xfId="11688" hidden="1"/>
    <cellStyle name="Uwaga 3" xfId="11686" hidden="1"/>
    <cellStyle name="Uwaga 3" xfId="11682" hidden="1"/>
    <cellStyle name="Uwaga 3" xfId="11673" hidden="1"/>
    <cellStyle name="Uwaga 3" xfId="11670" hidden="1"/>
    <cellStyle name="Uwaga 3" xfId="11666" hidden="1"/>
    <cellStyle name="Uwaga 3" xfId="11658" hidden="1"/>
    <cellStyle name="Uwaga 3" xfId="11656" hidden="1"/>
    <cellStyle name="Uwaga 3" xfId="11652" hidden="1"/>
    <cellStyle name="Uwaga 3" xfId="11643" hidden="1"/>
    <cellStyle name="Uwaga 3" xfId="11641" hidden="1"/>
    <cellStyle name="Uwaga 3" xfId="11638" hidden="1"/>
    <cellStyle name="Uwaga 3" xfId="11628" hidden="1"/>
    <cellStyle name="Uwaga 3" xfId="11626" hidden="1"/>
    <cellStyle name="Uwaga 3" xfId="11621" hidden="1"/>
    <cellStyle name="Uwaga 3" xfId="11613" hidden="1"/>
    <cellStyle name="Uwaga 3" xfId="11611" hidden="1"/>
    <cellStyle name="Uwaga 3" xfId="11606" hidden="1"/>
    <cellStyle name="Uwaga 3" xfId="11598" hidden="1"/>
    <cellStyle name="Uwaga 3" xfId="11596" hidden="1"/>
    <cellStyle name="Uwaga 3" xfId="11591" hidden="1"/>
    <cellStyle name="Uwaga 3" xfId="11583" hidden="1"/>
    <cellStyle name="Uwaga 3" xfId="11581" hidden="1"/>
    <cellStyle name="Uwaga 3" xfId="11577" hidden="1"/>
    <cellStyle name="Uwaga 3" xfId="11568" hidden="1"/>
    <cellStyle name="Uwaga 3" xfId="11565" hidden="1"/>
    <cellStyle name="Uwaga 3" xfId="11560" hidden="1"/>
    <cellStyle name="Uwaga 3" xfId="11553" hidden="1"/>
    <cellStyle name="Uwaga 3" xfId="11549" hidden="1"/>
    <cellStyle name="Uwaga 3" xfId="11544" hidden="1"/>
    <cellStyle name="Uwaga 3" xfId="11538" hidden="1"/>
    <cellStyle name="Uwaga 3" xfId="11534" hidden="1"/>
    <cellStyle name="Uwaga 3" xfId="11529" hidden="1"/>
    <cellStyle name="Uwaga 3" xfId="11523" hidden="1"/>
    <cellStyle name="Uwaga 3" xfId="11520" hidden="1"/>
    <cellStyle name="Uwaga 3" xfId="11516" hidden="1"/>
    <cellStyle name="Uwaga 3" xfId="11507" hidden="1"/>
    <cellStyle name="Uwaga 3" xfId="11502" hidden="1"/>
    <cellStyle name="Uwaga 3" xfId="11497" hidden="1"/>
    <cellStyle name="Uwaga 3" xfId="11492" hidden="1"/>
    <cellStyle name="Uwaga 3" xfId="11487" hidden="1"/>
    <cellStyle name="Uwaga 3" xfId="11482" hidden="1"/>
    <cellStyle name="Uwaga 3" xfId="11477" hidden="1"/>
    <cellStyle name="Uwaga 3" xfId="11472" hidden="1"/>
    <cellStyle name="Uwaga 3" xfId="11467" hidden="1"/>
    <cellStyle name="Uwaga 3" xfId="11463" hidden="1"/>
    <cellStyle name="Uwaga 3" xfId="11458" hidden="1"/>
    <cellStyle name="Uwaga 3" xfId="11453" hidden="1"/>
    <cellStyle name="Uwaga 3" xfId="11448" hidden="1"/>
    <cellStyle name="Uwaga 3" xfId="11444" hidden="1"/>
    <cellStyle name="Uwaga 3" xfId="11440" hidden="1"/>
    <cellStyle name="Uwaga 3" xfId="11433" hidden="1"/>
    <cellStyle name="Uwaga 3" xfId="11429" hidden="1"/>
    <cellStyle name="Uwaga 3" xfId="11424" hidden="1"/>
    <cellStyle name="Uwaga 3" xfId="11418" hidden="1"/>
    <cellStyle name="Uwaga 3" xfId="11414" hidden="1"/>
    <cellStyle name="Uwaga 3" xfId="11409" hidden="1"/>
    <cellStyle name="Uwaga 3" xfId="11403" hidden="1"/>
    <cellStyle name="Uwaga 3" xfId="11399" hidden="1"/>
    <cellStyle name="Uwaga 3" xfId="11395" hidden="1"/>
    <cellStyle name="Uwaga 3" xfId="11388" hidden="1"/>
    <cellStyle name="Uwaga 3" xfId="11384" hidden="1"/>
    <cellStyle name="Uwaga 3" xfId="11380" hidden="1"/>
    <cellStyle name="Uwaga 3" xfId="7406" hidden="1"/>
    <cellStyle name="Uwaga 3" xfId="6454" hidden="1"/>
    <cellStyle name="Uwaga 3" xfId="6422" hidden="1"/>
    <cellStyle name="Uwaga 3" xfId="2444" hidden="1"/>
    <cellStyle name="Uwaga 3" xfId="2442" hidden="1"/>
    <cellStyle name="Uwaga 3" xfId="2438" hidden="1"/>
    <cellStyle name="Uwaga 3" xfId="2405" hidden="1"/>
    <cellStyle name="Uwaga 3" xfId="2402" hidden="1"/>
    <cellStyle name="Uwaga 3" xfId="2399" hidden="1"/>
    <cellStyle name="Uwaga 3" xfId="2367" hidden="1"/>
    <cellStyle name="Uwaga 3" xfId="2363" hidden="1"/>
    <cellStyle name="Uwaga 3" xfId="2358" hidden="1"/>
    <cellStyle name="Uwaga 3" xfId="2317" hidden="1"/>
    <cellStyle name="Uwaga 3" xfId="2313" hidden="1"/>
    <cellStyle name="Uwaga 3" xfId="2309" hidden="1"/>
    <cellStyle name="Uwaga 3" xfId="2273" hidden="1"/>
    <cellStyle name="Uwaga 3" xfId="2269" hidden="1"/>
    <cellStyle name="Uwaga 3" xfId="2266" hidden="1"/>
    <cellStyle name="Uwaga 3" xfId="2234" hidden="1"/>
    <cellStyle name="Uwaga 3" xfId="2230" hidden="1"/>
    <cellStyle name="Uwaga 3" xfId="2227" hidden="1"/>
    <cellStyle name="Uwaga 3" xfId="2195" hidden="1"/>
    <cellStyle name="Uwaga 3" xfId="2190" hidden="1"/>
    <cellStyle name="Uwaga 3" xfId="2185" hidden="1"/>
    <cellStyle name="Uwaga 3" xfId="2153" hidden="1"/>
    <cellStyle name="Uwaga 3" xfId="2148" hidden="1"/>
    <cellStyle name="Uwaga 3" xfId="2143" hidden="1"/>
    <cellStyle name="Uwaga 3" xfId="2102" hidden="1"/>
    <cellStyle name="Uwaga 3" xfId="2100" hidden="1"/>
    <cellStyle name="Uwaga 3" xfId="2096" hidden="1"/>
    <cellStyle name="Uwaga 3" xfId="2064" hidden="1"/>
    <cellStyle name="Uwaga 3" xfId="2061" hidden="1"/>
    <cellStyle name="Uwaga 3" xfId="2057" hidden="1"/>
    <cellStyle name="Uwaga 3" xfId="2023" hidden="1"/>
    <cellStyle name="Uwaga 3" xfId="2019" hidden="1"/>
    <cellStyle name="Uwaga 3" xfId="2015" hidden="1"/>
    <cellStyle name="Uwaga 3" xfId="1980" hidden="1"/>
    <cellStyle name="Uwaga 3" xfId="1976" hidden="1"/>
    <cellStyle name="Uwaga 3" xfId="1972" hidden="1"/>
    <cellStyle name="Uwaga 3" xfId="1934" hidden="1"/>
    <cellStyle name="Uwaga 3" xfId="1930" hidden="1"/>
    <cellStyle name="Uwaga 3" xfId="1927" hidden="1"/>
    <cellStyle name="Uwaga 3" xfId="1895" hidden="1"/>
    <cellStyle name="Uwaga 3" xfId="1891" hidden="1"/>
    <cellStyle name="Uwaga 3" xfId="1888" hidden="1"/>
    <cellStyle name="Uwaga 3" xfId="1853" hidden="1"/>
    <cellStyle name="Uwaga 3" xfId="1849" hidden="1"/>
    <cellStyle name="Uwaga 3" xfId="1846" hidden="1"/>
    <cellStyle name="Uwaga 3" xfId="1809" hidden="1"/>
    <cellStyle name="Uwaga 3" xfId="1806" hidden="1"/>
    <cellStyle name="Uwaga 3" xfId="1802" hidden="1"/>
    <cellStyle name="Uwaga 3" xfId="1764" hidden="1"/>
    <cellStyle name="Uwaga 3" xfId="1760" hidden="1"/>
    <cellStyle name="Uwaga 3" xfId="1756" hidden="1"/>
    <cellStyle name="Uwaga 3" xfId="1726" hidden="1"/>
    <cellStyle name="Uwaga 3" xfId="1722" hidden="1"/>
    <cellStyle name="Uwaga 3" xfId="1718" hidden="1"/>
    <cellStyle name="Uwaga 3" xfId="1684" hidden="1"/>
    <cellStyle name="Uwaga 3" xfId="1680" hidden="1"/>
    <cellStyle name="Uwaga 3" xfId="1676" hidden="1"/>
    <cellStyle name="Uwaga 3" xfId="1641" hidden="1"/>
    <cellStyle name="Uwaga 3" xfId="1637" hidden="1"/>
    <cellStyle name="Uwaga 3" xfId="1633" hidden="1"/>
    <cellStyle name="Uwaga 3" xfId="1594" hidden="1"/>
    <cellStyle name="Uwaga 3" xfId="1590" hidden="1"/>
    <cellStyle name="Uwaga 3" xfId="1586" hidden="1"/>
    <cellStyle name="Uwaga 3" xfId="1556" hidden="1"/>
    <cellStyle name="Uwaga 3" xfId="1552" hidden="1"/>
    <cellStyle name="Uwaga 3" xfId="1548" hidden="1"/>
    <cellStyle name="Uwaga 3" xfId="1514" hidden="1"/>
    <cellStyle name="Uwaga 3" xfId="1510" hidden="1"/>
    <cellStyle name="Uwaga 3" xfId="1506" hidden="1"/>
    <cellStyle name="Uwaga 3" xfId="1468" hidden="1"/>
    <cellStyle name="Uwaga 3" xfId="1464" hidden="1"/>
    <cellStyle name="Uwaga 3" xfId="1460" hidden="1"/>
    <cellStyle name="Uwaga 3" xfId="1423" hidden="1"/>
    <cellStyle name="Uwaga 3" xfId="1419" hidden="1"/>
    <cellStyle name="Uwaga 3" xfId="1416" hidden="1"/>
    <cellStyle name="Uwaga 3" xfId="1385" hidden="1"/>
    <cellStyle name="Uwaga 3" xfId="1381" hidden="1"/>
    <cellStyle name="Uwaga 3" xfId="1375" hidden="1"/>
    <cellStyle name="Uwaga 3" xfId="1344" hidden="1"/>
    <cellStyle name="Uwaga 3" xfId="1338" hidden="1"/>
    <cellStyle name="Uwaga 3" xfId="1332" hidden="1"/>
    <cellStyle name="Uwaga 3" xfId="1298" hidden="1"/>
    <cellStyle name="Uwaga 3" xfId="1292" hidden="1"/>
    <cellStyle name="Uwaga 3" xfId="1287" hidden="1"/>
    <cellStyle name="Uwaga 3" xfId="1252" hidden="1"/>
    <cellStyle name="Uwaga 3" xfId="1247" hidden="1"/>
    <cellStyle name="Uwaga 3" xfId="1243" hidden="1"/>
    <cellStyle name="Uwaga 3" xfId="1213" hidden="1"/>
    <cellStyle name="Uwaga 3" xfId="1207" hidden="1"/>
    <cellStyle name="Uwaga 3" xfId="1202" hidden="1"/>
    <cellStyle name="Uwaga 3" xfId="1172" hidden="1"/>
    <cellStyle name="Uwaga 3" xfId="1166" hidden="1"/>
    <cellStyle name="Uwaga 3" xfId="1160" hidden="1"/>
    <cellStyle name="Uwaga 3" xfId="1129" hidden="1"/>
    <cellStyle name="Uwaga 3" xfId="1123" hidden="1"/>
    <cellStyle name="Uwaga 3" xfId="1117" hidden="1"/>
    <cellStyle name="Uwaga 3" xfId="1083" hidden="1"/>
    <cellStyle name="Uwaga 3" xfId="1079" hidden="1"/>
    <cellStyle name="Uwaga 3" xfId="1075" hidden="1"/>
    <cellStyle name="Uwaga 3" xfId="1044" hidden="1"/>
    <cellStyle name="Uwaga 3" xfId="1038" hidden="1"/>
    <cellStyle name="Uwaga 3" xfId="1033" hidden="1"/>
    <cellStyle name="Uwaga 3" xfId="1001" hidden="1"/>
    <cellStyle name="Uwaga 3" xfId="995" hidden="1"/>
    <cellStyle name="Uwaga 3" xfId="991" hidden="1"/>
    <cellStyle name="Uwaga 3" xfId="956" hidden="1"/>
    <cellStyle name="Uwaga 3" xfId="952" hidden="1"/>
    <cellStyle name="Uwaga 3" xfId="949" hidden="1"/>
    <cellStyle name="Uwaga 3" xfId="915" hidden="1"/>
    <cellStyle name="Uwaga 3" xfId="911" hidden="1"/>
    <cellStyle name="Uwaga 3" xfId="907" hidden="1"/>
    <cellStyle name="Uwaga 3" xfId="873" hidden="1"/>
    <cellStyle name="Uwaga 3" xfId="869" hidden="1"/>
    <cellStyle name="Uwaga 3" xfId="865" hidden="1"/>
    <cellStyle name="Uwaga 3" xfId="831" hidden="1"/>
    <cellStyle name="Uwaga 3" xfId="827" hidden="1"/>
    <cellStyle name="Uwaga 3" xfId="822" hidden="1"/>
    <cellStyle name="Uwaga 3" xfId="789" hidden="1"/>
    <cellStyle name="Uwaga 3" xfId="785" hidden="1"/>
    <cellStyle name="Uwaga 3" xfId="780" hidden="1"/>
    <cellStyle name="Uwaga 3" xfId="747" hidden="1"/>
    <cellStyle name="Uwaga 3" xfId="743" hidden="1"/>
    <cellStyle name="Uwaga 3" xfId="738" hidden="1"/>
    <cellStyle name="Uwaga 3" xfId="706" hidden="1"/>
    <cellStyle name="Uwaga 3" xfId="701" hidden="1"/>
    <cellStyle name="Uwaga 3" xfId="695" hidden="1"/>
    <cellStyle name="Uwaga 3" xfId="664" hidden="1"/>
    <cellStyle name="Uwaga 3" xfId="658" hidden="1"/>
    <cellStyle name="Uwaga 3" xfId="653" hidden="1"/>
    <cellStyle name="Uwaga 3" xfId="622" hidden="1"/>
    <cellStyle name="Uwaga 3" xfId="616" hidden="1"/>
    <cellStyle name="Uwaga 3" xfId="610" hidden="1"/>
    <cellStyle name="Uwaga 3" xfId="580" hidden="1"/>
    <cellStyle name="Uwaga 3" xfId="574" hidden="1"/>
    <cellStyle name="Uwaga 3" xfId="568" hidden="1"/>
    <cellStyle name="Uwaga 3" xfId="538" hidden="1"/>
    <cellStyle name="Uwaga 3" xfId="532" hidden="1"/>
    <cellStyle name="Uwaga 3" xfId="525" hidden="1"/>
    <cellStyle name="Uwaga 3" xfId="496" hidden="1"/>
    <cellStyle name="Uwaga 3" xfId="491" hidden="1"/>
    <cellStyle name="Uwaga 3" xfId="482" hidden="1"/>
    <cellStyle name="Uwaga 3" xfId="455" hidden="1"/>
    <cellStyle name="Uwaga 3" xfId="448" hidden="1"/>
    <cellStyle name="Uwaga 3" xfId="439" hidden="1"/>
    <cellStyle name="Uwaga 3" xfId="413" hidden="1"/>
    <cellStyle name="Uwaga 3" xfId="406" hidden="1"/>
    <cellStyle name="Uwaga 3" xfId="396" hidden="1"/>
    <cellStyle name="Uwaga 3" xfId="371" hidden="1"/>
    <cellStyle name="Uwaga 3" xfId="362" hidden="1"/>
    <cellStyle name="Uwaga 3" xfId="351" hidden="1"/>
    <cellStyle name="Uwaga 3" xfId="330" hidden="1"/>
    <cellStyle name="Uwaga 3" xfId="321" hidden="1"/>
    <cellStyle name="Uwaga 3" xfId="308" hidden="1"/>
    <cellStyle name="Uwaga 3" xfId="288" hidden="1"/>
    <cellStyle name="Uwaga 3" xfId="279" hidden="1"/>
    <cellStyle name="Uwaga 3" xfId="264" hidden="1"/>
    <cellStyle name="Uwaga 3" xfId="245" hidden="1"/>
    <cellStyle name="Uwaga 3" xfId="235" hidden="1"/>
    <cellStyle name="Uwaga 3" xfId="221" hidden="1"/>
    <cellStyle name="Uwaga 3" xfId="203" hidden="1"/>
    <cellStyle name="Uwaga 3" xfId="191" hidden="1"/>
    <cellStyle name="Uwaga 3" xfId="178" hidden="1"/>
    <cellStyle name="Uwaga 3" xfId="161" hidden="1"/>
    <cellStyle name="Uwaga 3" xfId="148" hidden="1"/>
    <cellStyle name="Uwaga 3" xfId="133" hidden="1"/>
    <cellStyle name="Uwaga 3" xfId="117" hidden="1"/>
    <cellStyle name="Uwaga 3" xfId="104" hidden="1"/>
    <cellStyle name="Uwaga 3" xfId="89" hidden="1"/>
    <cellStyle name="Uwaga 3" xfId="71" hidden="1"/>
    <cellStyle name="Uwaga 3" xfId="56" hidden="1"/>
    <cellStyle name="Uwaga 3" xfId="43" hidden="1"/>
    <cellStyle name="Uwaga 3" xfId="12370" hidden="1"/>
    <cellStyle name="Uwaga 3" xfId="12371" hidden="1"/>
    <cellStyle name="Uwaga 3" xfId="12373" hidden="1"/>
    <cellStyle name="Uwaga 3" xfId="12385" hidden="1"/>
    <cellStyle name="Uwaga 3" xfId="12386" hidden="1"/>
    <cellStyle name="Uwaga 3" xfId="12391" hidden="1"/>
    <cellStyle name="Uwaga 3" xfId="12400" hidden="1"/>
    <cellStyle name="Uwaga 3" xfId="12401" hidden="1"/>
    <cellStyle name="Uwaga 3" xfId="12406" hidden="1"/>
    <cellStyle name="Uwaga 3" xfId="12415" hidden="1"/>
    <cellStyle name="Uwaga 3" xfId="12416" hidden="1"/>
    <cellStyle name="Uwaga 3" xfId="12417" hidden="1"/>
    <cellStyle name="Uwaga 3" xfId="12430" hidden="1"/>
    <cellStyle name="Uwaga 3" xfId="12435" hidden="1"/>
    <cellStyle name="Uwaga 3" xfId="12440" hidden="1"/>
    <cellStyle name="Uwaga 3" xfId="12450" hidden="1"/>
    <cellStyle name="Uwaga 3" xfId="12455" hidden="1"/>
    <cellStyle name="Uwaga 3" xfId="12459" hidden="1"/>
    <cellStyle name="Uwaga 3" xfId="12466" hidden="1"/>
    <cellStyle name="Uwaga 3" xfId="12471" hidden="1"/>
    <cellStyle name="Uwaga 3" xfId="12474" hidden="1"/>
    <cellStyle name="Uwaga 3" xfId="12480" hidden="1"/>
    <cellStyle name="Uwaga 3" xfId="12485" hidden="1"/>
    <cellStyle name="Uwaga 3" xfId="12489" hidden="1"/>
    <cellStyle name="Uwaga 3" xfId="12490" hidden="1"/>
    <cellStyle name="Uwaga 3" xfId="12491" hidden="1"/>
    <cellStyle name="Uwaga 3" xfId="12495" hidden="1"/>
    <cellStyle name="Uwaga 3" xfId="12507" hidden="1"/>
    <cellStyle name="Uwaga 3" xfId="12512" hidden="1"/>
    <cellStyle name="Uwaga 3" xfId="12517" hidden="1"/>
    <cellStyle name="Uwaga 3" xfId="12522" hidden="1"/>
    <cellStyle name="Uwaga 3" xfId="12527" hidden="1"/>
    <cellStyle name="Uwaga 3" xfId="12532" hidden="1"/>
    <cellStyle name="Uwaga 3" xfId="12536" hidden="1"/>
    <cellStyle name="Uwaga 3" xfId="12540" hidden="1"/>
    <cellStyle name="Uwaga 3" xfId="12545" hidden="1"/>
    <cellStyle name="Uwaga 3" xfId="12550" hidden="1"/>
    <cellStyle name="Uwaga 3" xfId="12551" hidden="1"/>
    <cellStyle name="Uwaga 3" xfId="12553" hidden="1"/>
    <cellStyle name="Uwaga 3" xfId="12566" hidden="1"/>
    <cellStyle name="Uwaga 3" xfId="12570" hidden="1"/>
    <cellStyle name="Uwaga 3" xfId="12575" hidden="1"/>
    <cellStyle name="Uwaga 3" xfId="12582" hidden="1"/>
    <cellStyle name="Uwaga 3" xfId="12586" hidden="1"/>
    <cellStyle name="Uwaga 3" xfId="12591" hidden="1"/>
    <cellStyle name="Uwaga 3" xfId="12596" hidden="1"/>
    <cellStyle name="Uwaga 3" xfId="12599" hidden="1"/>
    <cellStyle name="Uwaga 3" xfId="12604" hidden="1"/>
    <cellStyle name="Uwaga 3" xfId="12610" hidden="1"/>
    <cellStyle name="Uwaga 3" xfId="12611" hidden="1"/>
    <cellStyle name="Uwaga 3" xfId="12614" hidden="1"/>
    <cellStyle name="Uwaga 3" xfId="12627" hidden="1"/>
    <cellStyle name="Uwaga 3" xfId="12631" hidden="1"/>
    <cellStyle name="Uwaga 3" xfId="12636" hidden="1"/>
    <cellStyle name="Uwaga 3" xfId="12643" hidden="1"/>
    <cellStyle name="Uwaga 3" xfId="12648" hidden="1"/>
    <cellStyle name="Uwaga 3" xfId="12652" hidden="1"/>
    <cellStyle name="Uwaga 3" xfId="12657" hidden="1"/>
    <cellStyle name="Uwaga 3" xfId="12661" hidden="1"/>
    <cellStyle name="Uwaga 3" xfId="12666" hidden="1"/>
    <cellStyle name="Uwaga 3" xfId="12670" hidden="1"/>
    <cellStyle name="Uwaga 3" xfId="12671" hidden="1"/>
    <cellStyle name="Uwaga 3" xfId="12673" hidden="1"/>
    <cellStyle name="Uwaga 3" xfId="12685" hidden="1"/>
    <cellStyle name="Uwaga 3" xfId="12686" hidden="1"/>
    <cellStyle name="Uwaga 3" xfId="12688" hidden="1"/>
    <cellStyle name="Uwaga 3" xfId="12700" hidden="1"/>
    <cellStyle name="Uwaga 3" xfId="12702" hidden="1"/>
    <cellStyle name="Uwaga 3" xfId="12705" hidden="1"/>
    <cellStyle name="Uwaga 3" xfId="12715" hidden="1"/>
    <cellStyle name="Uwaga 3" xfId="12716" hidden="1"/>
    <cellStyle name="Uwaga 3" xfId="12718" hidden="1"/>
    <cellStyle name="Uwaga 3" xfId="12730" hidden="1"/>
    <cellStyle name="Uwaga 3" xfId="12731" hidden="1"/>
    <cellStyle name="Uwaga 3" xfId="12732" hidden="1"/>
    <cellStyle name="Uwaga 3" xfId="12746" hidden="1"/>
    <cellStyle name="Uwaga 3" xfId="12749" hidden="1"/>
    <cellStyle name="Uwaga 3" xfId="12753" hidden="1"/>
    <cellStyle name="Uwaga 3" xfId="12761" hidden="1"/>
    <cellStyle name="Uwaga 3" xfId="12764" hidden="1"/>
    <cellStyle name="Uwaga 3" xfId="12768" hidden="1"/>
    <cellStyle name="Uwaga 3" xfId="12776" hidden="1"/>
    <cellStyle name="Uwaga 3" xfId="12779" hidden="1"/>
    <cellStyle name="Uwaga 3" xfId="12783" hidden="1"/>
    <cellStyle name="Uwaga 3" xfId="12790" hidden="1"/>
    <cellStyle name="Uwaga 3" xfId="12791" hidden="1"/>
    <cellStyle name="Uwaga 3" xfId="12793" hidden="1"/>
    <cellStyle name="Uwaga 3" xfId="12806" hidden="1"/>
    <cellStyle name="Uwaga 3" xfId="12809" hidden="1"/>
    <cellStyle name="Uwaga 3" xfId="12812" hidden="1"/>
    <cellStyle name="Uwaga 3" xfId="12821" hidden="1"/>
    <cellStyle name="Uwaga 3" xfId="12824" hidden="1"/>
    <cellStyle name="Uwaga 3" xfId="12828" hidden="1"/>
    <cellStyle name="Uwaga 3" xfId="12836" hidden="1"/>
    <cellStyle name="Uwaga 3" xfId="12838" hidden="1"/>
    <cellStyle name="Uwaga 3" xfId="12841" hidden="1"/>
    <cellStyle name="Uwaga 3" xfId="12850" hidden="1"/>
    <cellStyle name="Uwaga 3" xfId="12851" hidden="1"/>
    <cellStyle name="Uwaga 3" xfId="12852" hidden="1"/>
    <cellStyle name="Uwaga 3" xfId="12865" hidden="1"/>
    <cellStyle name="Uwaga 3" xfId="12866" hidden="1"/>
    <cellStyle name="Uwaga 3" xfId="12868" hidden="1"/>
    <cellStyle name="Uwaga 3" xfId="12880" hidden="1"/>
    <cellStyle name="Uwaga 3" xfId="12881" hidden="1"/>
    <cellStyle name="Uwaga 3" xfId="12883" hidden="1"/>
    <cellStyle name="Uwaga 3" xfId="12895" hidden="1"/>
    <cellStyle name="Uwaga 3" xfId="12896" hidden="1"/>
    <cellStyle name="Uwaga 3" xfId="12898" hidden="1"/>
    <cellStyle name="Uwaga 3" xfId="12910" hidden="1"/>
    <cellStyle name="Uwaga 3" xfId="12911" hidden="1"/>
    <cellStyle name="Uwaga 3" xfId="12912" hidden="1"/>
    <cellStyle name="Uwaga 3" xfId="12926" hidden="1"/>
    <cellStyle name="Uwaga 3" xfId="12928" hidden="1"/>
    <cellStyle name="Uwaga 3" xfId="12931" hidden="1"/>
    <cellStyle name="Uwaga 3" xfId="12941" hidden="1"/>
    <cellStyle name="Uwaga 3" xfId="12944" hidden="1"/>
    <cellStyle name="Uwaga 3" xfId="12947" hidden="1"/>
    <cellStyle name="Uwaga 3" xfId="12956" hidden="1"/>
    <cellStyle name="Uwaga 3" xfId="12958" hidden="1"/>
    <cellStyle name="Uwaga 3" xfId="12961" hidden="1"/>
    <cellStyle name="Uwaga 3" xfId="12970" hidden="1"/>
    <cellStyle name="Uwaga 3" xfId="12971" hidden="1"/>
    <cellStyle name="Uwaga 3" xfId="12972" hidden="1"/>
    <cellStyle name="Uwaga 3" xfId="12985" hidden="1"/>
    <cellStyle name="Uwaga 3" xfId="12987" hidden="1"/>
    <cellStyle name="Uwaga 3" xfId="12989" hidden="1"/>
    <cellStyle name="Uwaga 3" xfId="13000" hidden="1"/>
    <cellStyle name="Uwaga 3" xfId="13002" hidden="1"/>
    <cellStyle name="Uwaga 3" xfId="13004" hidden="1"/>
    <cellStyle name="Uwaga 3" xfId="13015" hidden="1"/>
    <cellStyle name="Uwaga 3" xfId="13017" hidden="1"/>
    <cellStyle name="Uwaga 3" xfId="13019" hidden="1"/>
    <cellStyle name="Uwaga 3" xfId="13030" hidden="1"/>
    <cellStyle name="Uwaga 3" xfId="13031" hidden="1"/>
    <cellStyle name="Uwaga 3" xfId="13032" hidden="1"/>
    <cellStyle name="Uwaga 3" xfId="13045" hidden="1"/>
    <cellStyle name="Uwaga 3" xfId="13047" hidden="1"/>
    <cellStyle name="Uwaga 3" xfId="13049" hidden="1"/>
    <cellStyle name="Uwaga 3" xfId="13060" hidden="1"/>
    <cellStyle name="Uwaga 3" xfId="13062" hidden="1"/>
    <cellStyle name="Uwaga 3" xfId="13064" hidden="1"/>
    <cellStyle name="Uwaga 3" xfId="13075" hidden="1"/>
    <cellStyle name="Uwaga 3" xfId="13077" hidden="1"/>
    <cellStyle name="Uwaga 3" xfId="13078" hidden="1"/>
    <cellStyle name="Uwaga 3" xfId="13090" hidden="1"/>
    <cellStyle name="Uwaga 3" xfId="13091" hidden="1"/>
    <cellStyle name="Uwaga 3" xfId="13092" hidden="1"/>
    <cellStyle name="Uwaga 3" xfId="13105" hidden="1"/>
    <cellStyle name="Uwaga 3" xfId="13107" hidden="1"/>
    <cellStyle name="Uwaga 3" xfId="13109" hidden="1"/>
    <cellStyle name="Uwaga 3" xfId="13120" hidden="1"/>
    <cellStyle name="Uwaga 3" xfId="13122" hidden="1"/>
    <cellStyle name="Uwaga 3" xfId="13124" hidden="1"/>
    <cellStyle name="Uwaga 3" xfId="13135" hidden="1"/>
    <cellStyle name="Uwaga 3" xfId="13137" hidden="1"/>
    <cellStyle name="Uwaga 3" xfId="13139" hidden="1"/>
    <cellStyle name="Uwaga 3" xfId="13150" hidden="1"/>
    <cellStyle name="Uwaga 3" xfId="13151" hidden="1"/>
    <cellStyle name="Uwaga 3" xfId="13153" hidden="1"/>
    <cellStyle name="Uwaga 3" xfId="13164" hidden="1"/>
    <cellStyle name="Uwaga 3" xfId="13166" hidden="1"/>
    <cellStyle name="Uwaga 3" xfId="13167" hidden="1"/>
    <cellStyle name="Uwaga 3" xfId="13176" hidden="1"/>
    <cellStyle name="Uwaga 3" xfId="13179" hidden="1"/>
    <cellStyle name="Uwaga 3" xfId="13181" hidden="1"/>
    <cellStyle name="Uwaga 3" xfId="13192" hidden="1"/>
    <cellStyle name="Uwaga 3" xfId="13194" hidden="1"/>
    <cellStyle name="Uwaga 3" xfId="13196" hidden="1"/>
    <cellStyle name="Uwaga 3" xfId="13208" hidden="1"/>
    <cellStyle name="Uwaga 3" xfId="13210" hidden="1"/>
    <cellStyle name="Uwaga 3" xfId="13212" hidden="1"/>
    <cellStyle name="Uwaga 3" xfId="13220" hidden="1"/>
    <cellStyle name="Uwaga 3" xfId="13222" hidden="1"/>
    <cellStyle name="Uwaga 3" xfId="13225" hidden="1"/>
    <cellStyle name="Uwaga 3" xfId="13215" hidden="1"/>
    <cellStyle name="Uwaga 3" xfId="13214" hidden="1"/>
    <cellStyle name="Uwaga 3" xfId="13213" hidden="1"/>
    <cellStyle name="Uwaga 3" xfId="13200" hidden="1"/>
    <cellStyle name="Uwaga 3" xfId="13199" hidden="1"/>
    <cellStyle name="Uwaga 3" xfId="13198" hidden="1"/>
    <cellStyle name="Uwaga 3" xfId="13185" hidden="1"/>
    <cellStyle name="Uwaga 3" xfId="13184" hidden="1"/>
    <cellStyle name="Uwaga 3" xfId="13183" hidden="1"/>
    <cellStyle name="Uwaga 3" xfId="13170" hidden="1"/>
    <cellStyle name="Uwaga 3" xfId="13169" hidden="1"/>
    <cellStyle name="Uwaga 3" xfId="13168" hidden="1"/>
    <cellStyle name="Uwaga 3" xfId="13155" hidden="1"/>
    <cellStyle name="Uwaga 3" xfId="13154" hidden="1"/>
    <cellStyle name="Uwaga 3" xfId="13152" hidden="1"/>
    <cellStyle name="Uwaga 3" xfId="13141" hidden="1"/>
    <cellStyle name="Uwaga 3" xfId="13138" hidden="1"/>
    <cellStyle name="Uwaga 3" xfId="13136" hidden="1"/>
    <cellStyle name="Uwaga 3" xfId="13126" hidden="1"/>
    <cellStyle name="Uwaga 3" xfId="13123" hidden="1"/>
    <cellStyle name="Uwaga 3" xfId="13121" hidden="1"/>
    <cellStyle name="Uwaga 3" xfId="13111" hidden="1"/>
    <cellStyle name="Uwaga 3" xfId="13108" hidden="1"/>
    <cellStyle name="Uwaga 3" xfId="13106" hidden="1"/>
    <cellStyle name="Uwaga 3" xfId="13096" hidden="1"/>
    <cellStyle name="Uwaga 3" xfId="13094" hidden="1"/>
    <cellStyle name="Uwaga 3" xfId="13093" hidden="1"/>
    <cellStyle name="Uwaga 3" xfId="13081" hidden="1"/>
    <cellStyle name="Uwaga 3" xfId="13079" hidden="1"/>
    <cellStyle name="Uwaga 3" xfId="13076" hidden="1"/>
    <cellStyle name="Uwaga 3" xfId="13066" hidden="1"/>
    <cellStyle name="Uwaga 3" xfId="13063" hidden="1"/>
    <cellStyle name="Uwaga 3" xfId="13061" hidden="1"/>
    <cellStyle name="Uwaga 3" xfId="13051" hidden="1"/>
    <cellStyle name="Uwaga 3" xfId="13048" hidden="1"/>
    <cellStyle name="Uwaga 3" xfId="13046" hidden="1"/>
    <cellStyle name="Uwaga 3" xfId="13036" hidden="1"/>
    <cellStyle name="Uwaga 3" xfId="13034" hidden="1"/>
    <cellStyle name="Uwaga 3" xfId="13033" hidden="1"/>
    <cellStyle name="Uwaga 3" xfId="13021" hidden="1"/>
    <cellStyle name="Uwaga 3" xfId="13018" hidden="1"/>
    <cellStyle name="Uwaga 3" xfId="13016" hidden="1"/>
    <cellStyle name="Uwaga 3" xfId="13006" hidden="1"/>
    <cellStyle name="Uwaga 3" xfId="13003" hidden="1"/>
    <cellStyle name="Uwaga 3" xfId="13001" hidden="1"/>
    <cellStyle name="Uwaga 3" xfId="12991" hidden="1"/>
    <cellStyle name="Uwaga 3" xfId="12988" hidden="1"/>
    <cellStyle name="Uwaga 3" xfId="12986" hidden="1"/>
    <cellStyle name="Uwaga 3" xfId="12976" hidden="1"/>
    <cellStyle name="Uwaga 3" xfId="12974" hidden="1"/>
    <cellStyle name="Uwaga 3" xfId="12973" hidden="1"/>
    <cellStyle name="Uwaga 3" xfId="12960" hidden="1"/>
    <cellStyle name="Uwaga 3" xfId="12957" hidden="1"/>
    <cellStyle name="Uwaga 3" xfId="12955" hidden="1"/>
    <cellStyle name="Uwaga 3" xfId="12945" hidden="1"/>
    <cellStyle name="Uwaga 3" xfId="12942" hidden="1"/>
    <cellStyle name="Uwaga 3" xfId="12940" hidden="1"/>
    <cellStyle name="Uwaga 3" xfId="12930" hidden="1"/>
    <cellStyle name="Uwaga 3" xfId="12927" hidden="1"/>
    <cellStyle name="Uwaga 3" xfId="12925" hidden="1"/>
    <cellStyle name="Uwaga 3" xfId="12916" hidden="1"/>
    <cellStyle name="Uwaga 3" xfId="12914" hidden="1"/>
    <cellStyle name="Uwaga 3" xfId="12913" hidden="1"/>
    <cellStyle name="Uwaga 3" xfId="12901" hidden="1"/>
    <cellStyle name="Uwaga 3" xfId="12899" hidden="1"/>
    <cellStyle name="Uwaga 3" xfId="12897" hidden="1"/>
    <cellStyle name="Uwaga 3" xfId="12886" hidden="1"/>
    <cellStyle name="Uwaga 3" xfId="12884" hidden="1"/>
    <cellStyle name="Uwaga 3" xfId="12882" hidden="1"/>
    <cellStyle name="Uwaga 3" xfId="12871" hidden="1"/>
    <cellStyle name="Uwaga 3" xfId="12869" hidden="1"/>
    <cellStyle name="Uwaga 3" xfId="12867" hidden="1"/>
    <cellStyle name="Uwaga 3" xfId="12856" hidden="1"/>
    <cellStyle name="Uwaga 3" xfId="12854" hidden="1"/>
    <cellStyle name="Uwaga 3" xfId="12853" hidden="1"/>
    <cellStyle name="Uwaga 3" xfId="12840" hidden="1"/>
    <cellStyle name="Uwaga 3" xfId="12837" hidden="1"/>
    <cellStyle name="Uwaga 3" xfId="12835" hidden="1"/>
    <cellStyle name="Uwaga 3" xfId="12825" hidden="1"/>
    <cellStyle name="Uwaga 3" xfId="12822" hidden="1"/>
    <cellStyle name="Uwaga 3" xfId="12820" hidden="1"/>
    <cellStyle name="Uwaga 3" xfId="12810" hidden="1"/>
    <cellStyle name="Uwaga 3" xfId="12807" hidden="1"/>
    <cellStyle name="Uwaga 3" xfId="12805" hidden="1"/>
    <cellStyle name="Uwaga 3" xfId="12796" hidden="1"/>
    <cellStyle name="Uwaga 3" xfId="12794" hidden="1"/>
    <cellStyle name="Uwaga 3" xfId="12792" hidden="1"/>
    <cellStyle name="Uwaga 3" xfId="12780" hidden="1"/>
    <cellStyle name="Uwaga 3" xfId="12777" hidden="1"/>
    <cellStyle name="Uwaga 3" xfId="12775" hidden="1"/>
    <cellStyle name="Uwaga 3" xfId="12765" hidden="1"/>
    <cellStyle name="Uwaga 3" xfId="12762" hidden="1"/>
    <cellStyle name="Uwaga 3" xfId="12760" hidden="1"/>
    <cellStyle name="Uwaga 3" xfId="12750" hidden="1"/>
    <cellStyle name="Uwaga 3" xfId="12747" hidden="1"/>
    <cellStyle name="Uwaga 3" xfId="12745" hidden="1"/>
    <cellStyle name="Uwaga 3" xfId="12738" hidden="1"/>
    <cellStyle name="Uwaga 3" xfId="12735" hidden="1"/>
    <cellStyle name="Uwaga 3" xfId="12733" hidden="1"/>
    <cellStyle name="Uwaga 3" xfId="12723" hidden="1"/>
    <cellStyle name="Uwaga 3" xfId="12720" hidden="1"/>
    <cellStyle name="Uwaga 3" xfId="12717" hidden="1"/>
    <cellStyle name="Uwaga 3" xfId="12708" hidden="1"/>
    <cellStyle name="Uwaga 3" xfId="12704" hidden="1"/>
    <cellStyle name="Uwaga 3" xfId="12701" hidden="1"/>
    <cellStyle name="Uwaga 3" xfId="12693" hidden="1"/>
    <cellStyle name="Uwaga 3" xfId="12690" hidden="1"/>
    <cellStyle name="Uwaga 3" xfId="12687" hidden="1"/>
    <cellStyle name="Uwaga 3" xfId="12678" hidden="1"/>
    <cellStyle name="Uwaga 3" xfId="12675" hidden="1"/>
    <cellStyle name="Uwaga 3" xfId="12672" hidden="1"/>
    <cellStyle name="Uwaga 3" xfId="12662" hidden="1"/>
    <cellStyle name="Uwaga 3" xfId="12658" hidden="1"/>
    <cellStyle name="Uwaga 3" xfId="12655" hidden="1"/>
    <cellStyle name="Uwaga 3" xfId="12646" hidden="1"/>
    <cellStyle name="Uwaga 3" xfId="12642" hidden="1"/>
    <cellStyle name="Uwaga 3" xfId="12640" hidden="1"/>
    <cellStyle name="Uwaga 3" xfId="12632" hidden="1"/>
    <cellStyle name="Uwaga 3" xfId="12628" hidden="1"/>
    <cellStyle name="Uwaga 3" xfId="12625" hidden="1"/>
    <cellStyle name="Uwaga 3" xfId="12618" hidden="1"/>
    <cellStyle name="Uwaga 3" xfId="12615" hidden="1"/>
    <cellStyle name="Uwaga 3" xfId="12612" hidden="1"/>
    <cellStyle name="Uwaga 3" xfId="12603" hidden="1"/>
    <cellStyle name="Uwaga 3" xfId="12598" hidden="1"/>
    <cellStyle name="Uwaga 3" xfId="12595" hidden="1"/>
    <cellStyle name="Uwaga 3" xfId="12588" hidden="1"/>
    <cellStyle name="Uwaga 3" xfId="12583" hidden="1"/>
    <cellStyle name="Uwaga 3" xfId="12580" hidden="1"/>
    <cellStyle name="Uwaga 3" xfId="12573" hidden="1"/>
    <cellStyle name="Uwaga 3" xfId="12568" hidden="1"/>
    <cellStyle name="Uwaga 3" xfId="12565" hidden="1"/>
    <cellStyle name="Uwaga 3" xfId="12559" hidden="1"/>
    <cellStyle name="Uwaga 3" xfId="12555" hidden="1"/>
    <cellStyle name="Uwaga 3" xfId="12552" hidden="1"/>
    <cellStyle name="Uwaga 3" xfId="12544" hidden="1"/>
    <cellStyle name="Uwaga 3" xfId="12539" hidden="1"/>
    <cellStyle name="Uwaga 3" xfId="12535" hidden="1"/>
    <cellStyle name="Uwaga 3" xfId="12529" hidden="1"/>
    <cellStyle name="Uwaga 3" xfId="12524" hidden="1"/>
    <cellStyle name="Uwaga 3" xfId="12520" hidden="1"/>
    <cellStyle name="Uwaga 3" xfId="12514" hidden="1"/>
    <cellStyle name="Uwaga 3" xfId="12509" hidden="1"/>
    <cellStyle name="Uwaga 3" xfId="12505" hidden="1"/>
    <cellStyle name="Uwaga 3" xfId="12500" hidden="1"/>
    <cellStyle name="Uwaga 3" xfId="12496" hidden="1"/>
    <cellStyle name="Uwaga 3" xfId="12492" hidden="1"/>
    <cellStyle name="Uwaga 3" xfId="12484" hidden="1"/>
    <cellStyle name="Uwaga 3" xfId="12479" hidden="1"/>
    <cellStyle name="Uwaga 3" xfId="12475" hidden="1"/>
    <cellStyle name="Uwaga 3" xfId="12469" hidden="1"/>
    <cellStyle name="Uwaga 3" xfId="12464" hidden="1"/>
    <cellStyle name="Uwaga 3" xfId="12460" hidden="1"/>
    <cellStyle name="Uwaga 3" xfId="12454" hidden="1"/>
    <cellStyle name="Uwaga 3" xfId="12449" hidden="1"/>
    <cellStyle name="Uwaga 3" xfId="12445" hidden="1"/>
    <cellStyle name="Uwaga 3" xfId="12441" hidden="1"/>
    <cellStyle name="Uwaga 3" xfId="12436" hidden="1"/>
    <cellStyle name="Uwaga 3" xfId="12431" hidden="1"/>
    <cellStyle name="Uwaga 3" xfId="12426" hidden="1"/>
    <cellStyle name="Uwaga 3" xfId="12422" hidden="1"/>
    <cellStyle name="Uwaga 3" xfId="12418" hidden="1"/>
    <cellStyle name="Uwaga 3" xfId="12411" hidden="1"/>
    <cellStyle name="Uwaga 3" xfId="12407" hidden="1"/>
    <cellStyle name="Uwaga 3" xfId="12402" hidden="1"/>
    <cellStyle name="Uwaga 3" xfId="12396" hidden="1"/>
    <cellStyle name="Uwaga 3" xfId="12392" hidden="1"/>
    <cellStyle name="Uwaga 3" xfId="12387" hidden="1"/>
    <cellStyle name="Uwaga 3" xfId="12381" hidden="1"/>
    <cellStyle name="Uwaga 3" xfId="12377" hidden="1"/>
    <cellStyle name="Uwaga 3" xfId="12372" hidden="1"/>
    <cellStyle name="Uwaga 3" xfId="12366" hidden="1"/>
    <cellStyle name="Uwaga 3" xfId="12362" hidden="1"/>
    <cellStyle name="Uwaga 3" xfId="12358" hidden="1"/>
    <cellStyle name="Uwaga 3" xfId="13218" hidden="1"/>
    <cellStyle name="Uwaga 3" xfId="13217" hidden="1"/>
    <cellStyle name="Uwaga 3" xfId="13216" hidden="1"/>
    <cellStyle name="Uwaga 3" xfId="13203" hidden="1"/>
    <cellStyle name="Uwaga 3" xfId="13202" hidden="1"/>
    <cellStyle name="Uwaga 3" xfId="13201" hidden="1"/>
    <cellStyle name="Uwaga 3" xfId="13188" hidden="1"/>
    <cellStyle name="Uwaga 3" xfId="13187" hidden="1"/>
    <cellStyle name="Uwaga 3" xfId="13186" hidden="1"/>
    <cellStyle name="Uwaga 3" xfId="13173" hidden="1"/>
    <cellStyle name="Uwaga 3" xfId="13172" hidden="1"/>
    <cellStyle name="Uwaga 3" xfId="13171" hidden="1"/>
    <cellStyle name="Uwaga 3" xfId="13158" hidden="1"/>
    <cellStyle name="Uwaga 3" xfId="13157" hidden="1"/>
    <cellStyle name="Uwaga 3" xfId="13156" hidden="1"/>
    <cellStyle name="Uwaga 3" xfId="13144" hidden="1"/>
    <cellStyle name="Uwaga 3" xfId="13142" hidden="1"/>
    <cellStyle name="Uwaga 3" xfId="13140" hidden="1"/>
    <cellStyle name="Uwaga 3" xfId="13129" hidden="1"/>
    <cellStyle name="Uwaga 3" xfId="13127" hidden="1"/>
    <cellStyle name="Uwaga 3" xfId="13125" hidden="1"/>
    <cellStyle name="Uwaga 3" xfId="13114" hidden="1"/>
    <cellStyle name="Uwaga 3" xfId="13112" hidden="1"/>
    <cellStyle name="Uwaga 3" xfId="13110" hidden="1"/>
    <cellStyle name="Uwaga 3" xfId="13099" hidden="1"/>
    <cellStyle name="Uwaga 3" xfId="13097" hidden="1"/>
    <cellStyle name="Uwaga 3" xfId="13095" hidden="1"/>
    <cellStyle name="Uwaga 3" xfId="13084" hidden="1"/>
    <cellStyle name="Uwaga 3" xfId="13082" hidden="1"/>
    <cellStyle name="Uwaga 3" xfId="13080" hidden="1"/>
    <cellStyle name="Uwaga 3" xfId="13069" hidden="1"/>
    <cellStyle name="Uwaga 3" xfId="13067" hidden="1"/>
    <cellStyle name="Uwaga 3" xfId="13065" hidden="1"/>
    <cellStyle name="Uwaga 3" xfId="13054" hidden="1"/>
    <cellStyle name="Uwaga 3" xfId="13052" hidden="1"/>
    <cellStyle name="Uwaga 3" xfId="13050" hidden="1"/>
    <cellStyle name="Uwaga 3" xfId="13039" hidden="1"/>
    <cellStyle name="Uwaga 3" xfId="13037" hidden="1"/>
    <cellStyle name="Uwaga 3" xfId="13035" hidden="1"/>
    <cellStyle name="Uwaga 3" xfId="13024" hidden="1"/>
    <cellStyle name="Uwaga 3" xfId="13022" hidden="1"/>
    <cellStyle name="Uwaga 3" xfId="13020" hidden="1"/>
    <cellStyle name="Uwaga 3" xfId="13009" hidden="1"/>
    <cellStyle name="Uwaga 3" xfId="13007" hidden="1"/>
    <cellStyle name="Uwaga 3" xfId="13005" hidden="1"/>
    <cellStyle name="Uwaga 3" xfId="12994" hidden="1"/>
    <cellStyle name="Uwaga 3" xfId="12992" hidden="1"/>
    <cellStyle name="Uwaga 3" xfId="12990" hidden="1"/>
    <cellStyle name="Uwaga 3" xfId="12979" hidden="1"/>
    <cellStyle name="Uwaga 3" xfId="12977" hidden="1"/>
    <cellStyle name="Uwaga 3" xfId="12975" hidden="1"/>
    <cellStyle name="Uwaga 3" xfId="12964" hidden="1"/>
    <cellStyle name="Uwaga 3" xfId="12962" hidden="1"/>
    <cellStyle name="Uwaga 3" xfId="12959" hidden="1"/>
    <cellStyle name="Uwaga 3" xfId="12949" hidden="1"/>
    <cellStyle name="Uwaga 3" xfId="12946" hidden="1"/>
    <cellStyle name="Uwaga 3" xfId="12943" hidden="1"/>
    <cellStyle name="Uwaga 3" xfId="12934" hidden="1"/>
    <cellStyle name="Uwaga 3" xfId="12932" hidden="1"/>
    <cellStyle name="Uwaga 3" xfId="12929" hidden="1"/>
    <cellStyle name="Uwaga 3" xfId="12919" hidden="1"/>
    <cellStyle name="Uwaga 3" xfId="12917" hidden="1"/>
    <cellStyle name="Uwaga 3" xfId="12915" hidden="1"/>
    <cellStyle name="Uwaga 3" xfId="12904" hidden="1"/>
    <cellStyle name="Uwaga 3" xfId="12902" hidden="1"/>
    <cellStyle name="Uwaga 3" xfId="12900" hidden="1"/>
    <cellStyle name="Uwaga 3" xfId="12889" hidden="1"/>
    <cellStyle name="Uwaga 3" xfId="12887" hidden="1"/>
    <cellStyle name="Uwaga 3" xfId="12885" hidden="1"/>
    <cellStyle name="Uwaga 3" xfId="12874" hidden="1"/>
    <cellStyle name="Uwaga 3" xfId="12872" hidden="1"/>
    <cellStyle name="Uwaga 3" xfId="12870" hidden="1"/>
    <cellStyle name="Uwaga 3" xfId="12859" hidden="1"/>
    <cellStyle name="Uwaga 3" xfId="12857" hidden="1"/>
    <cellStyle name="Uwaga 3" xfId="12855" hidden="1"/>
    <cellStyle name="Uwaga 3" xfId="12844" hidden="1"/>
    <cellStyle name="Uwaga 3" xfId="12842" hidden="1"/>
    <cellStyle name="Uwaga 3" xfId="12839" hidden="1"/>
    <cellStyle name="Uwaga 3" xfId="12829" hidden="1"/>
    <cellStyle name="Uwaga 3" xfId="12826" hidden="1"/>
    <cellStyle name="Uwaga 3" xfId="12823" hidden="1"/>
    <cellStyle name="Uwaga 3" xfId="12814" hidden="1"/>
    <cellStyle name="Uwaga 3" xfId="12811" hidden="1"/>
    <cellStyle name="Uwaga 3" xfId="12808" hidden="1"/>
    <cellStyle name="Uwaga 3" xfId="12799" hidden="1"/>
    <cellStyle name="Uwaga 3" xfId="12797" hidden="1"/>
    <cellStyle name="Uwaga 3" xfId="12795" hidden="1"/>
    <cellStyle name="Uwaga 3" xfId="12784" hidden="1"/>
    <cellStyle name="Uwaga 3" xfId="12781" hidden="1"/>
    <cellStyle name="Uwaga 3" xfId="12778" hidden="1"/>
    <cellStyle name="Uwaga 3" xfId="12769" hidden="1"/>
    <cellStyle name="Uwaga 3" xfId="12766" hidden="1"/>
    <cellStyle name="Uwaga 3" xfId="12763" hidden="1"/>
    <cellStyle name="Uwaga 3" xfId="12754" hidden="1"/>
    <cellStyle name="Uwaga 3" xfId="12751" hidden="1"/>
    <cellStyle name="Uwaga 3" xfId="12748" hidden="1"/>
    <cellStyle name="Uwaga 3" xfId="12741" hidden="1"/>
    <cellStyle name="Uwaga 3" xfId="12737" hidden="1"/>
    <cellStyle name="Uwaga 3" xfId="12734" hidden="1"/>
    <cellStyle name="Uwaga 3" xfId="12726" hidden="1"/>
    <cellStyle name="Uwaga 3" xfId="12722" hidden="1"/>
    <cellStyle name="Uwaga 3" xfId="12719" hidden="1"/>
    <cellStyle name="Uwaga 3" xfId="12711" hidden="1"/>
    <cellStyle name="Uwaga 3" xfId="12707" hidden="1"/>
    <cellStyle name="Uwaga 3" xfId="12703" hidden="1"/>
    <cellStyle name="Uwaga 3" xfId="12696" hidden="1"/>
    <cellStyle name="Uwaga 3" xfId="12692" hidden="1"/>
    <cellStyle name="Uwaga 3" xfId="12689" hidden="1"/>
    <cellStyle name="Uwaga 3" xfId="12681" hidden="1"/>
    <cellStyle name="Uwaga 3" xfId="12677" hidden="1"/>
    <cellStyle name="Uwaga 3" xfId="12674" hidden="1"/>
    <cellStyle name="Uwaga 3" xfId="12665" hidden="1"/>
    <cellStyle name="Uwaga 3" xfId="12660" hidden="1"/>
    <cellStyle name="Uwaga 3" xfId="12656" hidden="1"/>
    <cellStyle name="Uwaga 3" xfId="12650" hidden="1"/>
    <cellStyle name="Uwaga 3" xfId="12645" hidden="1"/>
    <cellStyle name="Uwaga 3" xfId="12641" hidden="1"/>
    <cellStyle name="Uwaga 3" xfId="12635" hidden="1"/>
    <cellStyle name="Uwaga 3" xfId="12630" hidden="1"/>
    <cellStyle name="Uwaga 3" xfId="12626" hidden="1"/>
    <cellStyle name="Uwaga 3" xfId="12621" hidden="1"/>
    <cellStyle name="Uwaga 3" xfId="12617" hidden="1"/>
    <cellStyle name="Uwaga 3" xfId="12613" hidden="1"/>
    <cellStyle name="Uwaga 3" xfId="12606" hidden="1"/>
    <cellStyle name="Uwaga 3" xfId="12601" hidden="1"/>
    <cellStyle name="Uwaga 3" xfId="12597" hidden="1"/>
    <cellStyle name="Uwaga 3" xfId="12590" hidden="1"/>
    <cellStyle name="Uwaga 3" xfId="12585" hidden="1"/>
    <cellStyle name="Uwaga 3" xfId="12581" hidden="1"/>
    <cellStyle name="Uwaga 3" xfId="12576" hidden="1"/>
    <cellStyle name="Uwaga 3" xfId="12571" hidden="1"/>
    <cellStyle name="Uwaga 3" xfId="12567" hidden="1"/>
    <cellStyle name="Uwaga 3" xfId="12561" hidden="1"/>
    <cellStyle name="Uwaga 3" xfId="12557" hidden="1"/>
    <cellStyle name="Uwaga 3" xfId="12554" hidden="1"/>
    <cellStyle name="Uwaga 3" xfId="12547" hidden="1"/>
    <cellStyle name="Uwaga 3" xfId="12542" hidden="1"/>
    <cellStyle name="Uwaga 3" xfId="12537" hidden="1"/>
    <cellStyle name="Uwaga 3" xfId="12531" hidden="1"/>
    <cellStyle name="Uwaga 3" xfId="12526" hidden="1"/>
    <cellStyle name="Uwaga 3" xfId="12521" hidden="1"/>
    <cellStyle name="Uwaga 3" xfId="12516" hidden="1"/>
    <cellStyle name="Uwaga 3" xfId="12511" hidden="1"/>
    <cellStyle name="Uwaga 3" xfId="12506" hidden="1"/>
    <cellStyle name="Uwaga 3" xfId="12502" hidden="1"/>
    <cellStyle name="Uwaga 3" xfId="12498" hidden="1"/>
    <cellStyle name="Uwaga 3" xfId="12493" hidden="1"/>
    <cellStyle name="Uwaga 3" xfId="12486" hidden="1"/>
    <cellStyle name="Uwaga 3" xfId="12481" hidden="1"/>
    <cellStyle name="Uwaga 3" xfId="12476" hidden="1"/>
    <cellStyle name="Uwaga 3" xfId="12470" hidden="1"/>
    <cellStyle name="Uwaga 3" xfId="12465" hidden="1"/>
    <cellStyle name="Uwaga 3" xfId="12461" hidden="1"/>
    <cellStyle name="Uwaga 3" xfId="12456" hidden="1"/>
    <cellStyle name="Uwaga 3" xfId="12451" hidden="1"/>
    <cellStyle name="Uwaga 3" xfId="12446" hidden="1"/>
    <cellStyle name="Uwaga 3" xfId="12442" hidden="1"/>
    <cellStyle name="Uwaga 3" xfId="12437" hidden="1"/>
    <cellStyle name="Uwaga 3" xfId="12432" hidden="1"/>
    <cellStyle name="Uwaga 3" xfId="12427" hidden="1"/>
    <cellStyle name="Uwaga 3" xfId="12423" hidden="1"/>
    <cellStyle name="Uwaga 3" xfId="12419" hidden="1"/>
    <cellStyle name="Uwaga 3" xfId="12412" hidden="1"/>
    <cellStyle name="Uwaga 3" xfId="12408" hidden="1"/>
    <cellStyle name="Uwaga 3" xfId="12403" hidden="1"/>
    <cellStyle name="Uwaga 3" xfId="12397" hidden="1"/>
    <cellStyle name="Uwaga 3" xfId="12393" hidden="1"/>
    <cellStyle name="Uwaga 3" xfId="12388" hidden="1"/>
    <cellStyle name="Uwaga 3" xfId="12382" hidden="1"/>
    <cellStyle name="Uwaga 3" xfId="12378" hidden="1"/>
    <cellStyle name="Uwaga 3" xfId="12374" hidden="1"/>
    <cellStyle name="Uwaga 3" xfId="12367" hidden="1"/>
    <cellStyle name="Uwaga 3" xfId="12363" hidden="1"/>
    <cellStyle name="Uwaga 3" xfId="12359" hidden="1"/>
    <cellStyle name="Uwaga 3" xfId="13223" hidden="1"/>
    <cellStyle name="Uwaga 3" xfId="13221" hidden="1"/>
    <cellStyle name="Uwaga 3" xfId="13219" hidden="1"/>
    <cellStyle name="Uwaga 3" xfId="13206" hidden="1"/>
    <cellStyle name="Uwaga 3" xfId="13205" hidden="1"/>
    <cellStyle name="Uwaga 3" xfId="13204" hidden="1"/>
    <cellStyle name="Uwaga 3" xfId="13191" hidden="1"/>
    <cellStyle name="Uwaga 3" xfId="13190" hidden="1"/>
    <cellStyle name="Uwaga 3" xfId="13189" hidden="1"/>
    <cellStyle name="Uwaga 3" xfId="13177" hidden="1"/>
    <cellStyle name="Uwaga 3" xfId="13175" hidden="1"/>
    <cellStyle name="Uwaga 3" xfId="13174" hidden="1"/>
    <cellStyle name="Uwaga 3" xfId="13161" hidden="1"/>
    <cellStyle name="Uwaga 3" xfId="13160" hidden="1"/>
    <cellStyle name="Uwaga 3" xfId="13159" hidden="1"/>
    <cellStyle name="Uwaga 3" xfId="13147" hidden="1"/>
    <cellStyle name="Uwaga 3" xfId="13145" hidden="1"/>
    <cellStyle name="Uwaga 3" xfId="13143" hidden="1"/>
    <cellStyle name="Uwaga 3" xfId="13132" hidden="1"/>
    <cellStyle name="Uwaga 3" xfId="13130" hidden="1"/>
    <cellStyle name="Uwaga 3" xfId="13128" hidden="1"/>
    <cellStyle name="Uwaga 3" xfId="13117" hidden="1"/>
    <cellStyle name="Uwaga 3" xfId="13115" hidden="1"/>
    <cellStyle name="Uwaga 3" xfId="13113" hidden="1"/>
    <cellStyle name="Uwaga 3" xfId="13102" hidden="1"/>
    <cellStyle name="Uwaga 3" xfId="13100" hidden="1"/>
    <cellStyle name="Uwaga 3" xfId="13098" hidden="1"/>
    <cellStyle name="Uwaga 3" xfId="13087" hidden="1"/>
    <cellStyle name="Uwaga 3" xfId="13085" hidden="1"/>
    <cellStyle name="Uwaga 3" xfId="13083" hidden="1"/>
    <cellStyle name="Uwaga 3" xfId="13072" hidden="1"/>
    <cellStyle name="Uwaga 3" xfId="13070" hidden="1"/>
    <cellStyle name="Uwaga 3" xfId="13068" hidden="1"/>
    <cellStyle name="Uwaga 3" xfId="13057" hidden="1"/>
    <cellStyle name="Uwaga 3" xfId="13055" hidden="1"/>
    <cellStyle name="Uwaga 3" xfId="13053" hidden="1"/>
    <cellStyle name="Uwaga 3" xfId="13042" hidden="1"/>
    <cellStyle name="Uwaga 3" xfId="13040" hidden="1"/>
    <cellStyle name="Uwaga 3" xfId="13038" hidden="1"/>
    <cellStyle name="Uwaga 3" xfId="13027" hidden="1"/>
    <cellStyle name="Uwaga 3" xfId="13025" hidden="1"/>
    <cellStyle name="Uwaga 3" xfId="13023" hidden="1"/>
    <cellStyle name="Uwaga 3" xfId="13012" hidden="1"/>
    <cellStyle name="Uwaga 3" xfId="13010" hidden="1"/>
    <cellStyle name="Uwaga 3" xfId="13008" hidden="1"/>
    <cellStyle name="Uwaga 3" xfId="12997" hidden="1"/>
    <cellStyle name="Uwaga 3" xfId="12995" hidden="1"/>
    <cellStyle name="Uwaga 3" xfId="12993" hidden="1"/>
    <cellStyle name="Uwaga 3" xfId="12982" hidden="1"/>
    <cellStyle name="Uwaga 3" xfId="12980" hidden="1"/>
    <cellStyle name="Uwaga 3" xfId="12978" hidden="1"/>
    <cellStyle name="Uwaga 3" xfId="12967" hidden="1"/>
    <cellStyle name="Uwaga 3" xfId="12965" hidden="1"/>
    <cellStyle name="Uwaga 3" xfId="12963" hidden="1"/>
    <cellStyle name="Uwaga 3" xfId="12952" hidden="1"/>
    <cellStyle name="Uwaga 3" xfId="12950" hidden="1"/>
    <cellStyle name="Uwaga 3" xfId="12948" hidden="1"/>
    <cellStyle name="Uwaga 3" xfId="12937" hidden="1"/>
    <cellStyle name="Uwaga 3" xfId="12935" hidden="1"/>
    <cellStyle name="Uwaga 3" xfId="12933" hidden="1"/>
    <cellStyle name="Uwaga 3" xfId="12922" hidden="1"/>
    <cellStyle name="Uwaga 3" xfId="12920" hidden="1"/>
    <cellStyle name="Uwaga 3" xfId="12918" hidden="1"/>
    <cellStyle name="Uwaga 3" xfId="12907" hidden="1"/>
    <cellStyle name="Uwaga 3" xfId="12905" hidden="1"/>
    <cellStyle name="Uwaga 3" xfId="12903" hidden="1"/>
    <cellStyle name="Uwaga 3" xfId="12892" hidden="1"/>
    <cellStyle name="Uwaga 3" xfId="12890" hidden="1"/>
    <cellStyle name="Uwaga 3" xfId="12888" hidden="1"/>
    <cellStyle name="Uwaga 3" xfId="12877" hidden="1"/>
    <cellStyle name="Uwaga 3" xfId="12875" hidden="1"/>
    <cellStyle name="Uwaga 3" xfId="12873" hidden="1"/>
    <cellStyle name="Uwaga 3" xfId="12862" hidden="1"/>
    <cellStyle name="Uwaga 3" xfId="12860" hidden="1"/>
    <cellStyle name="Uwaga 3" xfId="12858" hidden="1"/>
    <cellStyle name="Uwaga 3" xfId="12847" hidden="1"/>
    <cellStyle name="Uwaga 3" xfId="12845" hidden="1"/>
    <cellStyle name="Uwaga 3" xfId="12843" hidden="1"/>
    <cellStyle name="Uwaga 3" xfId="12832" hidden="1"/>
    <cellStyle name="Uwaga 3" xfId="12830" hidden="1"/>
    <cellStyle name="Uwaga 3" xfId="12827" hidden="1"/>
    <cellStyle name="Uwaga 3" xfId="12817" hidden="1"/>
    <cellStyle name="Uwaga 3" xfId="12815" hidden="1"/>
    <cellStyle name="Uwaga 3" xfId="12813" hidden="1"/>
    <cellStyle name="Uwaga 3" xfId="12802" hidden="1"/>
    <cellStyle name="Uwaga 3" xfId="12800" hidden="1"/>
    <cellStyle name="Uwaga 3" xfId="12798" hidden="1"/>
    <cellStyle name="Uwaga 3" xfId="12787" hidden="1"/>
    <cellStyle name="Uwaga 3" xfId="12785" hidden="1"/>
    <cellStyle name="Uwaga 3" xfId="12782" hidden="1"/>
    <cellStyle name="Uwaga 3" xfId="12772" hidden="1"/>
    <cellStyle name="Uwaga 3" xfId="12770" hidden="1"/>
    <cellStyle name="Uwaga 3" xfId="12767" hidden="1"/>
    <cellStyle name="Uwaga 3" xfId="12757" hidden="1"/>
    <cellStyle name="Uwaga 3" xfId="12755" hidden="1"/>
    <cellStyle name="Uwaga 3" xfId="12752" hidden="1"/>
    <cellStyle name="Uwaga 3" xfId="12743" hidden="1"/>
    <cellStyle name="Uwaga 3" xfId="12740" hidden="1"/>
    <cellStyle name="Uwaga 3" xfId="12736" hidden="1"/>
    <cellStyle name="Uwaga 3" xfId="12728" hidden="1"/>
    <cellStyle name="Uwaga 3" xfId="12725" hidden="1"/>
    <cellStyle name="Uwaga 3" xfId="12721" hidden="1"/>
    <cellStyle name="Uwaga 3" xfId="12713" hidden="1"/>
    <cellStyle name="Uwaga 3" xfId="12710" hidden="1"/>
    <cellStyle name="Uwaga 3" xfId="12706" hidden="1"/>
    <cellStyle name="Uwaga 3" xfId="12698" hidden="1"/>
    <cellStyle name="Uwaga 3" xfId="12695" hidden="1"/>
    <cellStyle name="Uwaga 3" xfId="12691" hidden="1"/>
    <cellStyle name="Uwaga 3" xfId="12683" hidden="1"/>
    <cellStyle name="Uwaga 3" xfId="12680" hidden="1"/>
    <cellStyle name="Uwaga 3" xfId="12676" hidden="1"/>
    <cellStyle name="Uwaga 3" xfId="12668" hidden="1"/>
    <cellStyle name="Uwaga 3" xfId="12664" hidden="1"/>
    <cellStyle name="Uwaga 3" xfId="12659" hidden="1"/>
    <cellStyle name="Uwaga 3" xfId="12653" hidden="1"/>
    <cellStyle name="Uwaga 3" xfId="12649" hidden="1"/>
    <cellStyle name="Uwaga 3" xfId="12644" hidden="1"/>
    <cellStyle name="Uwaga 3" xfId="12638" hidden="1"/>
    <cellStyle name="Uwaga 3" xfId="12634" hidden="1"/>
    <cellStyle name="Uwaga 3" xfId="12629" hidden="1"/>
    <cellStyle name="Uwaga 3" xfId="12623" hidden="1"/>
    <cellStyle name="Uwaga 3" xfId="12620" hidden="1"/>
    <cellStyle name="Uwaga 3" xfId="12616" hidden="1"/>
    <cellStyle name="Uwaga 3" xfId="12608" hidden="1"/>
    <cellStyle name="Uwaga 3" xfId="12605" hidden="1"/>
    <cellStyle name="Uwaga 3" xfId="12600" hidden="1"/>
    <cellStyle name="Uwaga 3" xfId="12593" hidden="1"/>
    <cellStyle name="Uwaga 3" xfId="12589" hidden="1"/>
    <cellStyle name="Uwaga 3" xfId="12584" hidden="1"/>
    <cellStyle name="Uwaga 3" xfId="12578" hidden="1"/>
    <cellStyle name="Uwaga 3" xfId="12574" hidden="1"/>
    <cellStyle name="Uwaga 3" xfId="12569" hidden="1"/>
    <cellStyle name="Uwaga 3" xfId="12563" hidden="1"/>
    <cellStyle name="Uwaga 3" xfId="12560" hidden="1"/>
    <cellStyle name="Uwaga 3" xfId="12556" hidden="1"/>
    <cellStyle name="Uwaga 3" xfId="12548" hidden="1"/>
    <cellStyle name="Uwaga 3" xfId="12543" hidden="1"/>
    <cellStyle name="Uwaga 3" xfId="12538" hidden="1"/>
    <cellStyle name="Uwaga 3" xfId="12533" hidden="1"/>
    <cellStyle name="Uwaga 3" xfId="12528" hidden="1"/>
    <cellStyle name="Uwaga 3" xfId="12523" hidden="1"/>
    <cellStyle name="Uwaga 3" xfId="12518" hidden="1"/>
    <cellStyle name="Uwaga 3" xfId="12513" hidden="1"/>
    <cellStyle name="Uwaga 3" xfId="12508" hidden="1"/>
    <cellStyle name="Uwaga 3" xfId="12503" hidden="1"/>
    <cellStyle name="Uwaga 3" xfId="12499" hidden="1"/>
    <cellStyle name="Uwaga 3" xfId="12494" hidden="1"/>
    <cellStyle name="Uwaga 3" xfId="12487" hidden="1"/>
    <cellStyle name="Uwaga 3" xfId="12482" hidden="1"/>
    <cellStyle name="Uwaga 3" xfId="12477" hidden="1"/>
    <cellStyle name="Uwaga 3" xfId="12472" hidden="1"/>
    <cellStyle name="Uwaga 3" xfId="12467" hidden="1"/>
    <cellStyle name="Uwaga 3" xfId="12462" hidden="1"/>
    <cellStyle name="Uwaga 3" xfId="12457" hidden="1"/>
    <cellStyle name="Uwaga 3" xfId="12452" hidden="1"/>
    <cellStyle name="Uwaga 3" xfId="12447" hidden="1"/>
    <cellStyle name="Uwaga 3" xfId="12443" hidden="1"/>
    <cellStyle name="Uwaga 3" xfId="12438" hidden="1"/>
    <cellStyle name="Uwaga 3" xfId="12433" hidden="1"/>
    <cellStyle name="Uwaga 3" xfId="12428" hidden="1"/>
    <cellStyle name="Uwaga 3" xfId="12424" hidden="1"/>
    <cellStyle name="Uwaga 3" xfId="12420" hidden="1"/>
    <cellStyle name="Uwaga 3" xfId="12413" hidden="1"/>
    <cellStyle name="Uwaga 3" xfId="12409" hidden="1"/>
    <cellStyle name="Uwaga 3" xfId="12404" hidden="1"/>
    <cellStyle name="Uwaga 3" xfId="12398" hidden="1"/>
    <cellStyle name="Uwaga 3" xfId="12394" hidden="1"/>
    <cellStyle name="Uwaga 3" xfId="12389" hidden="1"/>
    <cellStyle name="Uwaga 3" xfId="12383" hidden="1"/>
    <cellStyle name="Uwaga 3" xfId="12379" hidden="1"/>
    <cellStyle name="Uwaga 3" xfId="12375" hidden="1"/>
    <cellStyle name="Uwaga 3" xfId="12368" hidden="1"/>
    <cellStyle name="Uwaga 3" xfId="12364" hidden="1"/>
    <cellStyle name="Uwaga 3" xfId="12360" hidden="1"/>
    <cellStyle name="Uwaga 3" xfId="13227" hidden="1"/>
    <cellStyle name="Uwaga 3" xfId="13226" hidden="1"/>
    <cellStyle name="Uwaga 3" xfId="13224" hidden="1"/>
    <cellStyle name="Uwaga 3" xfId="13211" hidden="1"/>
    <cellStyle name="Uwaga 3" xfId="13209" hidden="1"/>
    <cellStyle name="Uwaga 3" xfId="13207" hidden="1"/>
    <cellStyle name="Uwaga 3" xfId="13197" hidden="1"/>
    <cellStyle name="Uwaga 3" xfId="13195" hidden="1"/>
    <cellStyle name="Uwaga 3" xfId="13193" hidden="1"/>
    <cellStyle name="Uwaga 3" xfId="13182" hidden="1"/>
    <cellStyle name="Uwaga 3" xfId="13180" hidden="1"/>
    <cellStyle name="Uwaga 3" xfId="13178" hidden="1"/>
    <cellStyle name="Uwaga 3" xfId="13165" hidden="1"/>
    <cellStyle name="Uwaga 3" xfId="13163" hidden="1"/>
    <cellStyle name="Uwaga 3" xfId="13162" hidden="1"/>
    <cellStyle name="Uwaga 3" xfId="13149" hidden="1"/>
    <cellStyle name="Uwaga 3" xfId="13148" hidden="1"/>
    <cellStyle name="Uwaga 3" xfId="13146" hidden="1"/>
    <cellStyle name="Uwaga 3" xfId="13134" hidden="1"/>
    <cellStyle name="Uwaga 3" xfId="13133" hidden="1"/>
    <cellStyle name="Uwaga 3" xfId="13131" hidden="1"/>
    <cellStyle name="Uwaga 3" xfId="13119" hidden="1"/>
    <cellStyle name="Uwaga 3" xfId="13118" hidden="1"/>
    <cellStyle name="Uwaga 3" xfId="13116" hidden="1"/>
    <cellStyle name="Uwaga 3" xfId="13104" hidden="1"/>
    <cellStyle name="Uwaga 3" xfId="13103" hidden="1"/>
    <cellStyle name="Uwaga 3" xfId="13101" hidden="1"/>
    <cellStyle name="Uwaga 3" xfId="13089" hidden="1"/>
    <cellStyle name="Uwaga 3" xfId="13088" hidden="1"/>
    <cellStyle name="Uwaga 3" xfId="13086" hidden="1"/>
    <cellStyle name="Uwaga 3" xfId="13074" hidden="1"/>
    <cellStyle name="Uwaga 3" xfId="13073" hidden="1"/>
    <cellStyle name="Uwaga 3" xfId="13071" hidden="1"/>
    <cellStyle name="Uwaga 3" xfId="13059" hidden="1"/>
    <cellStyle name="Uwaga 3" xfId="13058" hidden="1"/>
    <cellStyle name="Uwaga 3" xfId="13056" hidden="1"/>
    <cellStyle name="Uwaga 3" xfId="13044" hidden="1"/>
    <cellStyle name="Uwaga 3" xfId="13043" hidden="1"/>
    <cellStyle name="Uwaga 3" xfId="13041" hidden="1"/>
    <cellStyle name="Uwaga 3" xfId="13029" hidden="1"/>
    <cellStyle name="Uwaga 3" xfId="13028" hidden="1"/>
    <cellStyle name="Uwaga 3" xfId="13026" hidden="1"/>
    <cellStyle name="Uwaga 3" xfId="13014" hidden="1"/>
    <cellStyle name="Uwaga 3" xfId="13013" hidden="1"/>
    <cellStyle name="Uwaga 3" xfId="13011" hidden="1"/>
    <cellStyle name="Uwaga 3" xfId="12999" hidden="1"/>
    <cellStyle name="Uwaga 3" xfId="12998" hidden="1"/>
    <cellStyle name="Uwaga 3" xfId="12996" hidden="1"/>
    <cellStyle name="Uwaga 3" xfId="12984" hidden="1"/>
    <cellStyle name="Uwaga 3" xfId="12983" hidden="1"/>
    <cellStyle name="Uwaga 3" xfId="12981" hidden="1"/>
    <cellStyle name="Uwaga 3" xfId="12969" hidden="1"/>
    <cellStyle name="Uwaga 3" xfId="12968" hidden="1"/>
    <cellStyle name="Uwaga 3" xfId="12966" hidden="1"/>
    <cellStyle name="Uwaga 3" xfId="12954" hidden="1"/>
    <cellStyle name="Uwaga 3" xfId="12953" hidden="1"/>
    <cellStyle name="Uwaga 3" xfId="12951" hidden="1"/>
    <cellStyle name="Uwaga 3" xfId="12939" hidden="1"/>
    <cellStyle name="Uwaga 3" xfId="12938" hidden="1"/>
    <cellStyle name="Uwaga 3" xfId="12936" hidden="1"/>
    <cellStyle name="Uwaga 3" xfId="12924" hidden="1"/>
    <cellStyle name="Uwaga 3" xfId="12923" hidden="1"/>
    <cellStyle name="Uwaga 3" xfId="12921" hidden="1"/>
    <cellStyle name="Uwaga 3" xfId="12909" hidden="1"/>
    <cellStyle name="Uwaga 3" xfId="12908" hidden="1"/>
    <cellStyle name="Uwaga 3" xfId="12906" hidden="1"/>
    <cellStyle name="Uwaga 3" xfId="12894" hidden="1"/>
    <cellStyle name="Uwaga 3" xfId="12893" hidden="1"/>
    <cellStyle name="Uwaga 3" xfId="12891" hidden="1"/>
    <cellStyle name="Uwaga 3" xfId="12879" hidden="1"/>
    <cellStyle name="Uwaga 3" xfId="12878" hidden="1"/>
    <cellStyle name="Uwaga 3" xfId="12876" hidden="1"/>
    <cellStyle name="Uwaga 3" xfId="12864" hidden="1"/>
    <cellStyle name="Uwaga 3" xfId="12863" hidden="1"/>
    <cellStyle name="Uwaga 3" xfId="12861" hidden="1"/>
    <cellStyle name="Uwaga 3" xfId="12849" hidden="1"/>
    <cellStyle name="Uwaga 3" xfId="12848" hidden="1"/>
    <cellStyle name="Uwaga 3" xfId="12846" hidden="1"/>
    <cellStyle name="Uwaga 3" xfId="12834" hidden="1"/>
    <cellStyle name="Uwaga 3" xfId="12833" hidden="1"/>
    <cellStyle name="Uwaga 3" xfId="12831" hidden="1"/>
    <cellStyle name="Uwaga 3" xfId="12819" hidden="1"/>
    <cellStyle name="Uwaga 3" xfId="12818" hidden="1"/>
    <cellStyle name="Uwaga 3" xfId="12816" hidden="1"/>
    <cellStyle name="Uwaga 3" xfId="12804" hidden="1"/>
    <cellStyle name="Uwaga 3" xfId="12803" hidden="1"/>
    <cellStyle name="Uwaga 3" xfId="12801" hidden="1"/>
    <cellStyle name="Uwaga 3" xfId="12789" hidden="1"/>
    <cellStyle name="Uwaga 3" xfId="12788" hidden="1"/>
    <cellStyle name="Uwaga 3" xfId="12786" hidden="1"/>
    <cellStyle name="Uwaga 3" xfId="12774" hidden="1"/>
    <cellStyle name="Uwaga 3" xfId="12773" hidden="1"/>
    <cellStyle name="Uwaga 3" xfId="12771" hidden="1"/>
    <cellStyle name="Uwaga 3" xfId="12759" hidden="1"/>
    <cellStyle name="Uwaga 3" xfId="12758" hidden="1"/>
    <cellStyle name="Uwaga 3" xfId="12756" hidden="1"/>
    <cellStyle name="Uwaga 3" xfId="12744" hidden="1"/>
    <cellStyle name="Uwaga 3" xfId="12742" hidden="1"/>
    <cellStyle name="Uwaga 3" xfId="12739" hidden="1"/>
    <cellStyle name="Uwaga 3" xfId="12729" hidden="1"/>
    <cellStyle name="Uwaga 3" xfId="12727" hidden="1"/>
    <cellStyle name="Uwaga 3" xfId="12724" hidden="1"/>
    <cellStyle name="Uwaga 3" xfId="12714" hidden="1"/>
    <cellStyle name="Uwaga 3" xfId="12712" hidden="1"/>
    <cellStyle name="Uwaga 3" xfId="12709" hidden="1"/>
    <cellStyle name="Uwaga 3" xfId="12699" hidden="1"/>
    <cellStyle name="Uwaga 3" xfId="12697" hidden="1"/>
    <cellStyle name="Uwaga 3" xfId="12694" hidden="1"/>
    <cellStyle name="Uwaga 3" xfId="12684" hidden="1"/>
    <cellStyle name="Uwaga 3" xfId="12682" hidden="1"/>
    <cellStyle name="Uwaga 3" xfId="12679" hidden="1"/>
    <cellStyle name="Uwaga 3" xfId="12669" hidden="1"/>
    <cellStyle name="Uwaga 3" xfId="12667" hidden="1"/>
    <cellStyle name="Uwaga 3" xfId="12663" hidden="1"/>
    <cellStyle name="Uwaga 3" xfId="12654" hidden="1"/>
    <cellStyle name="Uwaga 3" xfId="12651" hidden="1"/>
    <cellStyle name="Uwaga 3" xfId="12647" hidden="1"/>
    <cellStyle name="Uwaga 3" xfId="12639" hidden="1"/>
    <cellStyle name="Uwaga 3" xfId="12637" hidden="1"/>
    <cellStyle name="Uwaga 3" xfId="12633" hidden="1"/>
    <cellStyle name="Uwaga 3" xfId="12624" hidden="1"/>
    <cellStyle name="Uwaga 3" xfId="12622" hidden="1"/>
    <cellStyle name="Uwaga 3" xfId="12619" hidden="1"/>
    <cellStyle name="Uwaga 3" xfId="12609" hidden="1"/>
    <cellStyle name="Uwaga 3" xfId="12607" hidden="1"/>
    <cellStyle name="Uwaga 3" xfId="12602" hidden="1"/>
    <cellStyle name="Uwaga 3" xfId="12594" hidden="1"/>
    <cellStyle name="Uwaga 3" xfId="12592" hidden="1"/>
    <cellStyle name="Uwaga 3" xfId="12587" hidden="1"/>
    <cellStyle name="Uwaga 3" xfId="12579" hidden="1"/>
    <cellStyle name="Uwaga 3" xfId="12577" hidden="1"/>
    <cellStyle name="Uwaga 3" xfId="12572" hidden="1"/>
    <cellStyle name="Uwaga 3" xfId="12564" hidden="1"/>
    <cellStyle name="Uwaga 3" xfId="12562" hidden="1"/>
    <cellStyle name="Uwaga 3" xfId="12558" hidden="1"/>
    <cellStyle name="Uwaga 3" xfId="12549" hidden="1"/>
    <cellStyle name="Uwaga 3" xfId="12546" hidden="1"/>
    <cellStyle name="Uwaga 3" xfId="12541" hidden="1"/>
    <cellStyle name="Uwaga 3" xfId="12534" hidden="1"/>
    <cellStyle name="Uwaga 3" xfId="12530" hidden="1"/>
    <cellStyle name="Uwaga 3" xfId="12525" hidden="1"/>
    <cellStyle name="Uwaga 3" xfId="12519" hidden="1"/>
    <cellStyle name="Uwaga 3" xfId="12515" hidden="1"/>
    <cellStyle name="Uwaga 3" xfId="12510" hidden="1"/>
    <cellStyle name="Uwaga 3" xfId="12504" hidden="1"/>
    <cellStyle name="Uwaga 3" xfId="12501" hidden="1"/>
    <cellStyle name="Uwaga 3" xfId="12497" hidden="1"/>
    <cellStyle name="Uwaga 3" xfId="12488" hidden="1"/>
    <cellStyle name="Uwaga 3" xfId="12483" hidden="1"/>
    <cellStyle name="Uwaga 3" xfId="12478" hidden="1"/>
    <cellStyle name="Uwaga 3" xfId="12473" hidden="1"/>
    <cellStyle name="Uwaga 3" xfId="12468" hidden="1"/>
    <cellStyle name="Uwaga 3" xfId="12463" hidden="1"/>
    <cellStyle name="Uwaga 3" xfId="12458" hidden="1"/>
    <cellStyle name="Uwaga 3" xfId="12453" hidden="1"/>
    <cellStyle name="Uwaga 3" xfId="12448" hidden="1"/>
    <cellStyle name="Uwaga 3" xfId="12444" hidden="1"/>
    <cellStyle name="Uwaga 3" xfId="12439" hidden="1"/>
    <cellStyle name="Uwaga 3" xfId="12434" hidden="1"/>
    <cellStyle name="Uwaga 3" xfId="12429" hidden="1"/>
    <cellStyle name="Uwaga 3" xfId="12425" hidden="1"/>
    <cellStyle name="Uwaga 3" xfId="12421" hidden="1"/>
    <cellStyle name="Uwaga 3" xfId="12414" hidden="1"/>
    <cellStyle name="Uwaga 3" xfId="12410" hidden="1"/>
    <cellStyle name="Uwaga 3" xfId="12405" hidden="1"/>
    <cellStyle name="Uwaga 3" xfId="12399" hidden="1"/>
    <cellStyle name="Uwaga 3" xfId="12395" hidden="1"/>
    <cellStyle name="Uwaga 3" xfId="12390" hidden="1"/>
    <cellStyle name="Uwaga 3" xfId="12384" hidden="1"/>
    <cellStyle name="Uwaga 3" xfId="12380" hidden="1"/>
    <cellStyle name="Uwaga 3" xfId="12376" hidden="1"/>
    <cellStyle name="Uwaga 3" xfId="12369" hidden="1"/>
    <cellStyle name="Uwaga 3" xfId="12365" hidden="1"/>
    <cellStyle name="Uwaga 3" xfId="12361" hidden="1"/>
    <cellStyle name="Uwaga 3" xfId="8390" hidden="1"/>
    <cellStyle name="Uwaga 3" xfId="7443" hidden="1"/>
    <cellStyle name="Uwaga 3" xfId="7407" hidden="1"/>
    <cellStyle name="Uwaga 3" xfId="3463" hidden="1"/>
    <cellStyle name="Uwaga 3" xfId="2469" hidden="1"/>
    <cellStyle name="Uwaga 3" xfId="2445" hidden="1"/>
    <cellStyle name="Uwaga 3" xfId="2415" hidden="1"/>
    <cellStyle name="Uwaga 3" xfId="2411" hidden="1"/>
    <cellStyle name="Uwaga 3" xfId="2407" hidden="1"/>
    <cellStyle name="Uwaga 3" xfId="2376" hidden="1"/>
    <cellStyle name="Uwaga 3" xfId="2372" hidden="1"/>
    <cellStyle name="Uwaga 3" xfId="2368" hidden="1"/>
    <cellStyle name="Uwaga 3" xfId="2325" hidden="1"/>
    <cellStyle name="Uwaga 3" xfId="2321" hidden="1"/>
    <cellStyle name="Uwaga 3" xfId="2318" hidden="1"/>
    <cellStyle name="Uwaga 3" xfId="2282" hidden="1"/>
    <cellStyle name="Uwaga 3" xfId="2278" hidden="1"/>
    <cellStyle name="Uwaga 3" xfId="2275" hidden="1"/>
    <cellStyle name="Uwaga 3" xfId="2245" hidden="1"/>
    <cellStyle name="Uwaga 3" xfId="2238" hidden="1"/>
    <cellStyle name="Uwaga 3" xfId="2235" hidden="1"/>
    <cellStyle name="Uwaga 3" xfId="2206" hidden="1"/>
    <cellStyle name="Uwaga 3" xfId="2201" hidden="1"/>
    <cellStyle name="Uwaga 3" xfId="2196" hidden="1"/>
    <cellStyle name="Uwaga 3" xfId="2164" hidden="1"/>
    <cellStyle name="Uwaga 3" xfId="2159" hidden="1"/>
    <cellStyle name="Uwaga 3" xfId="2154" hidden="1"/>
    <cellStyle name="Uwaga 3" xfId="2111" hidden="1"/>
    <cellStyle name="Uwaga 3" xfId="2106" hidden="1"/>
    <cellStyle name="Uwaga 3" xfId="2103" hidden="1"/>
    <cellStyle name="Uwaga 3" xfId="2073" hidden="1"/>
    <cellStyle name="Uwaga 3" xfId="2069" hidden="1"/>
    <cellStyle name="Uwaga 3" xfId="2065" hidden="1"/>
    <cellStyle name="Uwaga 3" xfId="2034" hidden="1"/>
    <cellStyle name="Uwaga 3" xfId="2028" hidden="1"/>
    <cellStyle name="Uwaga 3" xfId="2022" hidden="1"/>
    <cellStyle name="Uwaga 3" xfId="1990" hidden="1"/>
    <cellStyle name="Uwaga 3" xfId="1985" hidden="1"/>
    <cellStyle name="Uwaga 3" xfId="1979" hidden="1"/>
    <cellStyle name="Uwaga 3" xfId="1940" hidden="1"/>
    <cellStyle name="Uwaga 3" xfId="1936" hidden="1"/>
    <cellStyle name="Uwaga 3" xfId="1933" hidden="1"/>
    <cellStyle name="Uwaga 3" xfId="1904" hidden="1"/>
    <cellStyle name="Uwaga 3" xfId="1898" hidden="1"/>
    <cellStyle name="Uwaga 3" xfId="1894" hidden="1"/>
    <cellStyle name="Uwaga 3" xfId="1863" hidden="1"/>
    <cellStyle name="Uwaga 3" xfId="1857" hidden="1"/>
    <cellStyle name="Uwaga 3" xfId="1852" hidden="1"/>
    <cellStyle name="Uwaga 3" xfId="1816" hidden="1"/>
    <cellStyle name="Uwaga 3" xfId="1812" hidden="1"/>
    <cellStyle name="Uwaga 3" xfId="1808" hidden="1"/>
    <cellStyle name="Uwaga 3" xfId="1770" hidden="1"/>
    <cellStyle name="Uwaga 3" xfId="1767" hidden="1"/>
    <cellStyle name="Uwaga 3" xfId="1763" hidden="1"/>
    <cellStyle name="Uwaga 3" xfId="1732" hidden="1"/>
    <cellStyle name="Uwaga 3" xfId="1728" hidden="1"/>
    <cellStyle name="Uwaga 3" xfId="1724" hidden="1"/>
    <cellStyle name="Uwaga 3" xfId="1690" hidden="1"/>
    <cellStyle name="Uwaga 3" xfId="1686" hidden="1"/>
    <cellStyle name="Uwaga 3" xfId="1682" hidden="1"/>
    <cellStyle name="Uwaga 3" xfId="1648" hidden="1"/>
    <cellStyle name="Uwaga 3" xfId="1644" hidden="1"/>
    <cellStyle name="Uwaga 3" xfId="1640" hidden="1"/>
    <cellStyle name="Uwaga 3" xfId="1600" hidden="1"/>
    <cellStyle name="Uwaga 3" xfId="1596" hidden="1"/>
    <cellStyle name="Uwaga 3" xfId="1592" hidden="1"/>
    <cellStyle name="Uwaga 3" xfId="1562" hidden="1"/>
    <cellStyle name="Uwaga 3" xfId="1558" hidden="1"/>
    <cellStyle name="Uwaga 3" xfId="1554" hidden="1"/>
    <cellStyle name="Uwaga 3" xfId="1521" hidden="1"/>
    <cellStyle name="Uwaga 3" xfId="1516" hidden="1"/>
    <cellStyle name="Uwaga 3" xfId="1512" hidden="1"/>
    <cellStyle name="Uwaga 3" xfId="1474" hidden="1"/>
    <cellStyle name="Uwaga 3" xfId="1470" hidden="1"/>
    <cellStyle name="Uwaga 3" xfId="1466" hidden="1"/>
    <cellStyle name="Uwaga 3" xfId="1429" hidden="1"/>
    <cellStyle name="Uwaga 3" xfId="1425" hidden="1"/>
    <cellStyle name="Uwaga 3" xfId="1421" hidden="1"/>
    <cellStyle name="Uwaga 3" xfId="1392" hidden="1"/>
    <cellStyle name="Uwaga 3" xfId="1388" hidden="1"/>
    <cellStyle name="Uwaga 3" xfId="1383" hidden="1"/>
    <cellStyle name="Uwaga 3" xfId="1351" hidden="1"/>
    <cellStyle name="Uwaga 3" xfId="1346" hidden="1"/>
    <cellStyle name="Uwaga 3" xfId="1341" hidden="1"/>
    <cellStyle name="Uwaga 3" xfId="1306" hidden="1"/>
    <cellStyle name="Uwaga 3" xfId="1301" hidden="1"/>
    <cellStyle name="Uwaga 3" xfId="1295" hidden="1"/>
    <cellStyle name="Uwaga 3" xfId="1258" hidden="1"/>
    <cellStyle name="Uwaga 3" xfId="1253" hidden="1"/>
    <cellStyle name="Uwaga 3" xfId="1249" hidden="1"/>
    <cellStyle name="Uwaga 3" xfId="1222" hidden="1"/>
    <cellStyle name="Uwaga 3" xfId="1217" hidden="1"/>
    <cellStyle name="Uwaga 3" xfId="1210" hidden="1"/>
    <cellStyle name="Uwaga 3" xfId="1180" hidden="1"/>
    <cellStyle name="Uwaga 3" xfId="1174" hidden="1"/>
    <cellStyle name="Uwaga 3" xfId="1168" hidden="1"/>
    <cellStyle name="Uwaga 3" xfId="1140" hidden="1"/>
    <cellStyle name="Uwaga 3" xfId="1133" hidden="1"/>
    <cellStyle name="Uwaga 3" xfId="1125" hidden="1"/>
    <cellStyle name="Uwaga 3" xfId="1090" hidden="1"/>
    <cellStyle name="Uwaga 3" xfId="1085" hidden="1"/>
    <cellStyle name="Uwaga 3" xfId="1080" hidden="1"/>
    <cellStyle name="Uwaga 3" xfId="1050" hidden="1"/>
    <cellStyle name="Uwaga 3" xfId="1045" hidden="1"/>
    <cellStyle name="Uwaga 3" xfId="1039" hidden="1"/>
    <cellStyle name="Uwaga 3" xfId="1009" hidden="1"/>
    <cellStyle name="Uwaga 3" xfId="1002" hidden="1"/>
    <cellStyle name="Uwaga 3" xfId="996" hidden="1"/>
    <cellStyle name="Uwaga 3" xfId="961" hidden="1"/>
    <cellStyle name="Uwaga 3" xfId="957" hidden="1"/>
    <cellStyle name="Uwaga 3" xfId="953" hidden="1"/>
    <cellStyle name="Uwaga 3" xfId="919" hidden="1"/>
    <cellStyle name="Uwaga 3" xfId="914" hidden="1"/>
    <cellStyle name="Uwaga 3" xfId="910" hidden="1"/>
    <cellStyle name="Uwaga 3" xfId="877" hidden="1"/>
    <cellStyle name="Uwaga 3" xfId="872" hidden="1"/>
    <cellStyle name="Uwaga 3" xfId="868" hidden="1"/>
    <cellStyle name="Uwaga 3" xfId="835" hidden="1"/>
    <cellStyle name="Uwaga 3" xfId="830" hidden="1"/>
    <cellStyle name="Uwaga 3" xfId="826" hidden="1"/>
    <cellStyle name="Uwaga 3" xfId="792" hidden="1"/>
    <cellStyle name="Uwaga 3" xfId="788" hidden="1"/>
    <cellStyle name="Uwaga 3" xfId="784" hidden="1"/>
    <cellStyle name="Uwaga 3" xfId="750" hidden="1"/>
    <cellStyle name="Uwaga 3" xfId="746" hidden="1"/>
    <cellStyle name="Uwaga 3" xfId="741" hidden="1"/>
    <cellStyle name="Uwaga 3" xfId="708" hidden="1"/>
    <cellStyle name="Uwaga 3" xfId="704" hidden="1"/>
    <cellStyle name="Uwaga 3" xfId="699" hidden="1"/>
    <cellStyle name="Uwaga 3" xfId="666" hidden="1"/>
    <cellStyle name="Uwaga 3" xfId="662" hidden="1"/>
    <cellStyle name="Uwaga 3" xfId="657" hidden="1"/>
    <cellStyle name="Uwaga 3" xfId="624" hidden="1"/>
    <cellStyle name="Uwaga 3" xfId="620" hidden="1"/>
    <cellStyle name="Uwaga 3" xfId="615" hidden="1"/>
    <cellStyle name="Uwaga 3" xfId="583" hidden="1"/>
    <cellStyle name="Uwaga 3" xfId="578" hidden="1"/>
    <cellStyle name="Uwaga 3" xfId="571" hidden="1"/>
    <cellStyle name="Uwaga 3" xfId="541" hidden="1"/>
    <cellStyle name="Uwaga 3" xfId="536" hidden="1"/>
    <cellStyle name="Uwaga 3" xfId="529" hidden="1"/>
    <cellStyle name="Uwaga 3" xfId="499" hidden="1"/>
    <cellStyle name="Uwaga 3" xfId="494" hidden="1"/>
    <cellStyle name="Uwaga 3" xfId="487" hidden="1"/>
    <cellStyle name="Uwaga 3" xfId="457" hidden="1"/>
    <cellStyle name="Uwaga 3" xfId="452" hidden="1"/>
    <cellStyle name="Uwaga 3" xfId="444" hidden="1"/>
    <cellStyle name="Uwaga 3" xfId="415" hidden="1"/>
    <cellStyle name="Uwaga 3" xfId="410" hidden="1"/>
    <cellStyle name="Uwaga 3" xfId="400" hidden="1"/>
    <cellStyle name="Uwaga 3" xfId="373" hidden="1"/>
    <cellStyle name="Uwaga 3" xfId="367" hidden="1"/>
    <cellStyle name="Uwaga 3" xfId="357" hidden="1"/>
    <cellStyle name="Uwaga 3" xfId="331" hidden="1"/>
    <cellStyle name="Uwaga 3" xfId="325" hidden="1"/>
    <cellStyle name="Uwaga 3" xfId="312" hidden="1"/>
    <cellStyle name="Uwaga 3" xfId="289" hidden="1"/>
    <cellStyle name="Uwaga 3" xfId="282" hidden="1"/>
    <cellStyle name="Uwaga 3" xfId="270" hidden="1"/>
    <cellStyle name="Uwaga 3" xfId="247" hidden="1"/>
    <cellStyle name="Uwaga 3" xfId="239" hidden="1"/>
    <cellStyle name="Uwaga 3" xfId="225" hidden="1"/>
    <cellStyle name="Uwaga 3" xfId="205" hidden="1"/>
    <cellStyle name="Uwaga 3" xfId="195" hidden="1"/>
    <cellStyle name="Uwaga 3" xfId="182" hidden="1"/>
    <cellStyle name="Uwaga 3" xfId="163" hidden="1"/>
    <cellStyle name="Uwaga 3" xfId="151" hidden="1"/>
    <cellStyle name="Uwaga 3" xfId="136" hidden="1"/>
    <cellStyle name="Uwaga 3" xfId="121" hidden="1"/>
    <cellStyle name="Uwaga 3" xfId="108" hidden="1"/>
    <cellStyle name="Uwaga 3" xfId="95" hidden="1"/>
    <cellStyle name="Uwaga 3" xfId="79" hidden="1"/>
    <cellStyle name="Uwaga 3" xfId="66" hidden="1"/>
    <cellStyle name="Uwaga 3" xfId="53" hidden="1"/>
    <cellStyle name="Uwaga 3" xfId="13351" hidden="1"/>
    <cellStyle name="Uwaga 3" xfId="13352" hidden="1"/>
    <cellStyle name="Uwaga 3" xfId="13354" hidden="1"/>
    <cellStyle name="Uwaga 3" xfId="13366" hidden="1"/>
    <cellStyle name="Uwaga 3" xfId="13367" hidden="1"/>
    <cellStyle name="Uwaga 3" xfId="13372" hidden="1"/>
    <cellStyle name="Uwaga 3" xfId="13381" hidden="1"/>
    <cellStyle name="Uwaga 3" xfId="13382" hidden="1"/>
    <cellStyle name="Uwaga 3" xfId="13387" hidden="1"/>
    <cellStyle name="Uwaga 3" xfId="13396" hidden="1"/>
    <cellStyle name="Uwaga 3" xfId="13397" hidden="1"/>
    <cellStyle name="Uwaga 3" xfId="13398" hidden="1"/>
    <cellStyle name="Uwaga 3" xfId="13411" hidden="1"/>
    <cellStyle name="Uwaga 3" xfId="13416" hidden="1"/>
    <cellStyle name="Uwaga 3" xfId="13421" hidden="1"/>
    <cellStyle name="Uwaga 3" xfId="13431" hidden="1"/>
    <cellStyle name="Uwaga 3" xfId="13436" hidden="1"/>
    <cellStyle name="Uwaga 3" xfId="13440" hidden="1"/>
    <cellStyle name="Uwaga 3" xfId="13447" hidden="1"/>
    <cellStyle name="Uwaga 3" xfId="13452" hidden="1"/>
    <cellStyle name="Uwaga 3" xfId="13455" hidden="1"/>
    <cellStyle name="Uwaga 3" xfId="13461" hidden="1"/>
    <cellStyle name="Uwaga 3" xfId="13466" hidden="1"/>
    <cellStyle name="Uwaga 3" xfId="13470" hidden="1"/>
    <cellStyle name="Uwaga 3" xfId="13471" hidden="1"/>
    <cellStyle name="Uwaga 3" xfId="13472" hidden="1"/>
    <cellStyle name="Uwaga 3" xfId="13476" hidden="1"/>
    <cellStyle name="Uwaga 3" xfId="13488" hidden="1"/>
    <cellStyle name="Uwaga 3" xfId="13493" hidden="1"/>
    <cellStyle name="Uwaga 3" xfId="13498" hidden="1"/>
    <cellStyle name="Uwaga 3" xfId="13503" hidden="1"/>
    <cellStyle name="Uwaga 3" xfId="13508" hidden="1"/>
    <cellStyle name="Uwaga 3" xfId="13513" hidden="1"/>
    <cellStyle name="Uwaga 3" xfId="13517" hidden="1"/>
    <cellStyle name="Uwaga 3" xfId="13521" hidden="1"/>
    <cellStyle name="Uwaga 3" xfId="13526" hidden="1"/>
    <cellStyle name="Uwaga 3" xfId="13531" hidden="1"/>
    <cellStyle name="Uwaga 3" xfId="13532" hidden="1"/>
    <cellStyle name="Uwaga 3" xfId="13534" hidden="1"/>
    <cellStyle name="Uwaga 3" xfId="13547" hidden="1"/>
    <cellStyle name="Uwaga 3" xfId="13551" hidden="1"/>
    <cellStyle name="Uwaga 3" xfId="13556" hidden="1"/>
    <cellStyle name="Uwaga 3" xfId="13563" hidden="1"/>
    <cellStyle name="Uwaga 3" xfId="13567" hidden="1"/>
    <cellStyle name="Uwaga 3" xfId="13572" hidden="1"/>
    <cellStyle name="Uwaga 3" xfId="13577" hidden="1"/>
    <cellStyle name="Uwaga 3" xfId="13580" hidden="1"/>
    <cellStyle name="Uwaga 3" xfId="13585" hidden="1"/>
    <cellStyle name="Uwaga 3" xfId="13591" hidden="1"/>
    <cellStyle name="Uwaga 3" xfId="13592" hidden="1"/>
    <cellStyle name="Uwaga 3" xfId="13595" hidden="1"/>
    <cellStyle name="Uwaga 3" xfId="13608" hidden="1"/>
    <cellStyle name="Uwaga 3" xfId="13612" hidden="1"/>
    <cellStyle name="Uwaga 3" xfId="13617" hidden="1"/>
    <cellStyle name="Uwaga 3" xfId="13624" hidden="1"/>
    <cellStyle name="Uwaga 3" xfId="13629" hidden="1"/>
    <cellStyle name="Uwaga 3" xfId="13633" hidden="1"/>
    <cellStyle name="Uwaga 3" xfId="13638" hidden="1"/>
    <cellStyle name="Uwaga 3" xfId="13642" hidden="1"/>
    <cellStyle name="Uwaga 3" xfId="13647" hidden="1"/>
    <cellStyle name="Uwaga 3" xfId="13651" hidden="1"/>
    <cellStyle name="Uwaga 3" xfId="13652" hidden="1"/>
    <cellStyle name="Uwaga 3" xfId="13654" hidden="1"/>
    <cellStyle name="Uwaga 3" xfId="13666" hidden="1"/>
    <cellStyle name="Uwaga 3" xfId="13667" hidden="1"/>
    <cellStyle name="Uwaga 3" xfId="13669" hidden="1"/>
    <cellStyle name="Uwaga 3" xfId="13681" hidden="1"/>
    <cellStyle name="Uwaga 3" xfId="13683" hidden="1"/>
    <cellStyle name="Uwaga 3" xfId="13686" hidden="1"/>
    <cellStyle name="Uwaga 3" xfId="13696" hidden="1"/>
    <cellStyle name="Uwaga 3" xfId="13697" hidden="1"/>
    <cellStyle name="Uwaga 3" xfId="13699" hidden="1"/>
    <cellStyle name="Uwaga 3" xfId="13711" hidden="1"/>
    <cellStyle name="Uwaga 3" xfId="13712" hidden="1"/>
    <cellStyle name="Uwaga 3" xfId="13713" hidden="1"/>
    <cellStyle name="Uwaga 3" xfId="13727" hidden="1"/>
    <cellStyle name="Uwaga 3" xfId="13730" hidden="1"/>
    <cellStyle name="Uwaga 3" xfId="13734" hidden="1"/>
    <cellStyle name="Uwaga 3" xfId="13742" hidden="1"/>
    <cellStyle name="Uwaga 3" xfId="13745" hidden="1"/>
    <cellStyle name="Uwaga 3" xfId="13749" hidden="1"/>
    <cellStyle name="Uwaga 3" xfId="13757" hidden="1"/>
    <cellStyle name="Uwaga 3" xfId="13760" hidden="1"/>
    <cellStyle name="Uwaga 3" xfId="13764" hidden="1"/>
    <cellStyle name="Uwaga 3" xfId="13771" hidden="1"/>
    <cellStyle name="Uwaga 3" xfId="13772" hidden="1"/>
    <cellStyle name="Uwaga 3" xfId="13774" hidden="1"/>
    <cellStyle name="Uwaga 3" xfId="13787" hidden="1"/>
    <cellStyle name="Uwaga 3" xfId="13790" hidden="1"/>
    <cellStyle name="Uwaga 3" xfId="13793" hidden="1"/>
    <cellStyle name="Uwaga 3" xfId="13802" hidden="1"/>
    <cellStyle name="Uwaga 3" xfId="13805" hidden="1"/>
    <cellStyle name="Uwaga 3" xfId="13809" hidden="1"/>
    <cellStyle name="Uwaga 3" xfId="13817" hidden="1"/>
    <cellStyle name="Uwaga 3" xfId="13819" hidden="1"/>
    <cellStyle name="Uwaga 3" xfId="13822" hidden="1"/>
    <cellStyle name="Uwaga 3" xfId="13831" hidden="1"/>
    <cellStyle name="Uwaga 3" xfId="13832" hidden="1"/>
    <cellStyle name="Uwaga 3" xfId="13833" hidden="1"/>
    <cellStyle name="Uwaga 3" xfId="13846" hidden="1"/>
    <cellStyle name="Uwaga 3" xfId="13847" hidden="1"/>
    <cellStyle name="Uwaga 3" xfId="13849" hidden="1"/>
    <cellStyle name="Uwaga 3" xfId="13861" hidden="1"/>
    <cellStyle name="Uwaga 3" xfId="13862" hidden="1"/>
    <cellStyle name="Uwaga 3" xfId="13864" hidden="1"/>
    <cellStyle name="Uwaga 3" xfId="13876" hidden="1"/>
    <cellStyle name="Uwaga 3" xfId="13877" hidden="1"/>
    <cellStyle name="Uwaga 3" xfId="13879" hidden="1"/>
    <cellStyle name="Uwaga 3" xfId="13891" hidden="1"/>
    <cellStyle name="Uwaga 3" xfId="13892" hidden="1"/>
    <cellStyle name="Uwaga 3" xfId="13893" hidden="1"/>
    <cellStyle name="Uwaga 3" xfId="13907" hidden="1"/>
    <cellStyle name="Uwaga 3" xfId="13909" hidden="1"/>
    <cellStyle name="Uwaga 3" xfId="13912" hidden="1"/>
    <cellStyle name="Uwaga 3" xfId="13922" hidden="1"/>
    <cellStyle name="Uwaga 3" xfId="13925" hidden="1"/>
    <cellStyle name="Uwaga 3" xfId="13928" hidden="1"/>
    <cellStyle name="Uwaga 3" xfId="13937" hidden="1"/>
    <cellStyle name="Uwaga 3" xfId="13939" hidden="1"/>
    <cellStyle name="Uwaga 3" xfId="13942" hidden="1"/>
    <cellStyle name="Uwaga 3" xfId="13951" hidden="1"/>
    <cellStyle name="Uwaga 3" xfId="13952" hidden="1"/>
    <cellStyle name="Uwaga 3" xfId="13953" hidden="1"/>
    <cellStyle name="Uwaga 3" xfId="13966" hidden="1"/>
    <cellStyle name="Uwaga 3" xfId="13968" hidden="1"/>
    <cellStyle name="Uwaga 3" xfId="13970" hidden="1"/>
    <cellStyle name="Uwaga 3" xfId="13981" hidden="1"/>
    <cellStyle name="Uwaga 3" xfId="13983" hidden="1"/>
    <cellStyle name="Uwaga 3" xfId="13985" hidden="1"/>
    <cellStyle name="Uwaga 3" xfId="13996" hidden="1"/>
    <cellStyle name="Uwaga 3" xfId="13998" hidden="1"/>
    <cellStyle name="Uwaga 3" xfId="14000" hidden="1"/>
    <cellStyle name="Uwaga 3" xfId="14011" hidden="1"/>
    <cellStyle name="Uwaga 3" xfId="14012" hidden="1"/>
    <cellStyle name="Uwaga 3" xfId="14013" hidden="1"/>
    <cellStyle name="Uwaga 3" xfId="14026" hidden="1"/>
    <cellStyle name="Uwaga 3" xfId="14028" hidden="1"/>
    <cellStyle name="Uwaga 3" xfId="14030" hidden="1"/>
    <cellStyle name="Uwaga 3" xfId="14041" hidden="1"/>
    <cellStyle name="Uwaga 3" xfId="14043" hidden="1"/>
    <cellStyle name="Uwaga 3" xfId="14045" hidden="1"/>
    <cellStyle name="Uwaga 3" xfId="14056" hidden="1"/>
    <cellStyle name="Uwaga 3" xfId="14058" hidden="1"/>
    <cellStyle name="Uwaga 3" xfId="14059" hidden="1"/>
    <cellStyle name="Uwaga 3" xfId="14071" hidden="1"/>
    <cellStyle name="Uwaga 3" xfId="14072" hidden="1"/>
    <cellStyle name="Uwaga 3" xfId="14073" hidden="1"/>
    <cellStyle name="Uwaga 3" xfId="14086" hidden="1"/>
    <cellStyle name="Uwaga 3" xfId="14088" hidden="1"/>
    <cellStyle name="Uwaga 3" xfId="14090" hidden="1"/>
    <cellStyle name="Uwaga 3" xfId="14101" hidden="1"/>
    <cellStyle name="Uwaga 3" xfId="14103" hidden="1"/>
    <cellStyle name="Uwaga 3" xfId="14105" hidden="1"/>
    <cellStyle name="Uwaga 3" xfId="14116" hidden="1"/>
    <cellStyle name="Uwaga 3" xfId="14118" hidden="1"/>
    <cellStyle name="Uwaga 3" xfId="14120" hidden="1"/>
    <cellStyle name="Uwaga 3" xfId="14131" hidden="1"/>
    <cellStyle name="Uwaga 3" xfId="14132" hidden="1"/>
    <cellStyle name="Uwaga 3" xfId="14134" hidden="1"/>
    <cellStyle name="Uwaga 3" xfId="14145" hidden="1"/>
    <cellStyle name="Uwaga 3" xfId="14147" hidden="1"/>
    <cellStyle name="Uwaga 3" xfId="14148" hidden="1"/>
    <cellStyle name="Uwaga 3" xfId="14157" hidden="1"/>
    <cellStyle name="Uwaga 3" xfId="14160" hidden="1"/>
    <cellStyle name="Uwaga 3" xfId="14162" hidden="1"/>
    <cellStyle name="Uwaga 3" xfId="14173" hidden="1"/>
    <cellStyle name="Uwaga 3" xfId="14175" hidden="1"/>
    <cellStyle name="Uwaga 3" xfId="14177" hidden="1"/>
    <cellStyle name="Uwaga 3" xfId="14189" hidden="1"/>
    <cellStyle name="Uwaga 3" xfId="14191" hidden="1"/>
    <cellStyle name="Uwaga 3" xfId="14193" hidden="1"/>
    <cellStyle name="Uwaga 3" xfId="14201" hidden="1"/>
    <cellStyle name="Uwaga 3" xfId="14203" hidden="1"/>
    <cellStyle name="Uwaga 3" xfId="14206" hidden="1"/>
    <cellStyle name="Uwaga 3" xfId="14196" hidden="1"/>
    <cellStyle name="Uwaga 3" xfId="14195" hidden="1"/>
    <cellStyle name="Uwaga 3" xfId="14194" hidden="1"/>
    <cellStyle name="Uwaga 3" xfId="14181" hidden="1"/>
    <cellStyle name="Uwaga 3" xfId="14180" hidden="1"/>
    <cellStyle name="Uwaga 3" xfId="14179" hidden="1"/>
    <cellStyle name="Uwaga 3" xfId="14166" hidden="1"/>
    <cellStyle name="Uwaga 3" xfId="14165" hidden="1"/>
    <cellStyle name="Uwaga 3" xfId="14164" hidden="1"/>
    <cellStyle name="Uwaga 3" xfId="14151" hidden="1"/>
    <cellStyle name="Uwaga 3" xfId="14150" hidden="1"/>
    <cellStyle name="Uwaga 3" xfId="14149" hidden="1"/>
    <cellStyle name="Uwaga 3" xfId="14136" hidden="1"/>
    <cellStyle name="Uwaga 3" xfId="14135" hidden="1"/>
    <cellStyle name="Uwaga 3" xfId="14133" hidden="1"/>
    <cellStyle name="Uwaga 3" xfId="14122" hidden="1"/>
    <cellStyle name="Uwaga 3" xfId="14119" hidden="1"/>
    <cellStyle name="Uwaga 3" xfId="14117" hidden="1"/>
    <cellStyle name="Uwaga 3" xfId="14107" hidden="1"/>
    <cellStyle name="Uwaga 3" xfId="14104" hidden="1"/>
    <cellStyle name="Uwaga 3" xfId="14102" hidden="1"/>
    <cellStyle name="Uwaga 3" xfId="14092" hidden="1"/>
    <cellStyle name="Uwaga 3" xfId="14089" hidden="1"/>
    <cellStyle name="Uwaga 3" xfId="14087" hidden="1"/>
    <cellStyle name="Uwaga 3" xfId="14077" hidden="1"/>
    <cellStyle name="Uwaga 3" xfId="14075" hidden="1"/>
    <cellStyle name="Uwaga 3" xfId="14074" hidden="1"/>
    <cellStyle name="Uwaga 3" xfId="14062" hidden="1"/>
    <cellStyle name="Uwaga 3" xfId="14060" hidden="1"/>
    <cellStyle name="Uwaga 3" xfId="14057" hidden="1"/>
    <cellStyle name="Uwaga 3" xfId="14047" hidden="1"/>
    <cellStyle name="Uwaga 3" xfId="14044" hidden="1"/>
    <cellStyle name="Uwaga 3" xfId="14042" hidden="1"/>
    <cellStyle name="Uwaga 3" xfId="14032" hidden="1"/>
    <cellStyle name="Uwaga 3" xfId="14029" hidden="1"/>
    <cellStyle name="Uwaga 3" xfId="14027" hidden="1"/>
    <cellStyle name="Uwaga 3" xfId="14017" hidden="1"/>
    <cellStyle name="Uwaga 3" xfId="14015" hidden="1"/>
    <cellStyle name="Uwaga 3" xfId="14014" hidden="1"/>
    <cellStyle name="Uwaga 3" xfId="14002" hidden="1"/>
    <cellStyle name="Uwaga 3" xfId="13999" hidden="1"/>
    <cellStyle name="Uwaga 3" xfId="13997" hidden="1"/>
    <cellStyle name="Uwaga 3" xfId="13987" hidden="1"/>
    <cellStyle name="Uwaga 3" xfId="13984" hidden="1"/>
    <cellStyle name="Uwaga 3" xfId="13982" hidden="1"/>
    <cellStyle name="Uwaga 3" xfId="13972" hidden="1"/>
    <cellStyle name="Uwaga 3" xfId="13969" hidden="1"/>
    <cellStyle name="Uwaga 3" xfId="13967" hidden="1"/>
    <cellStyle name="Uwaga 3" xfId="13957" hidden="1"/>
    <cellStyle name="Uwaga 3" xfId="13955" hidden="1"/>
    <cellStyle name="Uwaga 3" xfId="13954" hidden="1"/>
    <cellStyle name="Uwaga 3" xfId="13941" hidden="1"/>
    <cellStyle name="Uwaga 3" xfId="13938" hidden="1"/>
    <cellStyle name="Uwaga 3" xfId="13936" hidden="1"/>
    <cellStyle name="Uwaga 3" xfId="13926" hidden="1"/>
    <cellStyle name="Uwaga 3" xfId="13923" hidden="1"/>
    <cellStyle name="Uwaga 3" xfId="13921" hidden="1"/>
    <cellStyle name="Uwaga 3" xfId="13911" hidden="1"/>
    <cellStyle name="Uwaga 3" xfId="13908" hidden="1"/>
    <cellStyle name="Uwaga 3" xfId="13906" hidden="1"/>
    <cellStyle name="Uwaga 3" xfId="13897" hidden="1"/>
    <cellStyle name="Uwaga 3" xfId="13895" hidden="1"/>
    <cellStyle name="Uwaga 3" xfId="13894" hidden="1"/>
    <cellStyle name="Uwaga 3" xfId="13882" hidden="1"/>
    <cellStyle name="Uwaga 3" xfId="13880" hidden="1"/>
    <cellStyle name="Uwaga 3" xfId="13878" hidden="1"/>
    <cellStyle name="Uwaga 3" xfId="13867" hidden="1"/>
    <cellStyle name="Uwaga 3" xfId="13865" hidden="1"/>
    <cellStyle name="Uwaga 3" xfId="13863" hidden="1"/>
    <cellStyle name="Uwaga 3" xfId="13852" hidden="1"/>
    <cellStyle name="Uwaga 3" xfId="13850" hidden="1"/>
    <cellStyle name="Uwaga 3" xfId="13848" hidden="1"/>
    <cellStyle name="Uwaga 3" xfId="13837" hidden="1"/>
    <cellStyle name="Uwaga 3" xfId="13835" hidden="1"/>
    <cellStyle name="Uwaga 3" xfId="13834" hidden="1"/>
    <cellStyle name="Uwaga 3" xfId="13821" hidden="1"/>
    <cellStyle name="Uwaga 3" xfId="13818" hidden="1"/>
    <cellStyle name="Uwaga 3" xfId="13816" hidden="1"/>
    <cellStyle name="Uwaga 3" xfId="13806" hidden="1"/>
    <cellStyle name="Uwaga 3" xfId="13803" hidden="1"/>
    <cellStyle name="Uwaga 3" xfId="13801" hidden="1"/>
    <cellStyle name="Uwaga 3" xfId="13791" hidden="1"/>
    <cellStyle name="Uwaga 3" xfId="13788" hidden="1"/>
    <cellStyle name="Uwaga 3" xfId="13786" hidden="1"/>
    <cellStyle name="Uwaga 3" xfId="13777" hidden="1"/>
    <cellStyle name="Uwaga 3" xfId="13775" hidden="1"/>
    <cellStyle name="Uwaga 3" xfId="13773" hidden="1"/>
    <cellStyle name="Uwaga 3" xfId="13761" hidden="1"/>
    <cellStyle name="Uwaga 3" xfId="13758" hidden="1"/>
    <cellStyle name="Uwaga 3" xfId="13756" hidden="1"/>
    <cellStyle name="Uwaga 3" xfId="13746" hidden="1"/>
    <cellStyle name="Uwaga 3" xfId="13743" hidden="1"/>
    <cellStyle name="Uwaga 3" xfId="13741" hidden="1"/>
    <cellStyle name="Uwaga 3" xfId="13731" hidden="1"/>
    <cellStyle name="Uwaga 3" xfId="13728" hidden="1"/>
    <cellStyle name="Uwaga 3" xfId="13726" hidden="1"/>
    <cellStyle name="Uwaga 3" xfId="13719" hidden="1"/>
    <cellStyle name="Uwaga 3" xfId="13716" hidden="1"/>
    <cellStyle name="Uwaga 3" xfId="13714" hidden="1"/>
    <cellStyle name="Uwaga 3" xfId="13704" hidden="1"/>
    <cellStyle name="Uwaga 3" xfId="13701" hidden="1"/>
    <cellStyle name="Uwaga 3" xfId="13698" hidden="1"/>
    <cellStyle name="Uwaga 3" xfId="13689" hidden="1"/>
    <cellStyle name="Uwaga 3" xfId="13685" hidden="1"/>
    <cellStyle name="Uwaga 3" xfId="13682" hidden="1"/>
    <cellStyle name="Uwaga 3" xfId="13674" hidden="1"/>
    <cellStyle name="Uwaga 3" xfId="13671" hidden="1"/>
    <cellStyle name="Uwaga 3" xfId="13668" hidden="1"/>
    <cellStyle name="Uwaga 3" xfId="13659" hidden="1"/>
    <cellStyle name="Uwaga 3" xfId="13656" hidden="1"/>
    <cellStyle name="Uwaga 3" xfId="13653" hidden="1"/>
    <cellStyle name="Uwaga 3" xfId="13643" hidden="1"/>
    <cellStyle name="Uwaga 3" xfId="13639" hidden="1"/>
    <cellStyle name="Uwaga 3" xfId="13636" hidden="1"/>
    <cellStyle name="Uwaga 3" xfId="13627" hidden="1"/>
    <cellStyle name="Uwaga 3" xfId="13623" hidden="1"/>
    <cellStyle name="Uwaga 3" xfId="13621" hidden="1"/>
    <cellStyle name="Uwaga 3" xfId="13613" hidden="1"/>
    <cellStyle name="Uwaga 3" xfId="13609" hidden="1"/>
    <cellStyle name="Uwaga 3" xfId="13606" hidden="1"/>
    <cellStyle name="Uwaga 3" xfId="13599" hidden="1"/>
    <cellStyle name="Uwaga 3" xfId="13596" hidden="1"/>
    <cellStyle name="Uwaga 3" xfId="13593" hidden="1"/>
    <cellStyle name="Uwaga 3" xfId="13584" hidden="1"/>
    <cellStyle name="Uwaga 3" xfId="13579" hidden="1"/>
    <cellStyle name="Uwaga 3" xfId="13576" hidden="1"/>
    <cellStyle name="Uwaga 3" xfId="13569" hidden="1"/>
    <cellStyle name="Uwaga 3" xfId="13564" hidden="1"/>
    <cellStyle name="Uwaga 3" xfId="13561" hidden="1"/>
    <cellStyle name="Uwaga 3" xfId="13554" hidden="1"/>
    <cellStyle name="Uwaga 3" xfId="13549" hidden="1"/>
    <cellStyle name="Uwaga 3" xfId="13546" hidden="1"/>
    <cellStyle name="Uwaga 3" xfId="13540" hidden="1"/>
    <cellStyle name="Uwaga 3" xfId="13536" hidden="1"/>
    <cellStyle name="Uwaga 3" xfId="13533" hidden="1"/>
    <cellStyle name="Uwaga 3" xfId="13525" hidden="1"/>
    <cellStyle name="Uwaga 3" xfId="13520" hidden="1"/>
    <cellStyle name="Uwaga 3" xfId="13516" hidden="1"/>
    <cellStyle name="Uwaga 3" xfId="13510" hidden="1"/>
    <cellStyle name="Uwaga 3" xfId="13505" hidden="1"/>
    <cellStyle name="Uwaga 3" xfId="13501" hidden="1"/>
    <cellStyle name="Uwaga 3" xfId="13495" hidden="1"/>
    <cellStyle name="Uwaga 3" xfId="13490" hidden="1"/>
    <cellStyle name="Uwaga 3" xfId="13486" hidden="1"/>
    <cellStyle name="Uwaga 3" xfId="13481" hidden="1"/>
    <cellStyle name="Uwaga 3" xfId="13477" hidden="1"/>
    <cellStyle name="Uwaga 3" xfId="13473" hidden="1"/>
    <cellStyle name="Uwaga 3" xfId="13465" hidden="1"/>
    <cellStyle name="Uwaga 3" xfId="13460" hidden="1"/>
    <cellStyle name="Uwaga 3" xfId="13456" hidden="1"/>
    <cellStyle name="Uwaga 3" xfId="13450" hidden="1"/>
    <cellStyle name="Uwaga 3" xfId="13445" hidden="1"/>
    <cellStyle name="Uwaga 3" xfId="13441" hidden="1"/>
    <cellStyle name="Uwaga 3" xfId="13435" hidden="1"/>
    <cellStyle name="Uwaga 3" xfId="13430" hidden="1"/>
    <cellStyle name="Uwaga 3" xfId="13426" hidden="1"/>
    <cellStyle name="Uwaga 3" xfId="13422" hidden="1"/>
    <cellStyle name="Uwaga 3" xfId="13417" hidden="1"/>
    <cellStyle name="Uwaga 3" xfId="13412" hidden="1"/>
    <cellStyle name="Uwaga 3" xfId="13407" hidden="1"/>
    <cellStyle name="Uwaga 3" xfId="13403" hidden="1"/>
    <cellStyle name="Uwaga 3" xfId="13399" hidden="1"/>
    <cellStyle name="Uwaga 3" xfId="13392" hidden="1"/>
    <cellStyle name="Uwaga 3" xfId="13388" hidden="1"/>
    <cellStyle name="Uwaga 3" xfId="13383" hidden="1"/>
    <cellStyle name="Uwaga 3" xfId="13377" hidden="1"/>
    <cellStyle name="Uwaga 3" xfId="13373" hidden="1"/>
    <cellStyle name="Uwaga 3" xfId="13368" hidden="1"/>
    <cellStyle name="Uwaga 3" xfId="13362" hidden="1"/>
    <cellStyle name="Uwaga 3" xfId="13358" hidden="1"/>
    <cellStyle name="Uwaga 3" xfId="13353" hidden="1"/>
    <cellStyle name="Uwaga 3" xfId="13347" hidden="1"/>
    <cellStyle name="Uwaga 3" xfId="13343" hidden="1"/>
    <cellStyle name="Uwaga 3" xfId="13339" hidden="1"/>
    <cellStyle name="Uwaga 3" xfId="14199" hidden="1"/>
    <cellStyle name="Uwaga 3" xfId="14198" hidden="1"/>
    <cellStyle name="Uwaga 3" xfId="14197" hidden="1"/>
    <cellStyle name="Uwaga 3" xfId="14184" hidden="1"/>
    <cellStyle name="Uwaga 3" xfId="14183" hidden="1"/>
    <cellStyle name="Uwaga 3" xfId="14182" hidden="1"/>
    <cellStyle name="Uwaga 3" xfId="14169" hidden="1"/>
    <cellStyle name="Uwaga 3" xfId="14168" hidden="1"/>
    <cellStyle name="Uwaga 3" xfId="14167" hidden="1"/>
    <cellStyle name="Uwaga 3" xfId="14154" hidden="1"/>
    <cellStyle name="Uwaga 3" xfId="14153" hidden="1"/>
    <cellStyle name="Uwaga 3" xfId="14152" hidden="1"/>
    <cellStyle name="Uwaga 3" xfId="14139" hidden="1"/>
    <cellStyle name="Uwaga 3" xfId="14138" hidden="1"/>
    <cellStyle name="Uwaga 3" xfId="14137" hidden="1"/>
    <cellStyle name="Uwaga 3" xfId="14125" hidden="1"/>
    <cellStyle name="Uwaga 3" xfId="14123" hidden="1"/>
    <cellStyle name="Uwaga 3" xfId="14121" hidden="1"/>
    <cellStyle name="Uwaga 3" xfId="14110" hidden="1"/>
    <cellStyle name="Uwaga 3" xfId="14108" hidden="1"/>
    <cellStyle name="Uwaga 3" xfId="14106" hidden="1"/>
    <cellStyle name="Uwaga 3" xfId="14095" hidden="1"/>
    <cellStyle name="Uwaga 3" xfId="14093" hidden="1"/>
    <cellStyle name="Uwaga 3" xfId="14091" hidden="1"/>
    <cellStyle name="Uwaga 3" xfId="14080" hidden="1"/>
    <cellStyle name="Uwaga 3" xfId="14078" hidden="1"/>
    <cellStyle name="Uwaga 3" xfId="14076" hidden="1"/>
    <cellStyle name="Uwaga 3" xfId="14065" hidden="1"/>
    <cellStyle name="Uwaga 3" xfId="14063" hidden="1"/>
    <cellStyle name="Uwaga 3" xfId="14061" hidden="1"/>
    <cellStyle name="Uwaga 3" xfId="14050" hidden="1"/>
    <cellStyle name="Uwaga 3" xfId="14048" hidden="1"/>
    <cellStyle name="Uwaga 3" xfId="14046" hidden="1"/>
    <cellStyle name="Uwaga 3" xfId="14035" hidden="1"/>
    <cellStyle name="Uwaga 3" xfId="14033" hidden="1"/>
    <cellStyle name="Uwaga 3" xfId="14031" hidden="1"/>
    <cellStyle name="Uwaga 3" xfId="14020" hidden="1"/>
    <cellStyle name="Uwaga 3" xfId="14018" hidden="1"/>
    <cellStyle name="Uwaga 3" xfId="14016" hidden="1"/>
    <cellStyle name="Uwaga 3" xfId="14005" hidden="1"/>
    <cellStyle name="Uwaga 3" xfId="14003" hidden="1"/>
    <cellStyle name="Uwaga 3" xfId="14001" hidden="1"/>
    <cellStyle name="Uwaga 3" xfId="13990" hidden="1"/>
    <cellStyle name="Uwaga 3" xfId="13988" hidden="1"/>
    <cellStyle name="Uwaga 3" xfId="13986" hidden="1"/>
    <cellStyle name="Uwaga 3" xfId="13975" hidden="1"/>
    <cellStyle name="Uwaga 3" xfId="13973" hidden="1"/>
    <cellStyle name="Uwaga 3" xfId="13971" hidden="1"/>
    <cellStyle name="Uwaga 3" xfId="13960" hidden="1"/>
    <cellStyle name="Uwaga 3" xfId="13958" hidden="1"/>
    <cellStyle name="Uwaga 3" xfId="13956" hidden="1"/>
    <cellStyle name="Uwaga 3" xfId="13945" hidden="1"/>
    <cellStyle name="Uwaga 3" xfId="13943" hidden="1"/>
    <cellStyle name="Uwaga 3" xfId="13940" hidden="1"/>
    <cellStyle name="Uwaga 3" xfId="13930" hidden="1"/>
    <cellStyle name="Uwaga 3" xfId="13927" hidden="1"/>
    <cellStyle name="Uwaga 3" xfId="13924" hidden="1"/>
    <cellStyle name="Uwaga 3" xfId="13915" hidden="1"/>
    <cellStyle name="Uwaga 3" xfId="13913" hidden="1"/>
    <cellStyle name="Uwaga 3" xfId="13910" hidden="1"/>
    <cellStyle name="Uwaga 3" xfId="13900" hidden="1"/>
    <cellStyle name="Uwaga 3" xfId="13898" hidden="1"/>
    <cellStyle name="Uwaga 3" xfId="13896" hidden="1"/>
    <cellStyle name="Uwaga 3" xfId="13885" hidden="1"/>
    <cellStyle name="Uwaga 3" xfId="13883" hidden="1"/>
    <cellStyle name="Uwaga 3" xfId="13881" hidden="1"/>
    <cellStyle name="Uwaga 3" xfId="13870" hidden="1"/>
    <cellStyle name="Uwaga 3" xfId="13868" hidden="1"/>
    <cellStyle name="Uwaga 3" xfId="13866" hidden="1"/>
    <cellStyle name="Uwaga 3" xfId="13855" hidden="1"/>
    <cellStyle name="Uwaga 3" xfId="13853" hidden="1"/>
    <cellStyle name="Uwaga 3" xfId="13851" hidden="1"/>
    <cellStyle name="Uwaga 3" xfId="13840" hidden="1"/>
    <cellStyle name="Uwaga 3" xfId="13838" hidden="1"/>
    <cellStyle name="Uwaga 3" xfId="13836" hidden="1"/>
    <cellStyle name="Uwaga 3" xfId="13825" hidden="1"/>
    <cellStyle name="Uwaga 3" xfId="13823" hidden="1"/>
    <cellStyle name="Uwaga 3" xfId="13820" hidden="1"/>
    <cellStyle name="Uwaga 3" xfId="13810" hidden="1"/>
    <cellStyle name="Uwaga 3" xfId="13807" hidden="1"/>
    <cellStyle name="Uwaga 3" xfId="13804" hidden="1"/>
    <cellStyle name="Uwaga 3" xfId="13795" hidden="1"/>
    <cellStyle name="Uwaga 3" xfId="13792" hidden="1"/>
    <cellStyle name="Uwaga 3" xfId="13789" hidden="1"/>
    <cellStyle name="Uwaga 3" xfId="13780" hidden="1"/>
    <cellStyle name="Uwaga 3" xfId="13778" hidden="1"/>
    <cellStyle name="Uwaga 3" xfId="13776" hidden="1"/>
    <cellStyle name="Uwaga 3" xfId="13765" hidden="1"/>
    <cellStyle name="Uwaga 3" xfId="13762" hidden="1"/>
    <cellStyle name="Uwaga 3" xfId="13759" hidden="1"/>
    <cellStyle name="Uwaga 3" xfId="13750" hidden="1"/>
    <cellStyle name="Uwaga 3" xfId="13747" hidden="1"/>
    <cellStyle name="Uwaga 3" xfId="13744" hidden="1"/>
    <cellStyle name="Uwaga 3" xfId="13735" hidden="1"/>
    <cellStyle name="Uwaga 3" xfId="13732" hidden="1"/>
    <cellStyle name="Uwaga 3" xfId="13729" hidden="1"/>
    <cellStyle name="Uwaga 3" xfId="13722" hidden="1"/>
    <cellStyle name="Uwaga 3" xfId="13718" hidden="1"/>
    <cellStyle name="Uwaga 3" xfId="13715" hidden="1"/>
    <cellStyle name="Uwaga 3" xfId="13707" hidden="1"/>
    <cellStyle name="Uwaga 3" xfId="13703" hidden="1"/>
    <cellStyle name="Uwaga 3" xfId="13700" hidden="1"/>
    <cellStyle name="Uwaga 3" xfId="13692" hidden="1"/>
    <cellStyle name="Uwaga 3" xfId="13688" hidden="1"/>
    <cellStyle name="Uwaga 3" xfId="13684" hidden="1"/>
    <cellStyle name="Uwaga 3" xfId="13677" hidden="1"/>
    <cellStyle name="Uwaga 3" xfId="13673" hidden="1"/>
    <cellStyle name="Uwaga 3" xfId="13670" hidden="1"/>
    <cellStyle name="Uwaga 3" xfId="13662" hidden="1"/>
    <cellStyle name="Uwaga 3" xfId="13658" hidden="1"/>
    <cellStyle name="Uwaga 3" xfId="13655" hidden="1"/>
    <cellStyle name="Uwaga 3" xfId="13646" hidden="1"/>
    <cellStyle name="Uwaga 3" xfId="13641" hidden="1"/>
    <cellStyle name="Uwaga 3" xfId="13637" hidden="1"/>
    <cellStyle name="Uwaga 3" xfId="13631" hidden="1"/>
    <cellStyle name="Uwaga 3" xfId="13626" hidden="1"/>
    <cellStyle name="Uwaga 3" xfId="13622" hidden="1"/>
    <cellStyle name="Uwaga 3" xfId="13616" hidden="1"/>
    <cellStyle name="Uwaga 3" xfId="13611" hidden="1"/>
    <cellStyle name="Uwaga 3" xfId="13607" hidden="1"/>
    <cellStyle name="Uwaga 3" xfId="13602" hidden="1"/>
    <cellStyle name="Uwaga 3" xfId="13598" hidden="1"/>
    <cellStyle name="Uwaga 3" xfId="13594" hidden="1"/>
    <cellStyle name="Uwaga 3" xfId="13587" hidden="1"/>
    <cellStyle name="Uwaga 3" xfId="13582" hidden="1"/>
    <cellStyle name="Uwaga 3" xfId="13578" hidden="1"/>
    <cellStyle name="Uwaga 3" xfId="13571" hidden="1"/>
    <cellStyle name="Uwaga 3" xfId="13566" hidden="1"/>
    <cellStyle name="Uwaga 3" xfId="13562" hidden="1"/>
    <cellStyle name="Uwaga 3" xfId="13557" hidden="1"/>
    <cellStyle name="Uwaga 3" xfId="13552" hidden="1"/>
    <cellStyle name="Uwaga 3" xfId="13548" hidden="1"/>
    <cellStyle name="Uwaga 3" xfId="13542" hidden="1"/>
    <cellStyle name="Uwaga 3" xfId="13538" hidden="1"/>
    <cellStyle name="Uwaga 3" xfId="13535" hidden="1"/>
    <cellStyle name="Uwaga 3" xfId="13528" hidden="1"/>
    <cellStyle name="Uwaga 3" xfId="13523" hidden="1"/>
    <cellStyle name="Uwaga 3" xfId="13518" hidden="1"/>
    <cellStyle name="Uwaga 3" xfId="13512" hidden="1"/>
    <cellStyle name="Uwaga 3" xfId="13507" hidden="1"/>
    <cellStyle name="Uwaga 3" xfId="13502" hidden="1"/>
    <cellStyle name="Uwaga 3" xfId="13497" hidden="1"/>
    <cellStyle name="Uwaga 3" xfId="13492" hidden="1"/>
    <cellStyle name="Uwaga 3" xfId="13487" hidden="1"/>
    <cellStyle name="Uwaga 3" xfId="13483" hidden="1"/>
    <cellStyle name="Uwaga 3" xfId="13479" hidden="1"/>
    <cellStyle name="Uwaga 3" xfId="13474" hidden="1"/>
    <cellStyle name="Uwaga 3" xfId="13467" hidden="1"/>
    <cellStyle name="Uwaga 3" xfId="13462" hidden="1"/>
    <cellStyle name="Uwaga 3" xfId="13457" hidden="1"/>
    <cellStyle name="Uwaga 3" xfId="13451" hidden="1"/>
    <cellStyle name="Uwaga 3" xfId="13446" hidden="1"/>
    <cellStyle name="Uwaga 3" xfId="13442" hidden="1"/>
    <cellStyle name="Uwaga 3" xfId="13437" hidden="1"/>
    <cellStyle name="Uwaga 3" xfId="13432" hidden="1"/>
    <cellStyle name="Uwaga 3" xfId="13427" hidden="1"/>
    <cellStyle name="Uwaga 3" xfId="13423" hidden="1"/>
    <cellStyle name="Uwaga 3" xfId="13418" hidden="1"/>
    <cellStyle name="Uwaga 3" xfId="13413" hidden="1"/>
    <cellStyle name="Uwaga 3" xfId="13408" hidden="1"/>
    <cellStyle name="Uwaga 3" xfId="13404" hidden="1"/>
    <cellStyle name="Uwaga 3" xfId="13400" hidden="1"/>
    <cellStyle name="Uwaga 3" xfId="13393" hidden="1"/>
    <cellStyle name="Uwaga 3" xfId="13389" hidden="1"/>
    <cellStyle name="Uwaga 3" xfId="13384" hidden="1"/>
    <cellStyle name="Uwaga 3" xfId="13378" hidden="1"/>
    <cellStyle name="Uwaga 3" xfId="13374" hidden="1"/>
    <cellStyle name="Uwaga 3" xfId="13369" hidden="1"/>
    <cellStyle name="Uwaga 3" xfId="13363" hidden="1"/>
    <cellStyle name="Uwaga 3" xfId="13359" hidden="1"/>
    <cellStyle name="Uwaga 3" xfId="13355" hidden="1"/>
    <cellStyle name="Uwaga 3" xfId="13348" hidden="1"/>
    <cellStyle name="Uwaga 3" xfId="13344" hidden="1"/>
    <cellStyle name="Uwaga 3" xfId="13340" hidden="1"/>
    <cellStyle name="Uwaga 3" xfId="14204" hidden="1"/>
    <cellStyle name="Uwaga 3" xfId="14202" hidden="1"/>
    <cellStyle name="Uwaga 3" xfId="14200" hidden="1"/>
    <cellStyle name="Uwaga 3" xfId="14187" hidden="1"/>
    <cellStyle name="Uwaga 3" xfId="14186" hidden="1"/>
    <cellStyle name="Uwaga 3" xfId="14185" hidden="1"/>
    <cellStyle name="Uwaga 3" xfId="14172" hidden="1"/>
    <cellStyle name="Uwaga 3" xfId="14171" hidden="1"/>
    <cellStyle name="Uwaga 3" xfId="14170" hidden="1"/>
    <cellStyle name="Uwaga 3" xfId="14158" hidden="1"/>
    <cellStyle name="Uwaga 3" xfId="14156" hidden="1"/>
    <cellStyle name="Uwaga 3" xfId="14155" hidden="1"/>
    <cellStyle name="Uwaga 3" xfId="14142" hidden="1"/>
    <cellStyle name="Uwaga 3" xfId="14141" hidden="1"/>
    <cellStyle name="Uwaga 3" xfId="14140" hidden="1"/>
    <cellStyle name="Uwaga 3" xfId="14128" hidden="1"/>
    <cellStyle name="Uwaga 3" xfId="14126" hidden="1"/>
    <cellStyle name="Uwaga 3" xfId="14124" hidden="1"/>
    <cellStyle name="Uwaga 3" xfId="14113" hidden="1"/>
    <cellStyle name="Uwaga 3" xfId="14111" hidden="1"/>
    <cellStyle name="Uwaga 3" xfId="14109" hidden="1"/>
    <cellStyle name="Uwaga 3" xfId="14098" hidden="1"/>
    <cellStyle name="Uwaga 3" xfId="14096" hidden="1"/>
    <cellStyle name="Uwaga 3" xfId="14094" hidden="1"/>
    <cellStyle name="Uwaga 3" xfId="14083" hidden="1"/>
    <cellStyle name="Uwaga 3" xfId="14081" hidden="1"/>
    <cellStyle name="Uwaga 3" xfId="14079" hidden="1"/>
    <cellStyle name="Uwaga 3" xfId="14068" hidden="1"/>
    <cellStyle name="Uwaga 3" xfId="14066" hidden="1"/>
    <cellStyle name="Uwaga 3" xfId="14064" hidden="1"/>
    <cellStyle name="Uwaga 3" xfId="14053" hidden="1"/>
    <cellStyle name="Uwaga 3" xfId="14051" hidden="1"/>
    <cellStyle name="Uwaga 3" xfId="14049" hidden="1"/>
    <cellStyle name="Uwaga 3" xfId="14038" hidden="1"/>
    <cellStyle name="Uwaga 3" xfId="14036" hidden="1"/>
    <cellStyle name="Uwaga 3" xfId="14034" hidden="1"/>
    <cellStyle name="Uwaga 3" xfId="14023" hidden="1"/>
    <cellStyle name="Uwaga 3" xfId="14021" hidden="1"/>
    <cellStyle name="Uwaga 3" xfId="14019" hidden="1"/>
    <cellStyle name="Uwaga 3" xfId="14008" hidden="1"/>
    <cellStyle name="Uwaga 3" xfId="14006" hidden="1"/>
    <cellStyle name="Uwaga 3" xfId="14004" hidden="1"/>
    <cellStyle name="Uwaga 3" xfId="13993" hidden="1"/>
    <cellStyle name="Uwaga 3" xfId="13991" hidden="1"/>
    <cellStyle name="Uwaga 3" xfId="13989" hidden="1"/>
    <cellStyle name="Uwaga 3" xfId="13978" hidden="1"/>
    <cellStyle name="Uwaga 3" xfId="13976" hidden="1"/>
    <cellStyle name="Uwaga 3" xfId="13974" hidden="1"/>
    <cellStyle name="Uwaga 3" xfId="13963" hidden="1"/>
    <cellStyle name="Uwaga 3" xfId="13961" hidden="1"/>
    <cellStyle name="Uwaga 3" xfId="13959" hidden="1"/>
    <cellStyle name="Uwaga 3" xfId="13948" hidden="1"/>
    <cellStyle name="Uwaga 3" xfId="13946" hidden="1"/>
    <cellStyle name="Uwaga 3" xfId="13944" hidden="1"/>
    <cellStyle name="Uwaga 3" xfId="13933" hidden="1"/>
    <cellStyle name="Uwaga 3" xfId="13931" hidden="1"/>
    <cellStyle name="Uwaga 3" xfId="13929" hidden="1"/>
    <cellStyle name="Uwaga 3" xfId="13918" hidden="1"/>
    <cellStyle name="Uwaga 3" xfId="13916" hidden="1"/>
    <cellStyle name="Uwaga 3" xfId="13914" hidden="1"/>
    <cellStyle name="Uwaga 3" xfId="13903" hidden="1"/>
    <cellStyle name="Uwaga 3" xfId="13901" hidden="1"/>
    <cellStyle name="Uwaga 3" xfId="13899" hidden="1"/>
    <cellStyle name="Uwaga 3" xfId="13888" hidden="1"/>
    <cellStyle name="Uwaga 3" xfId="13886" hidden="1"/>
    <cellStyle name="Uwaga 3" xfId="13884" hidden="1"/>
    <cellStyle name="Uwaga 3" xfId="13873" hidden="1"/>
    <cellStyle name="Uwaga 3" xfId="13871" hidden="1"/>
    <cellStyle name="Uwaga 3" xfId="13869" hidden="1"/>
    <cellStyle name="Uwaga 3" xfId="13858" hidden="1"/>
    <cellStyle name="Uwaga 3" xfId="13856" hidden="1"/>
    <cellStyle name="Uwaga 3" xfId="13854" hidden="1"/>
    <cellStyle name="Uwaga 3" xfId="13843" hidden="1"/>
    <cellStyle name="Uwaga 3" xfId="13841" hidden="1"/>
    <cellStyle name="Uwaga 3" xfId="13839" hidden="1"/>
    <cellStyle name="Uwaga 3" xfId="13828" hidden="1"/>
    <cellStyle name="Uwaga 3" xfId="13826" hidden="1"/>
    <cellStyle name="Uwaga 3" xfId="13824" hidden="1"/>
    <cellStyle name="Uwaga 3" xfId="13813" hidden="1"/>
    <cellStyle name="Uwaga 3" xfId="13811" hidden="1"/>
    <cellStyle name="Uwaga 3" xfId="13808" hidden="1"/>
    <cellStyle name="Uwaga 3" xfId="13798" hidden="1"/>
    <cellStyle name="Uwaga 3" xfId="13796" hidden="1"/>
    <cellStyle name="Uwaga 3" xfId="13794" hidden="1"/>
    <cellStyle name="Uwaga 3" xfId="13783" hidden="1"/>
    <cellStyle name="Uwaga 3" xfId="13781" hidden="1"/>
    <cellStyle name="Uwaga 3" xfId="13779" hidden="1"/>
    <cellStyle name="Uwaga 3" xfId="13768" hidden="1"/>
    <cellStyle name="Uwaga 3" xfId="13766" hidden="1"/>
    <cellStyle name="Uwaga 3" xfId="13763" hidden="1"/>
    <cellStyle name="Uwaga 3" xfId="13753" hidden="1"/>
    <cellStyle name="Uwaga 3" xfId="13751" hidden="1"/>
    <cellStyle name="Uwaga 3" xfId="13748" hidden="1"/>
    <cellStyle name="Uwaga 3" xfId="13738" hidden="1"/>
    <cellStyle name="Uwaga 3" xfId="13736" hidden="1"/>
    <cellStyle name="Uwaga 3" xfId="13733" hidden="1"/>
    <cellStyle name="Uwaga 3" xfId="13724" hidden="1"/>
    <cellStyle name="Uwaga 3" xfId="13721" hidden="1"/>
    <cellStyle name="Uwaga 3" xfId="13717" hidden="1"/>
    <cellStyle name="Uwaga 3" xfId="13709" hidden="1"/>
    <cellStyle name="Uwaga 3" xfId="13706" hidden="1"/>
    <cellStyle name="Uwaga 3" xfId="13702" hidden="1"/>
    <cellStyle name="Uwaga 3" xfId="13694" hidden="1"/>
    <cellStyle name="Uwaga 3" xfId="13691" hidden="1"/>
    <cellStyle name="Uwaga 3" xfId="13687" hidden="1"/>
    <cellStyle name="Uwaga 3" xfId="13679" hidden="1"/>
    <cellStyle name="Uwaga 3" xfId="13676" hidden="1"/>
    <cellStyle name="Uwaga 3" xfId="13672" hidden="1"/>
    <cellStyle name="Uwaga 3" xfId="13664" hidden="1"/>
    <cellStyle name="Uwaga 3" xfId="13661" hidden="1"/>
    <cellStyle name="Uwaga 3" xfId="13657" hidden="1"/>
    <cellStyle name="Uwaga 3" xfId="13649" hidden="1"/>
    <cellStyle name="Uwaga 3" xfId="13645" hidden="1"/>
    <cellStyle name="Uwaga 3" xfId="13640" hidden="1"/>
    <cellStyle name="Uwaga 3" xfId="13634" hidden="1"/>
    <cellStyle name="Uwaga 3" xfId="13630" hidden="1"/>
    <cellStyle name="Uwaga 3" xfId="13625" hidden="1"/>
    <cellStyle name="Uwaga 3" xfId="13619" hidden="1"/>
    <cellStyle name="Uwaga 3" xfId="13615" hidden="1"/>
    <cellStyle name="Uwaga 3" xfId="13610" hidden="1"/>
    <cellStyle name="Uwaga 3" xfId="13604" hidden="1"/>
    <cellStyle name="Uwaga 3" xfId="13601" hidden="1"/>
    <cellStyle name="Uwaga 3" xfId="13597" hidden="1"/>
    <cellStyle name="Uwaga 3" xfId="13589" hidden="1"/>
    <cellStyle name="Uwaga 3" xfId="13586" hidden="1"/>
    <cellStyle name="Uwaga 3" xfId="13581" hidden="1"/>
    <cellStyle name="Uwaga 3" xfId="13574" hidden="1"/>
    <cellStyle name="Uwaga 3" xfId="13570" hidden="1"/>
    <cellStyle name="Uwaga 3" xfId="13565" hidden="1"/>
    <cellStyle name="Uwaga 3" xfId="13559" hidden="1"/>
    <cellStyle name="Uwaga 3" xfId="13555" hidden="1"/>
    <cellStyle name="Uwaga 3" xfId="13550" hidden="1"/>
    <cellStyle name="Uwaga 3" xfId="13544" hidden="1"/>
    <cellStyle name="Uwaga 3" xfId="13541" hidden="1"/>
    <cellStyle name="Uwaga 3" xfId="13537" hidden="1"/>
    <cellStyle name="Uwaga 3" xfId="13529" hidden="1"/>
    <cellStyle name="Uwaga 3" xfId="13524" hidden="1"/>
    <cellStyle name="Uwaga 3" xfId="13519" hidden="1"/>
    <cellStyle name="Uwaga 3" xfId="13514" hidden="1"/>
    <cellStyle name="Uwaga 3" xfId="13509" hidden="1"/>
    <cellStyle name="Uwaga 3" xfId="13504" hidden="1"/>
    <cellStyle name="Uwaga 3" xfId="13499" hidden="1"/>
    <cellStyle name="Uwaga 3" xfId="13494" hidden="1"/>
    <cellStyle name="Uwaga 3" xfId="13489" hidden="1"/>
    <cellStyle name="Uwaga 3" xfId="13484" hidden="1"/>
    <cellStyle name="Uwaga 3" xfId="13480" hidden="1"/>
    <cellStyle name="Uwaga 3" xfId="13475" hidden="1"/>
    <cellStyle name="Uwaga 3" xfId="13468" hidden="1"/>
    <cellStyle name="Uwaga 3" xfId="13463" hidden="1"/>
    <cellStyle name="Uwaga 3" xfId="13458" hidden="1"/>
    <cellStyle name="Uwaga 3" xfId="13453" hidden="1"/>
    <cellStyle name="Uwaga 3" xfId="13448" hidden="1"/>
    <cellStyle name="Uwaga 3" xfId="13443" hidden="1"/>
    <cellStyle name="Uwaga 3" xfId="13438" hidden="1"/>
    <cellStyle name="Uwaga 3" xfId="13433" hidden="1"/>
    <cellStyle name="Uwaga 3" xfId="13428" hidden="1"/>
    <cellStyle name="Uwaga 3" xfId="13424" hidden="1"/>
    <cellStyle name="Uwaga 3" xfId="13419" hidden="1"/>
    <cellStyle name="Uwaga 3" xfId="13414" hidden="1"/>
    <cellStyle name="Uwaga 3" xfId="13409" hidden="1"/>
    <cellStyle name="Uwaga 3" xfId="13405" hidden="1"/>
    <cellStyle name="Uwaga 3" xfId="13401" hidden="1"/>
    <cellStyle name="Uwaga 3" xfId="13394" hidden="1"/>
    <cellStyle name="Uwaga 3" xfId="13390" hidden="1"/>
    <cellStyle name="Uwaga 3" xfId="13385" hidden="1"/>
    <cellStyle name="Uwaga 3" xfId="13379" hidden="1"/>
    <cellStyle name="Uwaga 3" xfId="13375" hidden="1"/>
    <cellStyle name="Uwaga 3" xfId="13370" hidden="1"/>
    <cellStyle name="Uwaga 3" xfId="13364" hidden="1"/>
    <cellStyle name="Uwaga 3" xfId="13360" hidden="1"/>
    <cellStyle name="Uwaga 3" xfId="13356" hidden="1"/>
    <cellStyle name="Uwaga 3" xfId="13349" hidden="1"/>
    <cellStyle name="Uwaga 3" xfId="13345" hidden="1"/>
    <cellStyle name="Uwaga 3" xfId="13341" hidden="1"/>
    <cellStyle name="Uwaga 3" xfId="14208" hidden="1"/>
    <cellStyle name="Uwaga 3" xfId="14207" hidden="1"/>
    <cellStyle name="Uwaga 3" xfId="14205" hidden="1"/>
    <cellStyle name="Uwaga 3" xfId="14192" hidden="1"/>
    <cellStyle name="Uwaga 3" xfId="14190" hidden="1"/>
    <cellStyle name="Uwaga 3" xfId="14188" hidden="1"/>
    <cellStyle name="Uwaga 3" xfId="14178" hidden="1"/>
    <cellStyle name="Uwaga 3" xfId="14176" hidden="1"/>
    <cellStyle name="Uwaga 3" xfId="14174" hidden="1"/>
    <cellStyle name="Uwaga 3" xfId="14163" hidden="1"/>
    <cellStyle name="Uwaga 3" xfId="14161" hidden="1"/>
    <cellStyle name="Uwaga 3" xfId="14159" hidden="1"/>
    <cellStyle name="Uwaga 3" xfId="14146" hidden="1"/>
    <cellStyle name="Uwaga 3" xfId="14144" hidden="1"/>
    <cellStyle name="Uwaga 3" xfId="14143" hidden="1"/>
    <cellStyle name="Uwaga 3" xfId="14130" hidden="1"/>
    <cellStyle name="Uwaga 3" xfId="14129" hidden="1"/>
    <cellStyle name="Uwaga 3" xfId="14127" hidden="1"/>
    <cellStyle name="Uwaga 3" xfId="14115" hidden="1"/>
    <cellStyle name="Uwaga 3" xfId="14114" hidden="1"/>
    <cellStyle name="Uwaga 3" xfId="14112" hidden="1"/>
    <cellStyle name="Uwaga 3" xfId="14100" hidden="1"/>
    <cellStyle name="Uwaga 3" xfId="14099" hidden="1"/>
    <cellStyle name="Uwaga 3" xfId="14097" hidden="1"/>
    <cellStyle name="Uwaga 3" xfId="14085" hidden="1"/>
    <cellStyle name="Uwaga 3" xfId="14084" hidden="1"/>
    <cellStyle name="Uwaga 3" xfId="14082" hidden="1"/>
    <cellStyle name="Uwaga 3" xfId="14070" hidden="1"/>
    <cellStyle name="Uwaga 3" xfId="14069" hidden="1"/>
    <cellStyle name="Uwaga 3" xfId="14067" hidden="1"/>
    <cellStyle name="Uwaga 3" xfId="14055" hidden="1"/>
    <cellStyle name="Uwaga 3" xfId="14054" hidden="1"/>
    <cellStyle name="Uwaga 3" xfId="14052" hidden="1"/>
    <cellStyle name="Uwaga 3" xfId="14040" hidden="1"/>
    <cellStyle name="Uwaga 3" xfId="14039" hidden="1"/>
    <cellStyle name="Uwaga 3" xfId="14037" hidden="1"/>
    <cellStyle name="Uwaga 3" xfId="14025" hidden="1"/>
    <cellStyle name="Uwaga 3" xfId="14024" hidden="1"/>
    <cellStyle name="Uwaga 3" xfId="14022" hidden="1"/>
    <cellStyle name="Uwaga 3" xfId="14010" hidden="1"/>
    <cellStyle name="Uwaga 3" xfId="14009" hidden="1"/>
    <cellStyle name="Uwaga 3" xfId="14007" hidden="1"/>
    <cellStyle name="Uwaga 3" xfId="13995" hidden="1"/>
    <cellStyle name="Uwaga 3" xfId="13994" hidden="1"/>
    <cellStyle name="Uwaga 3" xfId="13992" hidden="1"/>
    <cellStyle name="Uwaga 3" xfId="13980" hidden="1"/>
    <cellStyle name="Uwaga 3" xfId="13979" hidden="1"/>
    <cellStyle name="Uwaga 3" xfId="13977" hidden="1"/>
    <cellStyle name="Uwaga 3" xfId="13965" hidden="1"/>
    <cellStyle name="Uwaga 3" xfId="13964" hidden="1"/>
    <cellStyle name="Uwaga 3" xfId="13962" hidden="1"/>
    <cellStyle name="Uwaga 3" xfId="13950" hidden="1"/>
    <cellStyle name="Uwaga 3" xfId="13949" hidden="1"/>
    <cellStyle name="Uwaga 3" xfId="13947" hidden="1"/>
    <cellStyle name="Uwaga 3" xfId="13935" hidden="1"/>
    <cellStyle name="Uwaga 3" xfId="13934" hidden="1"/>
    <cellStyle name="Uwaga 3" xfId="13932" hidden="1"/>
    <cellStyle name="Uwaga 3" xfId="13920" hidden="1"/>
    <cellStyle name="Uwaga 3" xfId="13919" hidden="1"/>
    <cellStyle name="Uwaga 3" xfId="13917" hidden="1"/>
    <cellStyle name="Uwaga 3" xfId="13905" hidden="1"/>
    <cellStyle name="Uwaga 3" xfId="13904" hidden="1"/>
    <cellStyle name="Uwaga 3" xfId="13902" hidden="1"/>
    <cellStyle name="Uwaga 3" xfId="13890" hidden="1"/>
    <cellStyle name="Uwaga 3" xfId="13889" hidden="1"/>
    <cellStyle name="Uwaga 3" xfId="13887" hidden="1"/>
    <cellStyle name="Uwaga 3" xfId="13875" hidden="1"/>
    <cellStyle name="Uwaga 3" xfId="13874" hidden="1"/>
    <cellStyle name="Uwaga 3" xfId="13872" hidden="1"/>
    <cellStyle name="Uwaga 3" xfId="13860" hidden="1"/>
    <cellStyle name="Uwaga 3" xfId="13859" hidden="1"/>
    <cellStyle name="Uwaga 3" xfId="13857" hidden="1"/>
    <cellStyle name="Uwaga 3" xfId="13845" hidden="1"/>
    <cellStyle name="Uwaga 3" xfId="13844" hidden="1"/>
    <cellStyle name="Uwaga 3" xfId="13842" hidden="1"/>
    <cellStyle name="Uwaga 3" xfId="13830" hidden="1"/>
    <cellStyle name="Uwaga 3" xfId="13829" hidden="1"/>
    <cellStyle name="Uwaga 3" xfId="13827" hidden="1"/>
    <cellStyle name="Uwaga 3" xfId="13815" hidden="1"/>
    <cellStyle name="Uwaga 3" xfId="13814" hidden="1"/>
    <cellStyle name="Uwaga 3" xfId="13812" hidden="1"/>
    <cellStyle name="Uwaga 3" xfId="13800" hidden="1"/>
    <cellStyle name="Uwaga 3" xfId="13799" hidden="1"/>
    <cellStyle name="Uwaga 3" xfId="13797" hidden="1"/>
    <cellStyle name="Uwaga 3" xfId="13785" hidden="1"/>
    <cellStyle name="Uwaga 3" xfId="13784" hidden="1"/>
    <cellStyle name="Uwaga 3" xfId="13782" hidden="1"/>
    <cellStyle name="Uwaga 3" xfId="13770" hidden="1"/>
    <cellStyle name="Uwaga 3" xfId="13769" hidden="1"/>
    <cellStyle name="Uwaga 3" xfId="13767" hidden="1"/>
    <cellStyle name="Uwaga 3" xfId="13755" hidden="1"/>
    <cellStyle name="Uwaga 3" xfId="13754" hidden="1"/>
    <cellStyle name="Uwaga 3" xfId="13752" hidden="1"/>
    <cellStyle name="Uwaga 3" xfId="13740" hidden="1"/>
    <cellStyle name="Uwaga 3" xfId="13739" hidden="1"/>
    <cellStyle name="Uwaga 3" xfId="13737" hidden="1"/>
    <cellStyle name="Uwaga 3" xfId="13725" hidden="1"/>
    <cellStyle name="Uwaga 3" xfId="13723" hidden="1"/>
    <cellStyle name="Uwaga 3" xfId="13720" hidden="1"/>
    <cellStyle name="Uwaga 3" xfId="13710" hidden="1"/>
    <cellStyle name="Uwaga 3" xfId="13708" hidden="1"/>
    <cellStyle name="Uwaga 3" xfId="13705" hidden="1"/>
    <cellStyle name="Uwaga 3" xfId="13695" hidden="1"/>
    <cellStyle name="Uwaga 3" xfId="13693" hidden="1"/>
    <cellStyle name="Uwaga 3" xfId="13690" hidden="1"/>
    <cellStyle name="Uwaga 3" xfId="13680" hidden="1"/>
    <cellStyle name="Uwaga 3" xfId="13678" hidden="1"/>
    <cellStyle name="Uwaga 3" xfId="13675" hidden="1"/>
    <cellStyle name="Uwaga 3" xfId="13665" hidden="1"/>
    <cellStyle name="Uwaga 3" xfId="13663" hidden="1"/>
    <cellStyle name="Uwaga 3" xfId="13660" hidden="1"/>
    <cellStyle name="Uwaga 3" xfId="13650" hidden="1"/>
    <cellStyle name="Uwaga 3" xfId="13648" hidden="1"/>
    <cellStyle name="Uwaga 3" xfId="13644" hidden="1"/>
    <cellStyle name="Uwaga 3" xfId="13635" hidden="1"/>
    <cellStyle name="Uwaga 3" xfId="13632" hidden="1"/>
    <cellStyle name="Uwaga 3" xfId="13628" hidden="1"/>
    <cellStyle name="Uwaga 3" xfId="13620" hidden="1"/>
    <cellStyle name="Uwaga 3" xfId="13618" hidden="1"/>
    <cellStyle name="Uwaga 3" xfId="13614" hidden="1"/>
    <cellStyle name="Uwaga 3" xfId="13605" hidden="1"/>
    <cellStyle name="Uwaga 3" xfId="13603" hidden="1"/>
    <cellStyle name="Uwaga 3" xfId="13600" hidden="1"/>
    <cellStyle name="Uwaga 3" xfId="13590" hidden="1"/>
    <cellStyle name="Uwaga 3" xfId="13588" hidden="1"/>
    <cellStyle name="Uwaga 3" xfId="13583" hidden="1"/>
    <cellStyle name="Uwaga 3" xfId="13575" hidden="1"/>
    <cellStyle name="Uwaga 3" xfId="13573" hidden="1"/>
    <cellStyle name="Uwaga 3" xfId="13568" hidden="1"/>
    <cellStyle name="Uwaga 3" xfId="13560" hidden="1"/>
    <cellStyle name="Uwaga 3" xfId="13558" hidden="1"/>
    <cellStyle name="Uwaga 3" xfId="13553" hidden="1"/>
    <cellStyle name="Uwaga 3" xfId="13545" hidden="1"/>
    <cellStyle name="Uwaga 3" xfId="13543" hidden="1"/>
    <cellStyle name="Uwaga 3" xfId="13539" hidden="1"/>
    <cellStyle name="Uwaga 3" xfId="13530" hidden="1"/>
    <cellStyle name="Uwaga 3" xfId="13527" hidden="1"/>
    <cellStyle name="Uwaga 3" xfId="13522" hidden="1"/>
    <cellStyle name="Uwaga 3" xfId="13515" hidden="1"/>
    <cellStyle name="Uwaga 3" xfId="13511" hidden="1"/>
    <cellStyle name="Uwaga 3" xfId="13506" hidden="1"/>
    <cellStyle name="Uwaga 3" xfId="13500" hidden="1"/>
    <cellStyle name="Uwaga 3" xfId="13496" hidden="1"/>
    <cellStyle name="Uwaga 3" xfId="13491" hidden="1"/>
    <cellStyle name="Uwaga 3" xfId="13485" hidden="1"/>
    <cellStyle name="Uwaga 3" xfId="13482" hidden="1"/>
    <cellStyle name="Uwaga 3" xfId="13478" hidden="1"/>
    <cellStyle name="Uwaga 3" xfId="13469" hidden="1"/>
    <cellStyle name="Uwaga 3" xfId="13464" hidden="1"/>
    <cellStyle name="Uwaga 3" xfId="13459" hidden="1"/>
    <cellStyle name="Uwaga 3" xfId="13454" hidden="1"/>
    <cellStyle name="Uwaga 3" xfId="13449" hidden="1"/>
    <cellStyle name="Uwaga 3" xfId="13444" hidden="1"/>
    <cellStyle name="Uwaga 3" xfId="13439" hidden="1"/>
    <cellStyle name="Uwaga 3" xfId="13434" hidden="1"/>
    <cellStyle name="Uwaga 3" xfId="13429" hidden="1"/>
    <cellStyle name="Uwaga 3" xfId="13425" hidden="1"/>
    <cellStyle name="Uwaga 3" xfId="13420" hidden="1"/>
    <cellStyle name="Uwaga 3" xfId="13415" hidden="1"/>
    <cellStyle name="Uwaga 3" xfId="13410" hidden="1"/>
    <cellStyle name="Uwaga 3" xfId="13406" hidden="1"/>
    <cellStyle name="Uwaga 3" xfId="13402" hidden="1"/>
    <cellStyle name="Uwaga 3" xfId="13395" hidden="1"/>
    <cellStyle name="Uwaga 3" xfId="13391" hidden="1"/>
    <cellStyle name="Uwaga 3" xfId="13386" hidden="1"/>
    <cellStyle name="Uwaga 3" xfId="13380" hidden="1"/>
    <cellStyle name="Uwaga 3" xfId="13376" hidden="1"/>
    <cellStyle name="Uwaga 3" xfId="13371" hidden="1"/>
    <cellStyle name="Uwaga 3" xfId="13365" hidden="1"/>
    <cellStyle name="Uwaga 3" xfId="13361" hidden="1"/>
    <cellStyle name="Uwaga 3" xfId="13357" hidden="1"/>
    <cellStyle name="Uwaga 3" xfId="13350" hidden="1"/>
    <cellStyle name="Uwaga 3" xfId="13346" hidden="1"/>
    <cellStyle name="Uwaga 3" xfId="13342" hidden="1"/>
    <cellStyle name="Uwaga 3" xfId="9374" hidden="1"/>
    <cellStyle name="Uwaga 3" xfId="8427" hidden="1"/>
    <cellStyle name="Uwaga 3" xfId="8391" hidden="1"/>
    <cellStyle name="Uwaga 3" xfId="4450" hidden="1"/>
    <cellStyle name="Uwaga 3" xfId="3467" hidden="1"/>
    <cellStyle name="Uwaga 3" xfId="3464" hidden="1"/>
    <cellStyle name="Uwaga 3" xfId="2424" hidden="1"/>
    <cellStyle name="Uwaga 3" xfId="2420" hidden="1"/>
    <cellStyle name="Uwaga 3" xfId="2416" hidden="1"/>
    <cellStyle name="Uwaga 3" xfId="2385" hidden="1"/>
    <cellStyle name="Uwaga 3" xfId="2381" hidden="1"/>
    <cellStyle name="Uwaga 3" xfId="2377" hidden="1"/>
    <cellStyle name="Uwaga 3" xfId="2334" hidden="1"/>
    <cellStyle name="Uwaga 3" xfId="2330" hidden="1"/>
    <cellStyle name="Uwaga 3" xfId="2326" hidden="1"/>
    <cellStyle name="Uwaga 3" xfId="2289" hidden="1"/>
    <cellStyle name="Uwaga 3" xfId="2284" hidden="1"/>
    <cellStyle name="Uwaga 3" xfId="2281" hidden="1"/>
    <cellStyle name="Uwaga 3" xfId="2253" hidden="1"/>
    <cellStyle name="Uwaga 3" xfId="2248" hidden="1"/>
    <cellStyle name="Uwaga 3" xfId="2243" hidden="1"/>
    <cellStyle name="Uwaga 3" xfId="2215" hidden="1"/>
    <cellStyle name="Uwaga 3" xfId="2210" hidden="1"/>
    <cellStyle name="Uwaga 3" xfId="2205" hidden="1"/>
    <cellStyle name="Uwaga 3" xfId="2173" hidden="1"/>
    <cellStyle name="Uwaga 3" xfId="2168" hidden="1"/>
    <cellStyle name="Uwaga 3" xfId="2163" hidden="1"/>
    <cellStyle name="Uwaga 3" xfId="2122" hidden="1"/>
    <cellStyle name="Uwaga 3" xfId="2116" hidden="1"/>
    <cellStyle name="Uwaga 3" xfId="2109" hidden="1"/>
    <cellStyle name="Uwaga 3" xfId="2081" hidden="1"/>
    <cellStyle name="Uwaga 3" xfId="2077" hidden="1"/>
    <cellStyle name="Uwaga 3" xfId="2072" hidden="1"/>
    <cellStyle name="Uwaga 3" xfId="2043" hidden="1"/>
    <cellStyle name="Uwaga 3" xfId="2038" hidden="1"/>
    <cellStyle name="Uwaga 3" xfId="2032" hidden="1"/>
    <cellStyle name="Uwaga 3" xfId="2000" hidden="1"/>
    <cellStyle name="Uwaga 3" xfId="1996" hidden="1"/>
    <cellStyle name="Uwaga 3" xfId="1989" hidden="1"/>
    <cellStyle name="Uwaga 3" xfId="1949" hidden="1"/>
    <cellStyle name="Uwaga 3" xfId="1943" hidden="1"/>
    <cellStyle name="Uwaga 3" xfId="1939" hidden="1"/>
    <cellStyle name="Uwaga 3" xfId="1911" hidden="1"/>
    <cellStyle name="Uwaga 3" xfId="1906" hidden="1"/>
    <cellStyle name="Uwaga 3" xfId="1901" hidden="1"/>
    <cellStyle name="Uwaga 3" xfId="1872" hidden="1"/>
    <cellStyle name="Uwaga 3" xfId="1865" hidden="1"/>
    <cellStyle name="Uwaga 3" xfId="1859" hidden="1"/>
    <cellStyle name="Uwaga 3" xfId="1825" hidden="1"/>
    <cellStyle name="Uwaga 3" xfId="1819" hidden="1"/>
    <cellStyle name="Uwaga 3" xfId="1814" hidden="1"/>
    <cellStyle name="Uwaga 3" xfId="1776" hidden="1"/>
    <cellStyle name="Uwaga 3" xfId="1773" hidden="1"/>
    <cellStyle name="Uwaga 3" xfId="1769" hidden="1"/>
    <cellStyle name="Uwaga 3" xfId="1739" hidden="1"/>
    <cellStyle name="Uwaga 3" xfId="1734" hidden="1"/>
    <cellStyle name="Uwaga 3" xfId="1730" hidden="1"/>
    <cellStyle name="Uwaga 3" xfId="1698" hidden="1"/>
    <cellStyle name="Uwaga 3" xfId="1692" hidden="1"/>
    <cellStyle name="Uwaga 3" xfId="1688" hidden="1"/>
    <cellStyle name="Uwaga 3" xfId="1655" hidden="1"/>
    <cellStyle name="Uwaga 3" xfId="1650" hidden="1"/>
    <cellStyle name="Uwaga 3" xfId="1646" hidden="1"/>
    <cellStyle name="Uwaga 3" xfId="1606" hidden="1"/>
    <cellStyle name="Uwaga 3" xfId="1602" hidden="1"/>
    <cellStyle name="Uwaga 3" xfId="1598" hidden="1"/>
    <cellStyle name="Uwaga 3" xfId="1568" hidden="1"/>
    <cellStyle name="Uwaga 3" xfId="1564" hidden="1"/>
    <cellStyle name="Uwaga 3" xfId="1560" hidden="1"/>
    <cellStyle name="Uwaga 3" xfId="1528" hidden="1"/>
    <cellStyle name="Uwaga 3" xfId="1522" hidden="1"/>
    <cellStyle name="Uwaga 3" xfId="1518" hidden="1"/>
    <cellStyle name="Uwaga 3" xfId="1480" hidden="1"/>
    <cellStyle name="Uwaga 3" xfId="1476" hidden="1"/>
    <cellStyle name="Uwaga 3" xfId="1472" hidden="1"/>
    <cellStyle name="Uwaga 3" xfId="1435" hidden="1"/>
    <cellStyle name="Uwaga 3" xfId="1431" hidden="1"/>
    <cellStyle name="Uwaga 3" xfId="1427" hidden="1"/>
    <cellStyle name="Uwaga 3" xfId="1398" hidden="1"/>
    <cellStyle name="Uwaga 3" xfId="1394" hidden="1"/>
    <cellStyle name="Uwaga 3" xfId="1389" hidden="1"/>
    <cellStyle name="Uwaga 3" xfId="1357" hidden="1"/>
    <cellStyle name="Uwaga 3" xfId="1352" hidden="1"/>
    <cellStyle name="Uwaga 3" xfId="1347" hidden="1"/>
    <cellStyle name="Uwaga 3" xfId="1312" hidden="1"/>
    <cellStyle name="Uwaga 3" xfId="1307" hidden="1"/>
    <cellStyle name="Uwaga 3" xfId="1302" hidden="1"/>
    <cellStyle name="Uwaga 3" xfId="1264" hidden="1"/>
    <cellStyle name="Uwaga 3" xfId="1259" hidden="1"/>
    <cellStyle name="Uwaga 3" xfId="1254" hidden="1"/>
    <cellStyle name="Uwaga 3" xfId="1228" hidden="1"/>
    <cellStyle name="Uwaga 3" xfId="1223" hidden="1"/>
    <cellStyle name="Uwaga 3" xfId="1218" hidden="1"/>
    <cellStyle name="Uwaga 3" xfId="1186" hidden="1"/>
    <cellStyle name="Uwaga 3" xfId="1181" hidden="1"/>
    <cellStyle name="Uwaga 3" xfId="1175" hidden="1"/>
    <cellStyle name="Uwaga 3" xfId="1145" hidden="1"/>
    <cellStyle name="Uwaga 3" xfId="1139" hidden="1"/>
    <cellStyle name="Uwaga 3" xfId="1132" hidden="1"/>
    <cellStyle name="Uwaga 3" xfId="1094" hidden="1"/>
    <cellStyle name="Uwaga 3" xfId="1089" hidden="1"/>
    <cellStyle name="Uwaga 3" xfId="1084" hidden="1"/>
    <cellStyle name="Uwaga 3" xfId="1055" hidden="1"/>
    <cellStyle name="Uwaga 3" xfId="1049" hidden="1"/>
    <cellStyle name="Uwaga 3" xfId="1043" hidden="1"/>
    <cellStyle name="Uwaga 3" xfId="1014" hidden="1"/>
    <cellStyle name="Uwaga 3" xfId="1007" hidden="1"/>
    <cellStyle name="Uwaga 3" xfId="1000" hidden="1"/>
    <cellStyle name="Uwaga 3" xfId="965" hidden="1"/>
    <cellStyle name="Uwaga 3" xfId="960" hidden="1"/>
    <cellStyle name="Uwaga 3" xfId="955" hidden="1"/>
    <cellStyle name="Uwaga 3" xfId="921" hidden="1"/>
    <cellStyle name="Uwaga 3" xfId="917" hidden="1"/>
    <cellStyle name="Uwaga 3" xfId="913" hidden="1"/>
    <cellStyle name="Uwaga 3" xfId="882" hidden="1"/>
    <cellStyle name="Uwaga 3" xfId="876" hidden="1"/>
    <cellStyle name="Uwaga 3" xfId="871" hidden="1"/>
    <cellStyle name="Uwaga 3" xfId="839" hidden="1"/>
    <cellStyle name="Uwaga 3" xfId="834" hidden="1"/>
    <cellStyle name="Uwaga 3" xfId="829" hidden="1"/>
    <cellStyle name="Uwaga 3" xfId="795" hidden="1"/>
    <cellStyle name="Uwaga 3" xfId="791" hidden="1"/>
    <cellStyle name="Uwaga 3" xfId="787" hidden="1"/>
    <cellStyle name="Uwaga 3" xfId="752" hidden="1"/>
    <cellStyle name="Uwaga 3" xfId="749" hidden="1"/>
    <cellStyle name="Uwaga 3" xfId="744" hidden="1"/>
    <cellStyle name="Uwaga 3" xfId="710" hidden="1"/>
    <cellStyle name="Uwaga 3" xfId="707" hidden="1"/>
    <cellStyle name="Uwaga 3" xfId="702" hidden="1"/>
    <cellStyle name="Uwaga 3" xfId="668" hidden="1"/>
    <cellStyle name="Uwaga 3" xfId="665" hidden="1"/>
    <cellStyle name="Uwaga 3" xfId="660" hidden="1"/>
    <cellStyle name="Uwaga 3" xfId="626" hidden="1"/>
    <cellStyle name="Uwaga 3" xfId="623" hidden="1"/>
    <cellStyle name="Uwaga 3" xfId="618" hidden="1"/>
    <cellStyle name="Uwaga 3" xfId="584" hidden="1"/>
    <cellStyle name="Uwaga 3" xfId="581" hidden="1"/>
    <cellStyle name="Uwaga 3" xfId="575" hidden="1"/>
    <cellStyle name="Uwaga 3" xfId="542" hidden="1"/>
    <cellStyle name="Uwaga 3" xfId="539" hidden="1"/>
    <cellStyle name="Uwaga 3" xfId="533" hidden="1"/>
    <cellStyle name="Uwaga 3" xfId="500" hidden="1"/>
    <cellStyle name="Uwaga 3" xfId="497" hidden="1"/>
    <cellStyle name="Uwaga 3" xfId="490" hidden="1"/>
    <cellStyle name="Uwaga 3" xfId="458" hidden="1"/>
    <cellStyle name="Uwaga 3" xfId="454" hidden="1"/>
    <cellStyle name="Uwaga 3" xfId="447" hidden="1"/>
    <cellStyle name="Uwaga 3" xfId="416" hidden="1"/>
    <cellStyle name="Uwaga 3" xfId="411" hidden="1"/>
    <cellStyle name="Uwaga 3" xfId="403" hidden="1"/>
    <cellStyle name="Uwaga 3" xfId="374" hidden="1"/>
    <cellStyle name="Uwaga 3" xfId="369" hidden="1"/>
    <cellStyle name="Uwaga 3" xfId="360" hidden="1"/>
    <cellStyle name="Uwaga 3" xfId="332" hidden="1"/>
    <cellStyle name="Uwaga 3" xfId="327" hidden="1"/>
    <cellStyle name="Uwaga 3" xfId="315" hidden="1"/>
    <cellStyle name="Uwaga 3" xfId="290" hidden="1"/>
    <cellStyle name="Uwaga 3" xfId="284" hidden="1"/>
    <cellStyle name="Uwaga 3" xfId="273" hidden="1"/>
    <cellStyle name="Uwaga 3" xfId="248" hidden="1"/>
    <cellStyle name="Uwaga 3" xfId="241" hidden="1"/>
    <cellStyle name="Uwaga 3" xfId="227" hidden="1"/>
    <cellStyle name="Uwaga 3" xfId="206" hidden="1"/>
    <cellStyle name="Uwaga 3" xfId="197" hidden="1"/>
    <cellStyle name="Uwaga 3" xfId="184" hidden="1"/>
    <cellStyle name="Uwaga 3" xfId="164" hidden="1"/>
    <cellStyle name="Uwaga 3" xfId="153" hidden="1"/>
    <cellStyle name="Uwaga 3" xfId="139" hidden="1"/>
    <cellStyle name="Uwaga 3" xfId="122" hidden="1"/>
    <cellStyle name="Uwaga 3" xfId="109" hidden="1"/>
    <cellStyle name="Uwaga 3" xfId="96" hidden="1"/>
    <cellStyle name="Uwaga 3" xfId="80" hidden="1"/>
    <cellStyle name="Uwaga 3" xfId="67" hidden="1"/>
    <cellStyle name="Uwaga 3" xfId="54" hidden="1"/>
    <cellStyle name="Uwaga 3" xfId="14332" hidden="1"/>
    <cellStyle name="Uwaga 3" xfId="14333" hidden="1"/>
    <cellStyle name="Uwaga 3" xfId="14335" hidden="1"/>
    <cellStyle name="Uwaga 3" xfId="14347" hidden="1"/>
    <cellStyle name="Uwaga 3" xfId="14348" hidden="1"/>
    <cellStyle name="Uwaga 3" xfId="14353" hidden="1"/>
    <cellStyle name="Uwaga 3" xfId="14362" hidden="1"/>
    <cellStyle name="Uwaga 3" xfId="14363" hidden="1"/>
    <cellStyle name="Uwaga 3" xfId="14368" hidden="1"/>
    <cellStyle name="Uwaga 3" xfId="14377" hidden="1"/>
    <cellStyle name="Uwaga 3" xfId="14378" hidden="1"/>
    <cellStyle name="Uwaga 3" xfId="14379" hidden="1"/>
    <cellStyle name="Uwaga 3" xfId="14392" hidden="1"/>
    <cellStyle name="Uwaga 3" xfId="14397" hidden="1"/>
    <cellStyle name="Uwaga 3" xfId="14402" hidden="1"/>
    <cellStyle name="Uwaga 3" xfId="14412" hidden="1"/>
    <cellStyle name="Uwaga 3" xfId="14417" hidden="1"/>
    <cellStyle name="Uwaga 3" xfId="14421" hidden="1"/>
    <cellStyle name="Uwaga 3" xfId="14428" hidden="1"/>
    <cellStyle name="Uwaga 3" xfId="14433" hidden="1"/>
    <cellStyle name="Uwaga 3" xfId="14436" hidden="1"/>
    <cellStyle name="Uwaga 3" xfId="14442" hidden="1"/>
    <cellStyle name="Uwaga 3" xfId="14447" hidden="1"/>
    <cellStyle name="Uwaga 3" xfId="14451" hidden="1"/>
    <cellStyle name="Uwaga 3" xfId="14452" hidden="1"/>
    <cellStyle name="Uwaga 3" xfId="14453" hidden="1"/>
    <cellStyle name="Uwaga 3" xfId="14457" hidden="1"/>
    <cellStyle name="Uwaga 3" xfId="14469" hidden="1"/>
    <cellStyle name="Uwaga 3" xfId="14474" hidden="1"/>
    <cellStyle name="Uwaga 3" xfId="14479" hidden="1"/>
    <cellStyle name="Uwaga 3" xfId="14484" hidden="1"/>
    <cellStyle name="Uwaga 3" xfId="14489" hidden="1"/>
    <cellStyle name="Uwaga 3" xfId="14494" hidden="1"/>
    <cellStyle name="Uwaga 3" xfId="14498" hidden="1"/>
    <cellStyle name="Uwaga 3" xfId="14502" hidden="1"/>
    <cellStyle name="Uwaga 3" xfId="14507" hidden="1"/>
    <cellStyle name="Uwaga 3" xfId="14512" hidden="1"/>
    <cellStyle name="Uwaga 3" xfId="14513" hidden="1"/>
    <cellStyle name="Uwaga 3" xfId="14515" hidden="1"/>
    <cellStyle name="Uwaga 3" xfId="14528" hidden="1"/>
    <cellStyle name="Uwaga 3" xfId="14532" hidden="1"/>
    <cellStyle name="Uwaga 3" xfId="14537" hidden="1"/>
    <cellStyle name="Uwaga 3" xfId="14544" hidden="1"/>
    <cellStyle name="Uwaga 3" xfId="14548" hidden="1"/>
    <cellStyle name="Uwaga 3" xfId="14553" hidden="1"/>
    <cellStyle name="Uwaga 3" xfId="14558" hidden="1"/>
    <cellStyle name="Uwaga 3" xfId="14561" hidden="1"/>
    <cellStyle name="Uwaga 3" xfId="14566" hidden="1"/>
    <cellStyle name="Uwaga 3" xfId="14572" hidden="1"/>
    <cellStyle name="Uwaga 3" xfId="14573" hidden="1"/>
    <cellStyle name="Uwaga 3" xfId="14576" hidden="1"/>
    <cellStyle name="Uwaga 3" xfId="14589" hidden="1"/>
    <cellStyle name="Uwaga 3" xfId="14593" hidden="1"/>
    <cellStyle name="Uwaga 3" xfId="14598" hidden="1"/>
    <cellStyle name="Uwaga 3" xfId="14605" hidden="1"/>
    <cellStyle name="Uwaga 3" xfId="14610" hidden="1"/>
    <cellStyle name="Uwaga 3" xfId="14614" hidden="1"/>
    <cellStyle name="Uwaga 3" xfId="14619" hidden="1"/>
    <cellStyle name="Uwaga 3" xfId="14623" hidden="1"/>
    <cellStyle name="Uwaga 3" xfId="14628" hidden="1"/>
    <cellStyle name="Uwaga 3" xfId="14632" hidden="1"/>
    <cellStyle name="Uwaga 3" xfId="14633" hidden="1"/>
    <cellStyle name="Uwaga 3" xfId="14635" hidden="1"/>
    <cellStyle name="Uwaga 3" xfId="14647" hidden="1"/>
    <cellStyle name="Uwaga 3" xfId="14648" hidden="1"/>
    <cellStyle name="Uwaga 3" xfId="14650" hidden="1"/>
    <cellStyle name="Uwaga 3" xfId="14662" hidden="1"/>
    <cellStyle name="Uwaga 3" xfId="14664" hidden="1"/>
    <cellStyle name="Uwaga 3" xfId="14667" hidden="1"/>
    <cellStyle name="Uwaga 3" xfId="14677" hidden="1"/>
    <cellStyle name="Uwaga 3" xfId="14678" hidden="1"/>
    <cellStyle name="Uwaga 3" xfId="14680" hidden="1"/>
    <cellStyle name="Uwaga 3" xfId="14692" hidden="1"/>
    <cellStyle name="Uwaga 3" xfId="14693" hidden="1"/>
    <cellStyle name="Uwaga 3" xfId="14694" hidden="1"/>
    <cellStyle name="Uwaga 3" xfId="14708" hidden="1"/>
    <cellStyle name="Uwaga 3" xfId="14711" hidden="1"/>
    <cellStyle name="Uwaga 3" xfId="14715" hidden="1"/>
    <cellStyle name="Uwaga 3" xfId="14723" hidden="1"/>
    <cellStyle name="Uwaga 3" xfId="14726" hidden="1"/>
    <cellStyle name="Uwaga 3" xfId="14730" hidden="1"/>
    <cellStyle name="Uwaga 3" xfId="14738" hidden="1"/>
    <cellStyle name="Uwaga 3" xfId="14741" hidden="1"/>
    <cellStyle name="Uwaga 3" xfId="14745" hidden="1"/>
    <cellStyle name="Uwaga 3" xfId="14752" hidden="1"/>
    <cellStyle name="Uwaga 3" xfId="14753" hidden="1"/>
    <cellStyle name="Uwaga 3" xfId="14755" hidden="1"/>
    <cellStyle name="Uwaga 3" xfId="14768" hidden="1"/>
    <cellStyle name="Uwaga 3" xfId="14771" hidden="1"/>
    <cellStyle name="Uwaga 3" xfId="14774" hidden="1"/>
    <cellStyle name="Uwaga 3" xfId="14783" hidden="1"/>
    <cellStyle name="Uwaga 3" xfId="14786" hidden="1"/>
    <cellStyle name="Uwaga 3" xfId="14790" hidden="1"/>
    <cellStyle name="Uwaga 3" xfId="14798" hidden="1"/>
    <cellStyle name="Uwaga 3" xfId="14800" hidden="1"/>
    <cellStyle name="Uwaga 3" xfId="14803" hidden="1"/>
    <cellStyle name="Uwaga 3" xfId="14812" hidden="1"/>
    <cellStyle name="Uwaga 3" xfId="14813" hidden="1"/>
    <cellStyle name="Uwaga 3" xfId="14814" hidden="1"/>
    <cellStyle name="Uwaga 3" xfId="14827" hidden="1"/>
    <cellStyle name="Uwaga 3" xfId="14828" hidden="1"/>
    <cellStyle name="Uwaga 3" xfId="14830" hidden="1"/>
    <cellStyle name="Uwaga 3" xfId="14842" hidden="1"/>
    <cellStyle name="Uwaga 3" xfId="14843" hidden="1"/>
    <cellStyle name="Uwaga 3" xfId="14845" hidden="1"/>
    <cellStyle name="Uwaga 3" xfId="14857" hidden="1"/>
    <cellStyle name="Uwaga 3" xfId="14858" hidden="1"/>
    <cellStyle name="Uwaga 3" xfId="14860" hidden="1"/>
    <cellStyle name="Uwaga 3" xfId="14872" hidden="1"/>
    <cellStyle name="Uwaga 3" xfId="14873" hidden="1"/>
    <cellStyle name="Uwaga 3" xfId="14874" hidden="1"/>
    <cellStyle name="Uwaga 3" xfId="14888" hidden="1"/>
    <cellStyle name="Uwaga 3" xfId="14890" hidden="1"/>
    <cellStyle name="Uwaga 3" xfId="14893" hidden="1"/>
    <cellStyle name="Uwaga 3" xfId="14903" hidden="1"/>
    <cellStyle name="Uwaga 3" xfId="14906" hidden="1"/>
    <cellStyle name="Uwaga 3" xfId="14909" hidden="1"/>
    <cellStyle name="Uwaga 3" xfId="14918" hidden="1"/>
    <cellStyle name="Uwaga 3" xfId="14920" hidden="1"/>
    <cellStyle name="Uwaga 3" xfId="14923" hidden="1"/>
    <cellStyle name="Uwaga 3" xfId="14932" hidden="1"/>
    <cellStyle name="Uwaga 3" xfId="14933" hidden="1"/>
    <cellStyle name="Uwaga 3" xfId="14934" hidden="1"/>
    <cellStyle name="Uwaga 3" xfId="14947" hidden="1"/>
    <cellStyle name="Uwaga 3" xfId="14949" hidden="1"/>
    <cellStyle name="Uwaga 3" xfId="14951" hidden="1"/>
    <cellStyle name="Uwaga 3" xfId="14962" hidden="1"/>
    <cellStyle name="Uwaga 3" xfId="14964" hidden="1"/>
    <cellStyle name="Uwaga 3" xfId="14966" hidden="1"/>
    <cellStyle name="Uwaga 3" xfId="14977" hidden="1"/>
    <cellStyle name="Uwaga 3" xfId="14979" hidden="1"/>
    <cellStyle name="Uwaga 3" xfId="14981" hidden="1"/>
    <cellStyle name="Uwaga 3" xfId="14992" hidden="1"/>
    <cellStyle name="Uwaga 3" xfId="14993" hidden="1"/>
    <cellStyle name="Uwaga 3" xfId="14994" hidden="1"/>
    <cellStyle name="Uwaga 3" xfId="15007" hidden="1"/>
    <cellStyle name="Uwaga 3" xfId="15009" hidden="1"/>
    <cellStyle name="Uwaga 3" xfId="15011" hidden="1"/>
    <cellStyle name="Uwaga 3" xfId="15022" hidden="1"/>
    <cellStyle name="Uwaga 3" xfId="15024" hidden="1"/>
    <cellStyle name="Uwaga 3" xfId="15026" hidden="1"/>
    <cellStyle name="Uwaga 3" xfId="15037" hidden="1"/>
    <cellStyle name="Uwaga 3" xfId="15039" hidden="1"/>
    <cellStyle name="Uwaga 3" xfId="15040" hidden="1"/>
    <cellStyle name="Uwaga 3" xfId="15052" hidden="1"/>
    <cellStyle name="Uwaga 3" xfId="15053" hidden="1"/>
    <cellStyle name="Uwaga 3" xfId="15054" hidden="1"/>
    <cellStyle name="Uwaga 3" xfId="15067" hidden="1"/>
    <cellStyle name="Uwaga 3" xfId="15069" hidden="1"/>
    <cellStyle name="Uwaga 3" xfId="15071" hidden="1"/>
    <cellStyle name="Uwaga 3" xfId="15082" hidden="1"/>
    <cellStyle name="Uwaga 3" xfId="15084" hidden="1"/>
    <cellStyle name="Uwaga 3" xfId="15086" hidden="1"/>
    <cellStyle name="Uwaga 3" xfId="15097" hidden="1"/>
    <cellStyle name="Uwaga 3" xfId="15099" hidden="1"/>
    <cellStyle name="Uwaga 3" xfId="15101" hidden="1"/>
    <cellStyle name="Uwaga 3" xfId="15112" hidden="1"/>
    <cellStyle name="Uwaga 3" xfId="15113" hidden="1"/>
    <cellStyle name="Uwaga 3" xfId="15115" hidden="1"/>
    <cellStyle name="Uwaga 3" xfId="15126" hidden="1"/>
    <cellStyle name="Uwaga 3" xfId="15128" hidden="1"/>
    <cellStyle name="Uwaga 3" xfId="15129" hidden="1"/>
    <cellStyle name="Uwaga 3" xfId="15138" hidden="1"/>
    <cellStyle name="Uwaga 3" xfId="15141" hidden="1"/>
    <cellStyle name="Uwaga 3" xfId="15143" hidden="1"/>
    <cellStyle name="Uwaga 3" xfId="15154" hidden="1"/>
    <cellStyle name="Uwaga 3" xfId="15156" hidden="1"/>
    <cellStyle name="Uwaga 3" xfId="15158" hidden="1"/>
    <cellStyle name="Uwaga 3" xfId="15170" hidden="1"/>
    <cellStyle name="Uwaga 3" xfId="15172" hidden="1"/>
    <cellStyle name="Uwaga 3" xfId="15174" hidden="1"/>
    <cellStyle name="Uwaga 3" xfId="15182" hidden="1"/>
    <cellStyle name="Uwaga 3" xfId="15184" hidden="1"/>
    <cellStyle name="Uwaga 3" xfId="15187" hidden="1"/>
    <cellStyle name="Uwaga 3" xfId="15177" hidden="1"/>
    <cellStyle name="Uwaga 3" xfId="15176" hidden="1"/>
    <cellStyle name="Uwaga 3" xfId="15175" hidden="1"/>
    <cellStyle name="Uwaga 3" xfId="15162" hidden="1"/>
    <cellStyle name="Uwaga 3" xfId="15161" hidden="1"/>
    <cellStyle name="Uwaga 3" xfId="15160" hidden="1"/>
    <cellStyle name="Uwaga 3" xfId="15147" hidden="1"/>
    <cellStyle name="Uwaga 3" xfId="15146" hidden="1"/>
    <cellStyle name="Uwaga 3" xfId="15145" hidden="1"/>
    <cellStyle name="Uwaga 3" xfId="15132" hidden="1"/>
    <cellStyle name="Uwaga 3" xfId="15131" hidden="1"/>
    <cellStyle name="Uwaga 3" xfId="15130" hidden="1"/>
    <cellStyle name="Uwaga 3" xfId="15117" hidden="1"/>
    <cellStyle name="Uwaga 3" xfId="15116" hidden="1"/>
    <cellStyle name="Uwaga 3" xfId="15114" hidden="1"/>
    <cellStyle name="Uwaga 3" xfId="15103" hidden="1"/>
    <cellStyle name="Uwaga 3" xfId="15100" hidden="1"/>
    <cellStyle name="Uwaga 3" xfId="15098" hidden="1"/>
    <cellStyle name="Uwaga 3" xfId="15088" hidden="1"/>
    <cellStyle name="Uwaga 3" xfId="15085" hidden="1"/>
    <cellStyle name="Uwaga 3" xfId="15083" hidden="1"/>
    <cellStyle name="Uwaga 3" xfId="15073" hidden="1"/>
    <cellStyle name="Uwaga 3" xfId="15070" hidden="1"/>
    <cellStyle name="Uwaga 3" xfId="15068" hidden="1"/>
    <cellStyle name="Uwaga 3" xfId="15058" hidden="1"/>
    <cellStyle name="Uwaga 3" xfId="15056" hidden="1"/>
    <cellStyle name="Uwaga 3" xfId="15055" hidden="1"/>
    <cellStyle name="Uwaga 3" xfId="15043" hidden="1"/>
    <cellStyle name="Uwaga 3" xfId="15041" hidden="1"/>
    <cellStyle name="Uwaga 3" xfId="15038" hidden="1"/>
    <cellStyle name="Uwaga 3" xfId="15028" hidden="1"/>
    <cellStyle name="Uwaga 3" xfId="15025" hidden="1"/>
    <cellStyle name="Uwaga 3" xfId="15023" hidden="1"/>
    <cellStyle name="Uwaga 3" xfId="15013" hidden="1"/>
    <cellStyle name="Uwaga 3" xfId="15010" hidden="1"/>
    <cellStyle name="Uwaga 3" xfId="15008" hidden="1"/>
    <cellStyle name="Uwaga 3" xfId="14998" hidden="1"/>
    <cellStyle name="Uwaga 3" xfId="14996" hidden="1"/>
    <cellStyle name="Uwaga 3" xfId="14995" hidden="1"/>
    <cellStyle name="Uwaga 3" xfId="14983" hidden="1"/>
    <cellStyle name="Uwaga 3" xfId="14980" hidden="1"/>
    <cellStyle name="Uwaga 3" xfId="14978" hidden="1"/>
    <cellStyle name="Uwaga 3" xfId="14968" hidden="1"/>
    <cellStyle name="Uwaga 3" xfId="14965" hidden="1"/>
    <cellStyle name="Uwaga 3" xfId="14963" hidden="1"/>
    <cellStyle name="Uwaga 3" xfId="14953" hidden="1"/>
    <cellStyle name="Uwaga 3" xfId="14950" hidden="1"/>
    <cellStyle name="Uwaga 3" xfId="14948" hidden="1"/>
    <cellStyle name="Uwaga 3" xfId="14938" hidden="1"/>
    <cellStyle name="Uwaga 3" xfId="14936" hidden="1"/>
    <cellStyle name="Uwaga 3" xfId="14935" hidden="1"/>
    <cellStyle name="Uwaga 3" xfId="14922" hidden="1"/>
    <cellStyle name="Uwaga 3" xfId="14919" hidden="1"/>
    <cellStyle name="Uwaga 3" xfId="14917" hidden="1"/>
    <cellStyle name="Uwaga 3" xfId="14907" hidden="1"/>
    <cellStyle name="Uwaga 3" xfId="14904" hidden="1"/>
    <cellStyle name="Uwaga 3" xfId="14902" hidden="1"/>
    <cellStyle name="Uwaga 3" xfId="14892" hidden="1"/>
    <cellStyle name="Uwaga 3" xfId="14889" hidden="1"/>
    <cellStyle name="Uwaga 3" xfId="14887" hidden="1"/>
    <cellStyle name="Uwaga 3" xfId="14878" hidden="1"/>
    <cellStyle name="Uwaga 3" xfId="14876" hidden="1"/>
    <cellStyle name="Uwaga 3" xfId="14875" hidden="1"/>
    <cellStyle name="Uwaga 3" xfId="14863" hidden="1"/>
    <cellStyle name="Uwaga 3" xfId="14861" hidden="1"/>
    <cellStyle name="Uwaga 3" xfId="14859" hidden="1"/>
    <cellStyle name="Uwaga 3" xfId="14848" hidden="1"/>
    <cellStyle name="Uwaga 3" xfId="14846" hidden="1"/>
    <cellStyle name="Uwaga 3" xfId="14844" hidden="1"/>
    <cellStyle name="Uwaga 3" xfId="14833" hidden="1"/>
    <cellStyle name="Uwaga 3" xfId="14831" hidden="1"/>
    <cellStyle name="Uwaga 3" xfId="14829" hidden="1"/>
    <cellStyle name="Uwaga 3" xfId="14818" hidden="1"/>
    <cellStyle name="Uwaga 3" xfId="14816" hidden="1"/>
    <cellStyle name="Uwaga 3" xfId="14815" hidden="1"/>
    <cellStyle name="Uwaga 3" xfId="14802" hidden="1"/>
    <cellStyle name="Uwaga 3" xfId="14799" hidden="1"/>
    <cellStyle name="Uwaga 3" xfId="14797" hidden="1"/>
    <cellStyle name="Uwaga 3" xfId="14787" hidden="1"/>
    <cellStyle name="Uwaga 3" xfId="14784" hidden="1"/>
    <cellStyle name="Uwaga 3" xfId="14782" hidden="1"/>
    <cellStyle name="Uwaga 3" xfId="14772" hidden="1"/>
    <cellStyle name="Uwaga 3" xfId="14769" hidden="1"/>
    <cellStyle name="Uwaga 3" xfId="14767" hidden="1"/>
    <cellStyle name="Uwaga 3" xfId="14758" hidden="1"/>
    <cellStyle name="Uwaga 3" xfId="14756" hidden="1"/>
    <cellStyle name="Uwaga 3" xfId="14754" hidden="1"/>
    <cellStyle name="Uwaga 3" xfId="14742" hidden="1"/>
    <cellStyle name="Uwaga 3" xfId="14739" hidden="1"/>
    <cellStyle name="Uwaga 3" xfId="14737" hidden="1"/>
    <cellStyle name="Uwaga 3" xfId="14727" hidden="1"/>
    <cellStyle name="Uwaga 3" xfId="14724" hidden="1"/>
    <cellStyle name="Uwaga 3" xfId="14722" hidden="1"/>
    <cellStyle name="Uwaga 3" xfId="14712" hidden="1"/>
    <cellStyle name="Uwaga 3" xfId="14709" hidden="1"/>
    <cellStyle name="Uwaga 3" xfId="14707" hidden="1"/>
    <cellStyle name="Uwaga 3" xfId="14700" hidden="1"/>
    <cellStyle name="Uwaga 3" xfId="14697" hidden="1"/>
    <cellStyle name="Uwaga 3" xfId="14695" hidden="1"/>
    <cellStyle name="Uwaga 3" xfId="14685" hidden="1"/>
    <cellStyle name="Uwaga 3" xfId="14682" hidden="1"/>
    <cellStyle name="Uwaga 3" xfId="14679" hidden="1"/>
    <cellStyle name="Uwaga 3" xfId="14670" hidden="1"/>
    <cellStyle name="Uwaga 3" xfId="14666" hidden="1"/>
    <cellStyle name="Uwaga 3" xfId="14663" hidden="1"/>
    <cellStyle name="Uwaga 3" xfId="14655" hidden="1"/>
    <cellStyle name="Uwaga 3" xfId="14652" hidden="1"/>
    <cellStyle name="Uwaga 3" xfId="14649" hidden="1"/>
    <cellStyle name="Uwaga 3" xfId="14640" hidden="1"/>
    <cellStyle name="Uwaga 3" xfId="14637" hidden="1"/>
    <cellStyle name="Uwaga 3" xfId="14634" hidden="1"/>
    <cellStyle name="Uwaga 3" xfId="14624" hidden="1"/>
    <cellStyle name="Uwaga 3" xfId="14620" hidden="1"/>
    <cellStyle name="Uwaga 3" xfId="14617" hidden="1"/>
    <cellStyle name="Uwaga 3" xfId="14608" hidden="1"/>
    <cellStyle name="Uwaga 3" xfId="14604" hidden="1"/>
    <cellStyle name="Uwaga 3" xfId="14602" hidden="1"/>
    <cellStyle name="Uwaga 3" xfId="14594" hidden="1"/>
    <cellStyle name="Uwaga 3" xfId="14590" hidden="1"/>
    <cellStyle name="Uwaga 3" xfId="14587" hidden="1"/>
    <cellStyle name="Uwaga 3" xfId="14580" hidden="1"/>
    <cellStyle name="Uwaga 3" xfId="14577" hidden="1"/>
    <cellStyle name="Uwaga 3" xfId="14574" hidden="1"/>
    <cellStyle name="Uwaga 3" xfId="14565" hidden="1"/>
    <cellStyle name="Uwaga 3" xfId="14560" hidden="1"/>
    <cellStyle name="Uwaga 3" xfId="14557" hidden="1"/>
    <cellStyle name="Uwaga 3" xfId="14550" hidden="1"/>
    <cellStyle name="Uwaga 3" xfId="14545" hidden="1"/>
    <cellStyle name="Uwaga 3" xfId="14542" hidden="1"/>
    <cellStyle name="Uwaga 3" xfId="14535" hidden="1"/>
    <cellStyle name="Uwaga 3" xfId="14530" hidden="1"/>
    <cellStyle name="Uwaga 3" xfId="14527" hidden="1"/>
    <cellStyle name="Uwaga 3" xfId="14521" hidden="1"/>
    <cellStyle name="Uwaga 3" xfId="14517" hidden="1"/>
    <cellStyle name="Uwaga 3" xfId="14514" hidden="1"/>
    <cellStyle name="Uwaga 3" xfId="14506" hidden="1"/>
    <cellStyle name="Uwaga 3" xfId="14501" hidden="1"/>
    <cellStyle name="Uwaga 3" xfId="14497" hidden="1"/>
    <cellStyle name="Uwaga 3" xfId="14491" hidden="1"/>
    <cellStyle name="Uwaga 3" xfId="14486" hidden="1"/>
    <cellStyle name="Uwaga 3" xfId="14482" hidden="1"/>
    <cellStyle name="Uwaga 3" xfId="14476" hidden="1"/>
    <cellStyle name="Uwaga 3" xfId="14471" hidden="1"/>
    <cellStyle name="Uwaga 3" xfId="14467" hidden="1"/>
    <cellStyle name="Uwaga 3" xfId="14462" hidden="1"/>
    <cellStyle name="Uwaga 3" xfId="14458" hidden="1"/>
    <cellStyle name="Uwaga 3" xfId="14454" hidden="1"/>
    <cellStyle name="Uwaga 3" xfId="14446" hidden="1"/>
    <cellStyle name="Uwaga 3" xfId="14441" hidden="1"/>
    <cellStyle name="Uwaga 3" xfId="14437" hidden="1"/>
    <cellStyle name="Uwaga 3" xfId="14431" hidden="1"/>
    <cellStyle name="Uwaga 3" xfId="14426" hidden="1"/>
    <cellStyle name="Uwaga 3" xfId="14422" hidden="1"/>
    <cellStyle name="Uwaga 3" xfId="14416" hidden="1"/>
    <cellStyle name="Uwaga 3" xfId="14411" hidden="1"/>
    <cellStyle name="Uwaga 3" xfId="14407" hidden="1"/>
    <cellStyle name="Uwaga 3" xfId="14403" hidden="1"/>
    <cellStyle name="Uwaga 3" xfId="14398" hidden="1"/>
    <cellStyle name="Uwaga 3" xfId="14393" hidden="1"/>
    <cellStyle name="Uwaga 3" xfId="14388" hidden="1"/>
    <cellStyle name="Uwaga 3" xfId="14384" hidden="1"/>
    <cellStyle name="Uwaga 3" xfId="14380" hidden="1"/>
    <cellStyle name="Uwaga 3" xfId="14373" hidden="1"/>
    <cellStyle name="Uwaga 3" xfId="14369" hidden="1"/>
    <cellStyle name="Uwaga 3" xfId="14364" hidden="1"/>
    <cellStyle name="Uwaga 3" xfId="14358" hidden="1"/>
    <cellStyle name="Uwaga 3" xfId="14354" hidden="1"/>
    <cellStyle name="Uwaga 3" xfId="14349" hidden="1"/>
    <cellStyle name="Uwaga 3" xfId="14343" hidden="1"/>
    <cellStyle name="Uwaga 3" xfId="14339" hidden="1"/>
    <cellStyle name="Uwaga 3" xfId="14334" hidden="1"/>
    <cellStyle name="Uwaga 3" xfId="14328" hidden="1"/>
    <cellStyle name="Uwaga 3" xfId="14324" hidden="1"/>
    <cellStyle name="Uwaga 3" xfId="14320" hidden="1"/>
    <cellStyle name="Uwaga 3" xfId="15180" hidden="1"/>
    <cellStyle name="Uwaga 3" xfId="15179" hidden="1"/>
    <cellStyle name="Uwaga 3" xfId="15178" hidden="1"/>
    <cellStyle name="Uwaga 3" xfId="15165" hidden="1"/>
    <cellStyle name="Uwaga 3" xfId="15164" hidden="1"/>
    <cellStyle name="Uwaga 3" xfId="15163" hidden="1"/>
    <cellStyle name="Uwaga 3" xfId="15150" hidden="1"/>
    <cellStyle name="Uwaga 3" xfId="15149" hidden="1"/>
    <cellStyle name="Uwaga 3" xfId="15148" hidden="1"/>
    <cellStyle name="Uwaga 3" xfId="15135" hidden="1"/>
    <cellStyle name="Uwaga 3" xfId="15134" hidden="1"/>
    <cellStyle name="Uwaga 3" xfId="15133" hidden="1"/>
    <cellStyle name="Uwaga 3" xfId="15120" hidden="1"/>
    <cellStyle name="Uwaga 3" xfId="15119" hidden="1"/>
    <cellStyle name="Uwaga 3" xfId="15118" hidden="1"/>
    <cellStyle name="Uwaga 3" xfId="15106" hidden="1"/>
    <cellStyle name="Uwaga 3" xfId="15104" hidden="1"/>
    <cellStyle name="Uwaga 3" xfId="15102" hidden="1"/>
    <cellStyle name="Uwaga 3" xfId="15091" hidden="1"/>
    <cellStyle name="Uwaga 3" xfId="15089" hidden="1"/>
    <cellStyle name="Uwaga 3" xfId="15087" hidden="1"/>
    <cellStyle name="Uwaga 3" xfId="15076" hidden="1"/>
    <cellStyle name="Uwaga 3" xfId="15074" hidden="1"/>
    <cellStyle name="Uwaga 3" xfId="15072" hidden="1"/>
    <cellStyle name="Uwaga 3" xfId="15061" hidden="1"/>
    <cellStyle name="Uwaga 3" xfId="15059" hidden="1"/>
    <cellStyle name="Uwaga 3" xfId="15057" hidden="1"/>
    <cellStyle name="Uwaga 3" xfId="15046" hidden="1"/>
    <cellStyle name="Uwaga 3" xfId="15044" hidden="1"/>
    <cellStyle name="Uwaga 3" xfId="15042" hidden="1"/>
    <cellStyle name="Uwaga 3" xfId="15031" hidden="1"/>
    <cellStyle name="Uwaga 3" xfId="15029" hidden="1"/>
    <cellStyle name="Uwaga 3" xfId="15027" hidden="1"/>
    <cellStyle name="Uwaga 3" xfId="15016" hidden="1"/>
    <cellStyle name="Uwaga 3" xfId="15014" hidden="1"/>
    <cellStyle name="Uwaga 3" xfId="15012" hidden="1"/>
    <cellStyle name="Uwaga 3" xfId="15001" hidden="1"/>
    <cellStyle name="Uwaga 3" xfId="14999" hidden="1"/>
    <cellStyle name="Uwaga 3" xfId="14997" hidden="1"/>
    <cellStyle name="Uwaga 3" xfId="14986" hidden="1"/>
    <cellStyle name="Uwaga 3" xfId="14984" hidden="1"/>
    <cellStyle name="Uwaga 3" xfId="14982" hidden="1"/>
    <cellStyle name="Uwaga 3" xfId="14971" hidden="1"/>
    <cellStyle name="Uwaga 3" xfId="14969" hidden="1"/>
    <cellStyle name="Uwaga 3" xfId="14967" hidden="1"/>
    <cellStyle name="Uwaga 3" xfId="14956" hidden="1"/>
    <cellStyle name="Uwaga 3" xfId="14954" hidden="1"/>
    <cellStyle name="Uwaga 3" xfId="14952" hidden="1"/>
    <cellStyle name="Uwaga 3" xfId="14941" hidden="1"/>
    <cellStyle name="Uwaga 3" xfId="14939" hidden="1"/>
    <cellStyle name="Uwaga 3" xfId="14937" hidden="1"/>
    <cellStyle name="Uwaga 3" xfId="14926" hidden="1"/>
    <cellStyle name="Uwaga 3" xfId="14924" hidden="1"/>
    <cellStyle name="Uwaga 3" xfId="14921" hidden="1"/>
    <cellStyle name="Uwaga 3" xfId="14911" hidden="1"/>
    <cellStyle name="Uwaga 3" xfId="14908" hidden="1"/>
    <cellStyle name="Uwaga 3" xfId="14905" hidden="1"/>
    <cellStyle name="Uwaga 3" xfId="14896" hidden="1"/>
    <cellStyle name="Uwaga 3" xfId="14894" hidden="1"/>
    <cellStyle name="Uwaga 3" xfId="14891" hidden="1"/>
    <cellStyle name="Uwaga 3" xfId="14881" hidden="1"/>
    <cellStyle name="Uwaga 3" xfId="14879" hidden="1"/>
    <cellStyle name="Uwaga 3" xfId="14877" hidden="1"/>
    <cellStyle name="Uwaga 3" xfId="14866" hidden="1"/>
    <cellStyle name="Uwaga 3" xfId="14864" hidden="1"/>
    <cellStyle name="Uwaga 3" xfId="14862" hidden="1"/>
    <cellStyle name="Uwaga 3" xfId="14851" hidden="1"/>
    <cellStyle name="Uwaga 3" xfId="14849" hidden="1"/>
    <cellStyle name="Uwaga 3" xfId="14847" hidden="1"/>
    <cellStyle name="Uwaga 3" xfId="14836" hidden="1"/>
    <cellStyle name="Uwaga 3" xfId="14834" hidden="1"/>
    <cellStyle name="Uwaga 3" xfId="14832" hidden="1"/>
    <cellStyle name="Uwaga 3" xfId="14821" hidden="1"/>
    <cellStyle name="Uwaga 3" xfId="14819" hidden="1"/>
    <cellStyle name="Uwaga 3" xfId="14817" hidden="1"/>
    <cellStyle name="Uwaga 3" xfId="14806" hidden="1"/>
    <cellStyle name="Uwaga 3" xfId="14804" hidden="1"/>
    <cellStyle name="Uwaga 3" xfId="14801" hidden="1"/>
    <cellStyle name="Uwaga 3" xfId="14791" hidden="1"/>
    <cellStyle name="Uwaga 3" xfId="14788" hidden="1"/>
    <cellStyle name="Uwaga 3" xfId="14785" hidden="1"/>
    <cellStyle name="Uwaga 3" xfId="14776" hidden="1"/>
    <cellStyle name="Uwaga 3" xfId="14773" hidden="1"/>
    <cellStyle name="Uwaga 3" xfId="14770" hidden="1"/>
    <cellStyle name="Uwaga 3" xfId="14761" hidden="1"/>
    <cellStyle name="Uwaga 3" xfId="14759" hidden="1"/>
    <cellStyle name="Uwaga 3" xfId="14757" hidden="1"/>
    <cellStyle name="Uwaga 3" xfId="14746" hidden="1"/>
    <cellStyle name="Uwaga 3" xfId="14743" hidden="1"/>
    <cellStyle name="Uwaga 3" xfId="14740" hidden="1"/>
    <cellStyle name="Uwaga 3" xfId="14731" hidden="1"/>
    <cellStyle name="Uwaga 3" xfId="14728" hidden="1"/>
    <cellStyle name="Uwaga 3" xfId="14725" hidden="1"/>
    <cellStyle name="Uwaga 3" xfId="14716" hidden="1"/>
    <cellStyle name="Uwaga 3" xfId="14713" hidden="1"/>
    <cellStyle name="Uwaga 3" xfId="14710" hidden="1"/>
    <cellStyle name="Uwaga 3" xfId="14703" hidden="1"/>
    <cellStyle name="Uwaga 3" xfId="14699" hidden="1"/>
    <cellStyle name="Uwaga 3" xfId="14696" hidden="1"/>
    <cellStyle name="Uwaga 3" xfId="14688" hidden="1"/>
    <cellStyle name="Uwaga 3" xfId="14684" hidden="1"/>
    <cellStyle name="Uwaga 3" xfId="14681" hidden="1"/>
    <cellStyle name="Uwaga 3" xfId="14673" hidden="1"/>
    <cellStyle name="Uwaga 3" xfId="14669" hidden="1"/>
    <cellStyle name="Uwaga 3" xfId="14665" hidden="1"/>
    <cellStyle name="Uwaga 3" xfId="14658" hidden="1"/>
    <cellStyle name="Uwaga 3" xfId="14654" hidden="1"/>
    <cellStyle name="Uwaga 3" xfId="14651" hidden="1"/>
    <cellStyle name="Uwaga 3" xfId="14643" hidden="1"/>
    <cellStyle name="Uwaga 3" xfId="14639" hidden="1"/>
    <cellStyle name="Uwaga 3" xfId="14636" hidden="1"/>
    <cellStyle name="Uwaga 3" xfId="14627" hidden="1"/>
    <cellStyle name="Uwaga 3" xfId="14622" hidden="1"/>
    <cellStyle name="Uwaga 3" xfId="14618" hidden="1"/>
    <cellStyle name="Uwaga 3" xfId="14612" hidden="1"/>
    <cellStyle name="Uwaga 3" xfId="14607" hidden="1"/>
    <cellStyle name="Uwaga 3" xfId="14603" hidden="1"/>
    <cellStyle name="Uwaga 3" xfId="14597" hidden="1"/>
    <cellStyle name="Uwaga 3" xfId="14592" hidden="1"/>
    <cellStyle name="Uwaga 3" xfId="14588" hidden="1"/>
    <cellStyle name="Uwaga 3" xfId="14583" hidden="1"/>
    <cellStyle name="Uwaga 3" xfId="14579" hidden="1"/>
    <cellStyle name="Uwaga 3" xfId="14575" hidden="1"/>
    <cellStyle name="Uwaga 3" xfId="14568" hidden="1"/>
    <cellStyle name="Uwaga 3" xfId="14563" hidden="1"/>
    <cellStyle name="Uwaga 3" xfId="14559" hidden="1"/>
    <cellStyle name="Uwaga 3" xfId="14552" hidden="1"/>
    <cellStyle name="Uwaga 3" xfId="14547" hidden="1"/>
    <cellStyle name="Uwaga 3" xfId="14543" hidden="1"/>
    <cellStyle name="Uwaga 3" xfId="14538" hidden="1"/>
    <cellStyle name="Uwaga 3" xfId="14533" hidden="1"/>
    <cellStyle name="Uwaga 3" xfId="14529" hidden="1"/>
    <cellStyle name="Uwaga 3" xfId="14523" hidden="1"/>
    <cellStyle name="Uwaga 3" xfId="14519" hidden="1"/>
    <cellStyle name="Uwaga 3" xfId="14516" hidden="1"/>
    <cellStyle name="Uwaga 3" xfId="14509" hidden="1"/>
    <cellStyle name="Uwaga 3" xfId="14504" hidden="1"/>
    <cellStyle name="Uwaga 3" xfId="14499" hidden="1"/>
    <cellStyle name="Uwaga 3" xfId="14493" hidden="1"/>
    <cellStyle name="Uwaga 3" xfId="14488" hidden="1"/>
    <cellStyle name="Uwaga 3" xfId="14483" hidden="1"/>
    <cellStyle name="Uwaga 3" xfId="14478" hidden="1"/>
    <cellStyle name="Uwaga 3" xfId="14473" hidden="1"/>
    <cellStyle name="Uwaga 3" xfId="14468" hidden="1"/>
    <cellStyle name="Uwaga 3" xfId="14464" hidden="1"/>
    <cellStyle name="Uwaga 3" xfId="14460" hidden="1"/>
    <cellStyle name="Uwaga 3" xfId="14455" hidden="1"/>
    <cellStyle name="Uwaga 3" xfId="14448" hidden="1"/>
    <cellStyle name="Uwaga 3" xfId="14443" hidden="1"/>
    <cellStyle name="Uwaga 3" xfId="14438" hidden="1"/>
    <cellStyle name="Uwaga 3" xfId="14432" hidden="1"/>
    <cellStyle name="Uwaga 3" xfId="14427" hidden="1"/>
    <cellStyle name="Uwaga 3" xfId="14423" hidden="1"/>
    <cellStyle name="Uwaga 3" xfId="14418" hidden="1"/>
    <cellStyle name="Uwaga 3" xfId="14413" hidden="1"/>
    <cellStyle name="Uwaga 3" xfId="14408" hidden="1"/>
    <cellStyle name="Uwaga 3" xfId="14404" hidden="1"/>
    <cellStyle name="Uwaga 3" xfId="14399" hidden="1"/>
    <cellStyle name="Uwaga 3" xfId="14394" hidden="1"/>
    <cellStyle name="Uwaga 3" xfId="14389" hidden="1"/>
    <cellStyle name="Uwaga 3" xfId="14385" hidden="1"/>
    <cellStyle name="Uwaga 3" xfId="14381" hidden="1"/>
    <cellStyle name="Uwaga 3" xfId="14374" hidden="1"/>
    <cellStyle name="Uwaga 3" xfId="14370" hidden="1"/>
    <cellStyle name="Uwaga 3" xfId="14365" hidden="1"/>
    <cellStyle name="Uwaga 3" xfId="14359" hidden="1"/>
    <cellStyle name="Uwaga 3" xfId="14355" hidden="1"/>
    <cellStyle name="Uwaga 3" xfId="14350" hidden="1"/>
    <cellStyle name="Uwaga 3" xfId="14344" hidden="1"/>
    <cellStyle name="Uwaga 3" xfId="14340" hidden="1"/>
    <cellStyle name="Uwaga 3" xfId="14336" hidden="1"/>
    <cellStyle name="Uwaga 3" xfId="14329" hidden="1"/>
    <cellStyle name="Uwaga 3" xfId="14325" hidden="1"/>
    <cellStyle name="Uwaga 3" xfId="14321" hidden="1"/>
    <cellStyle name="Uwaga 3" xfId="15185" hidden="1"/>
    <cellStyle name="Uwaga 3" xfId="15183" hidden="1"/>
    <cellStyle name="Uwaga 3" xfId="15181" hidden="1"/>
    <cellStyle name="Uwaga 3" xfId="15168" hidden="1"/>
    <cellStyle name="Uwaga 3" xfId="15167" hidden="1"/>
    <cellStyle name="Uwaga 3" xfId="15166" hidden="1"/>
    <cellStyle name="Uwaga 3" xfId="15153" hidden="1"/>
    <cellStyle name="Uwaga 3" xfId="15152" hidden="1"/>
    <cellStyle name="Uwaga 3" xfId="15151" hidden="1"/>
    <cellStyle name="Uwaga 3" xfId="15139" hidden="1"/>
    <cellStyle name="Uwaga 3" xfId="15137" hidden="1"/>
    <cellStyle name="Uwaga 3" xfId="15136" hidden="1"/>
    <cellStyle name="Uwaga 3" xfId="15123" hidden="1"/>
    <cellStyle name="Uwaga 3" xfId="15122" hidden="1"/>
    <cellStyle name="Uwaga 3" xfId="15121" hidden="1"/>
    <cellStyle name="Uwaga 3" xfId="15109" hidden="1"/>
    <cellStyle name="Uwaga 3" xfId="15107" hidden="1"/>
    <cellStyle name="Uwaga 3" xfId="15105" hidden="1"/>
    <cellStyle name="Uwaga 3" xfId="15094" hidden="1"/>
    <cellStyle name="Uwaga 3" xfId="15092" hidden="1"/>
    <cellStyle name="Uwaga 3" xfId="15090" hidden="1"/>
    <cellStyle name="Uwaga 3" xfId="15079" hidden="1"/>
    <cellStyle name="Uwaga 3" xfId="15077" hidden="1"/>
    <cellStyle name="Uwaga 3" xfId="15075" hidden="1"/>
    <cellStyle name="Uwaga 3" xfId="15064" hidden="1"/>
    <cellStyle name="Uwaga 3" xfId="15062" hidden="1"/>
    <cellStyle name="Uwaga 3" xfId="15060" hidden="1"/>
    <cellStyle name="Uwaga 3" xfId="15049" hidden="1"/>
    <cellStyle name="Uwaga 3" xfId="15047" hidden="1"/>
    <cellStyle name="Uwaga 3" xfId="15045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5" hidden="1"/>
    <cellStyle name="Uwaga 3" xfId="14914" hidden="1"/>
    <cellStyle name="Uwaga 3" xfId="14912" hidden="1"/>
    <cellStyle name="Uwaga 3" xfId="14910" hidden="1"/>
    <cellStyle name="Uwaga 3" xfId="14899" hidden="1"/>
    <cellStyle name="Uwaga 3" xfId="14897" hidden="1"/>
    <cellStyle name="Uwaga 3" xfId="14895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5" hidden="1"/>
    <cellStyle name="Uwaga 3" xfId="14794" hidden="1"/>
    <cellStyle name="Uwaga 3" xfId="14792" hidden="1"/>
    <cellStyle name="Uwaga 3" xfId="14789" hidden="1"/>
    <cellStyle name="Uwaga 3" xfId="14779" hidden="1"/>
    <cellStyle name="Uwaga 3" xfId="14777" hidden="1"/>
    <cellStyle name="Uwaga 3" xfId="14775" hidden="1"/>
    <cellStyle name="Uwaga 3" xfId="14764" hidden="1"/>
    <cellStyle name="Uwaga 3" xfId="14762" hidden="1"/>
    <cellStyle name="Uwaga 3" xfId="14760" hidden="1"/>
    <cellStyle name="Uwaga 3" xfId="14749" hidden="1"/>
    <cellStyle name="Uwaga 3" xfId="14747" hidden="1"/>
    <cellStyle name="Uwaga 3" xfId="14744" hidden="1"/>
    <cellStyle name="Uwaga 3" xfId="14734" hidden="1"/>
    <cellStyle name="Uwaga 3" xfId="14732" hidden="1"/>
    <cellStyle name="Uwaga 3" xfId="14729" hidden="1"/>
    <cellStyle name="Uwaga 3" xfId="14719" hidden="1"/>
    <cellStyle name="Uwaga 3" xfId="14717" hidden="1"/>
    <cellStyle name="Uwaga 3" xfId="14714" hidden="1"/>
    <cellStyle name="Uwaga 3" xfId="14705" hidden="1"/>
    <cellStyle name="Uwaga 3" xfId="14702" hidden="1"/>
    <cellStyle name="Uwaga 3" xfId="14698" hidden="1"/>
    <cellStyle name="Uwaga 3" xfId="14690" hidden="1"/>
    <cellStyle name="Uwaga 3" xfId="14687" hidden="1"/>
    <cellStyle name="Uwaga 3" xfId="14683" hidden="1"/>
    <cellStyle name="Uwaga 3" xfId="14675" hidden="1"/>
    <cellStyle name="Uwaga 3" xfId="14672" hidden="1"/>
    <cellStyle name="Uwaga 3" xfId="14668" hidden="1"/>
    <cellStyle name="Uwaga 3" xfId="14660" hidden="1"/>
    <cellStyle name="Uwaga 3" xfId="14657" hidden="1"/>
    <cellStyle name="Uwaga 3" xfId="14653" hidden="1"/>
    <cellStyle name="Uwaga 3" xfId="14645" hidden="1"/>
    <cellStyle name="Uwaga 3" xfId="14642" hidden="1"/>
    <cellStyle name="Uwaga 3" xfId="14638" hidden="1"/>
    <cellStyle name="Uwaga 3" xfId="14630" hidden="1"/>
    <cellStyle name="Uwaga 3" xfId="14626" hidden="1"/>
    <cellStyle name="Uwaga 3" xfId="14621" hidden="1"/>
    <cellStyle name="Uwaga 3" xfId="14615" hidden="1"/>
    <cellStyle name="Uwaga 3" xfId="14611" hidden="1"/>
    <cellStyle name="Uwaga 3" xfId="14606" hidden="1"/>
    <cellStyle name="Uwaga 3" xfId="14600" hidden="1"/>
    <cellStyle name="Uwaga 3" xfId="14596" hidden="1"/>
    <cellStyle name="Uwaga 3" xfId="14591" hidden="1"/>
    <cellStyle name="Uwaga 3" xfId="14585" hidden="1"/>
    <cellStyle name="Uwaga 3" xfId="14582" hidden="1"/>
    <cellStyle name="Uwaga 3" xfId="14578" hidden="1"/>
    <cellStyle name="Uwaga 3" xfId="14570" hidden="1"/>
    <cellStyle name="Uwaga 3" xfId="14567" hidden="1"/>
    <cellStyle name="Uwaga 3" xfId="14562" hidden="1"/>
    <cellStyle name="Uwaga 3" xfId="14555" hidden="1"/>
    <cellStyle name="Uwaga 3" xfId="14551" hidden="1"/>
    <cellStyle name="Uwaga 3" xfId="14546" hidden="1"/>
    <cellStyle name="Uwaga 3" xfId="14540" hidden="1"/>
    <cellStyle name="Uwaga 3" xfId="14536" hidden="1"/>
    <cellStyle name="Uwaga 3" xfId="14531" hidden="1"/>
    <cellStyle name="Uwaga 3" xfId="14525" hidden="1"/>
    <cellStyle name="Uwaga 3" xfId="14522" hidden="1"/>
    <cellStyle name="Uwaga 3" xfId="14518" hidden="1"/>
    <cellStyle name="Uwaga 3" xfId="14510" hidden="1"/>
    <cellStyle name="Uwaga 3" xfId="14505" hidden="1"/>
    <cellStyle name="Uwaga 3" xfId="14500" hidden="1"/>
    <cellStyle name="Uwaga 3" xfId="14495" hidden="1"/>
    <cellStyle name="Uwaga 3" xfId="14490" hidden="1"/>
    <cellStyle name="Uwaga 3" xfId="14485" hidden="1"/>
    <cellStyle name="Uwaga 3" xfId="14480" hidden="1"/>
    <cellStyle name="Uwaga 3" xfId="14475" hidden="1"/>
    <cellStyle name="Uwaga 3" xfId="14470" hidden="1"/>
    <cellStyle name="Uwaga 3" xfId="14465" hidden="1"/>
    <cellStyle name="Uwaga 3" xfId="14461" hidden="1"/>
    <cellStyle name="Uwaga 3" xfId="14456" hidden="1"/>
    <cellStyle name="Uwaga 3" xfId="14449" hidden="1"/>
    <cellStyle name="Uwaga 3" xfId="14444" hidden="1"/>
    <cellStyle name="Uwaga 3" xfId="14439" hidden="1"/>
    <cellStyle name="Uwaga 3" xfId="14434" hidden="1"/>
    <cellStyle name="Uwaga 3" xfId="14429" hidden="1"/>
    <cellStyle name="Uwaga 3" xfId="14424" hidden="1"/>
    <cellStyle name="Uwaga 3" xfId="14419" hidden="1"/>
    <cellStyle name="Uwaga 3" xfId="14414" hidden="1"/>
    <cellStyle name="Uwaga 3" xfId="14409" hidden="1"/>
    <cellStyle name="Uwaga 3" xfId="14405" hidden="1"/>
    <cellStyle name="Uwaga 3" xfId="14400" hidden="1"/>
    <cellStyle name="Uwaga 3" xfId="14395" hidden="1"/>
    <cellStyle name="Uwaga 3" xfId="14390" hidden="1"/>
    <cellStyle name="Uwaga 3" xfId="14386" hidden="1"/>
    <cellStyle name="Uwaga 3" xfId="14382" hidden="1"/>
    <cellStyle name="Uwaga 3" xfId="14375" hidden="1"/>
    <cellStyle name="Uwaga 3" xfId="14371" hidden="1"/>
    <cellStyle name="Uwaga 3" xfId="14366" hidden="1"/>
    <cellStyle name="Uwaga 3" xfId="14360" hidden="1"/>
    <cellStyle name="Uwaga 3" xfId="14356" hidden="1"/>
    <cellStyle name="Uwaga 3" xfId="14351" hidden="1"/>
    <cellStyle name="Uwaga 3" xfId="14345" hidden="1"/>
    <cellStyle name="Uwaga 3" xfId="14341" hidden="1"/>
    <cellStyle name="Uwaga 3" xfId="14337" hidden="1"/>
    <cellStyle name="Uwaga 3" xfId="14330" hidden="1"/>
    <cellStyle name="Uwaga 3" xfId="14326" hidden="1"/>
    <cellStyle name="Uwaga 3" xfId="14322" hidden="1"/>
    <cellStyle name="Uwaga 3" xfId="15189" hidden="1"/>
    <cellStyle name="Uwaga 3" xfId="15188" hidden="1"/>
    <cellStyle name="Uwaga 3" xfId="15186" hidden="1"/>
    <cellStyle name="Uwaga 3" xfId="15173" hidden="1"/>
    <cellStyle name="Uwaga 3" xfId="15171" hidden="1"/>
    <cellStyle name="Uwaga 3" xfId="15169" hidden="1"/>
    <cellStyle name="Uwaga 3" xfId="15159" hidden="1"/>
    <cellStyle name="Uwaga 3" xfId="15157" hidden="1"/>
    <cellStyle name="Uwaga 3" xfId="15155" hidden="1"/>
    <cellStyle name="Uwaga 3" xfId="15144" hidden="1"/>
    <cellStyle name="Uwaga 3" xfId="15142" hidden="1"/>
    <cellStyle name="Uwaga 3" xfId="15140" hidden="1"/>
    <cellStyle name="Uwaga 3" xfId="15127" hidden="1"/>
    <cellStyle name="Uwaga 3" xfId="15125" hidden="1"/>
    <cellStyle name="Uwaga 3" xfId="15124" hidden="1"/>
    <cellStyle name="Uwaga 3" xfId="15111" hidden="1"/>
    <cellStyle name="Uwaga 3" xfId="15110" hidden="1"/>
    <cellStyle name="Uwaga 3" xfId="15108" hidden="1"/>
    <cellStyle name="Uwaga 3" xfId="15096" hidden="1"/>
    <cellStyle name="Uwaga 3" xfId="15095" hidden="1"/>
    <cellStyle name="Uwaga 3" xfId="15093" hidden="1"/>
    <cellStyle name="Uwaga 3" xfId="15081" hidden="1"/>
    <cellStyle name="Uwaga 3" xfId="15080" hidden="1"/>
    <cellStyle name="Uwaga 3" xfId="15078" hidden="1"/>
    <cellStyle name="Uwaga 3" xfId="15066" hidden="1"/>
    <cellStyle name="Uwaga 3" xfId="15065" hidden="1"/>
    <cellStyle name="Uwaga 3" xfId="15063" hidden="1"/>
    <cellStyle name="Uwaga 3" xfId="15051" hidden="1"/>
    <cellStyle name="Uwaga 3" xfId="15050" hidden="1"/>
    <cellStyle name="Uwaga 3" xfId="15048" hidden="1"/>
    <cellStyle name="Uwaga 3" xfId="15036" hidden="1"/>
    <cellStyle name="Uwaga 3" xfId="15035" hidden="1"/>
    <cellStyle name="Uwaga 3" xfId="15033" hidden="1"/>
    <cellStyle name="Uwaga 3" xfId="15021" hidden="1"/>
    <cellStyle name="Uwaga 3" xfId="15020" hidden="1"/>
    <cellStyle name="Uwaga 3" xfId="15018" hidden="1"/>
    <cellStyle name="Uwaga 3" xfId="15006" hidden="1"/>
    <cellStyle name="Uwaga 3" xfId="15005" hidden="1"/>
    <cellStyle name="Uwaga 3" xfId="15003" hidden="1"/>
    <cellStyle name="Uwaga 3" xfId="14991" hidden="1"/>
    <cellStyle name="Uwaga 3" xfId="14990" hidden="1"/>
    <cellStyle name="Uwaga 3" xfId="14988" hidden="1"/>
    <cellStyle name="Uwaga 3" xfId="14976" hidden="1"/>
    <cellStyle name="Uwaga 3" xfId="14975" hidden="1"/>
    <cellStyle name="Uwaga 3" xfId="14973" hidden="1"/>
    <cellStyle name="Uwaga 3" xfId="14961" hidden="1"/>
    <cellStyle name="Uwaga 3" xfId="14960" hidden="1"/>
    <cellStyle name="Uwaga 3" xfId="14958" hidden="1"/>
    <cellStyle name="Uwaga 3" xfId="14946" hidden="1"/>
    <cellStyle name="Uwaga 3" xfId="14945" hidden="1"/>
    <cellStyle name="Uwaga 3" xfId="14943" hidden="1"/>
    <cellStyle name="Uwaga 3" xfId="14931" hidden="1"/>
    <cellStyle name="Uwaga 3" xfId="14930" hidden="1"/>
    <cellStyle name="Uwaga 3" xfId="14928" hidden="1"/>
    <cellStyle name="Uwaga 3" xfId="14916" hidden="1"/>
    <cellStyle name="Uwaga 3" xfId="14915" hidden="1"/>
    <cellStyle name="Uwaga 3" xfId="14913" hidden="1"/>
    <cellStyle name="Uwaga 3" xfId="14901" hidden="1"/>
    <cellStyle name="Uwaga 3" xfId="14900" hidden="1"/>
    <cellStyle name="Uwaga 3" xfId="14898" hidden="1"/>
    <cellStyle name="Uwaga 3" xfId="14886" hidden="1"/>
    <cellStyle name="Uwaga 3" xfId="14885" hidden="1"/>
    <cellStyle name="Uwaga 3" xfId="14883" hidden="1"/>
    <cellStyle name="Uwaga 3" xfId="14871" hidden="1"/>
    <cellStyle name="Uwaga 3" xfId="14870" hidden="1"/>
    <cellStyle name="Uwaga 3" xfId="14868" hidden="1"/>
    <cellStyle name="Uwaga 3" xfId="14856" hidden="1"/>
    <cellStyle name="Uwaga 3" xfId="14855" hidden="1"/>
    <cellStyle name="Uwaga 3" xfId="14853" hidden="1"/>
    <cellStyle name="Uwaga 3" xfId="14841" hidden="1"/>
    <cellStyle name="Uwaga 3" xfId="14840" hidden="1"/>
    <cellStyle name="Uwaga 3" xfId="14838" hidden="1"/>
    <cellStyle name="Uwaga 3" xfId="14826" hidden="1"/>
    <cellStyle name="Uwaga 3" xfId="14825" hidden="1"/>
    <cellStyle name="Uwaga 3" xfId="14823" hidden="1"/>
    <cellStyle name="Uwaga 3" xfId="14811" hidden="1"/>
    <cellStyle name="Uwaga 3" xfId="14810" hidden="1"/>
    <cellStyle name="Uwaga 3" xfId="14808" hidden="1"/>
    <cellStyle name="Uwaga 3" xfId="14796" hidden="1"/>
    <cellStyle name="Uwaga 3" xfId="14795" hidden="1"/>
    <cellStyle name="Uwaga 3" xfId="14793" hidden="1"/>
    <cellStyle name="Uwaga 3" xfId="14781" hidden="1"/>
    <cellStyle name="Uwaga 3" xfId="14780" hidden="1"/>
    <cellStyle name="Uwaga 3" xfId="14778" hidden="1"/>
    <cellStyle name="Uwaga 3" xfId="14766" hidden="1"/>
    <cellStyle name="Uwaga 3" xfId="14765" hidden="1"/>
    <cellStyle name="Uwaga 3" xfId="14763" hidden="1"/>
    <cellStyle name="Uwaga 3" xfId="14751" hidden="1"/>
    <cellStyle name="Uwaga 3" xfId="14750" hidden="1"/>
    <cellStyle name="Uwaga 3" xfId="14748" hidden="1"/>
    <cellStyle name="Uwaga 3" xfId="14736" hidden="1"/>
    <cellStyle name="Uwaga 3" xfId="14735" hidden="1"/>
    <cellStyle name="Uwaga 3" xfId="14733" hidden="1"/>
    <cellStyle name="Uwaga 3" xfId="14721" hidden="1"/>
    <cellStyle name="Uwaga 3" xfId="14720" hidden="1"/>
    <cellStyle name="Uwaga 3" xfId="14718" hidden="1"/>
    <cellStyle name="Uwaga 3" xfId="14706" hidden="1"/>
    <cellStyle name="Uwaga 3" xfId="14704" hidden="1"/>
    <cellStyle name="Uwaga 3" xfId="14701" hidden="1"/>
    <cellStyle name="Uwaga 3" xfId="14691" hidden="1"/>
    <cellStyle name="Uwaga 3" xfId="14689" hidden="1"/>
    <cellStyle name="Uwaga 3" xfId="14686" hidden="1"/>
    <cellStyle name="Uwaga 3" xfId="14676" hidden="1"/>
    <cellStyle name="Uwaga 3" xfId="14674" hidden="1"/>
    <cellStyle name="Uwaga 3" xfId="14671" hidden="1"/>
    <cellStyle name="Uwaga 3" xfId="14661" hidden="1"/>
    <cellStyle name="Uwaga 3" xfId="14659" hidden="1"/>
    <cellStyle name="Uwaga 3" xfId="14656" hidden="1"/>
    <cellStyle name="Uwaga 3" xfId="14646" hidden="1"/>
    <cellStyle name="Uwaga 3" xfId="14644" hidden="1"/>
    <cellStyle name="Uwaga 3" xfId="14641" hidden="1"/>
    <cellStyle name="Uwaga 3" xfId="14631" hidden="1"/>
    <cellStyle name="Uwaga 3" xfId="14629" hidden="1"/>
    <cellStyle name="Uwaga 3" xfId="14625" hidden="1"/>
    <cellStyle name="Uwaga 3" xfId="14616" hidden="1"/>
    <cellStyle name="Uwaga 3" xfId="14613" hidden="1"/>
    <cellStyle name="Uwaga 3" xfId="14609" hidden="1"/>
    <cellStyle name="Uwaga 3" xfId="14601" hidden="1"/>
    <cellStyle name="Uwaga 3" xfId="14599" hidden="1"/>
    <cellStyle name="Uwaga 3" xfId="14595" hidden="1"/>
    <cellStyle name="Uwaga 3" xfId="14586" hidden="1"/>
    <cellStyle name="Uwaga 3" xfId="14584" hidden="1"/>
    <cellStyle name="Uwaga 3" xfId="14581" hidden="1"/>
    <cellStyle name="Uwaga 3" xfId="14571" hidden="1"/>
    <cellStyle name="Uwaga 3" xfId="14569" hidden="1"/>
    <cellStyle name="Uwaga 3" xfId="14564" hidden="1"/>
    <cellStyle name="Uwaga 3" xfId="14556" hidden="1"/>
    <cellStyle name="Uwaga 3" xfId="14554" hidden="1"/>
    <cellStyle name="Uwaga 3" xfId="14549" hidden="1"/>
    <cellStyle name="Uwaga 3" xfId="14541" hidden="1"/>
    <cellStyle name="Uwaga 3" xfId="14539" hidden="1"/>
    <cellStyle name="Uwaga 3" xfId="14534" hidden="1"/>
    <cellStyle name="Uwaga 3" xfId="14526" hidden="1"/>
    <cellStyle name="Uwaga 3" xfId="14524" hidden="1"/>
    <cellStyle name="Uwaga 3" xfId="14520" hidden="1"/>
    <cellStyle name="Uwaga 3" xfId="14511" hidden="1"/>
    <cellStyle name="Uwaga 3" xfId="14508" hidden="1"/>
    <cellStyle name="Uwaga 3" xfId="14503" hidden="1"/>
    <cellStyle name="Uwaga 3" xfId="14496" hidden="1"/>
    <cellStyle name="Uwaga 3" xfId="14492" hidden="1"/>
    <cellStyle name="Uwaga 3" xfId="14487" hidden="1"/>
    <cellStyle name="Uwaga 3" xfId="14481" hidden="1"/>
    <cellStyle name="Uwaga 3" xfId="14477" hidden="1"/>
    <cellStyle name="Uwaga 3" xfId="14472" hidden="1"/>
    <cellStyle name="Uwaga 3" xfId="14466" hidden="1"/>
    <cellStyle name="Uwaga 3" xfId="14463" hidden="1"/>
    <cellStyle name="Uwaga 3" xfId="14459" hidden="1"/>
    <cellStyle name="Uwaga 3" xfId="14450" hidden="1"/>
    <cellStyle name="Uwaga 3" xfId="14445" hidden="1"/>
    <cellStyle name="Uwaga 3" xfId="14440" hidden="1"/>
    <cellStyle name="Uwaga 3" xfId="14435" hidden="1"/>
    <cellStyle name="Uwaga 3" xfId="14430" hidden="1"/>
    <cellStyle name="Uwaga 3" xfId="14425" hidden="1"/>
    <cellStyle name="Uwaga 3" xfId="14420" hidden="1"/>
    <cellStyle name="Uwaga 3" xfId="14415" hidden="1"/>
    <cellStyle name="Uwaga 3" xfId="14410" hidden="1"/>
    <cellStyle name="Uwaga 3" xfId="14406" hidden="1"/>
    <cellStyle name="Uwaga 3" xfId="14401" hidden="1"/>
    <cellStyle name="Uwaga 3" xfId="14396" hidden="1"/>
    <cellStyle name="Uwaga 3" xfId="14391" hidden="1"/>
    <cellStyle name="Uwaga 3" xfId="14387" hidden="1"/>
    <cellStyle name="Uwaga 3" xfId="14383" hidden="1"/>
    <cellStyle name="Uwaga 3" xfId="14376" hidden="1"/>
    <cellStyle name="Uwaga 3" xfId="14372" hidden="1"/>
    <cellStyle name="Uwaga 3" xfId="14367" hidden="1"/>
    <cellStyle name="Uwaga 3" xfId="14361" hidden="1"/>
    <cellStyle name="Uwaga 3" xfId="14357" hidden="1"/>
    <cellStyle name="Uwaga 3" xfId="14352" hidden="1"/>
    <cellStyle name="Uwaga 3" xfId="14346" hidden="1"/>
    <cellStyle name="Uwaga 3" xfId="14342" hidden="1"/>
    <cellStyle name="Uwaga 3" xfId="14338" hidden="1"/>
    <cellStyle name="Uwaga 3" xfId="14331" hidden="1"/>
    <cellStyle name="Uwaga 3" xfId="14327" hidden="1"/>
    <cellStyle name="Uwaga 3" xfId="14323" hidden="1"/>
    <cellStyle name="Uwaga 3" xfId="10358" hidden="1"/>
    <cellStyle name="Uwaga 3" xfId="9411" hidden="1"/>
    <cellStyle name="Uwaga 3" xfId="9375" hidden="1"/>
    <cellStyle name="Uwaga 3" xfId="5437" hidden="1"/>
    <cellStyle name="Uwaga 3" xfId="4454" hidden="1"/>
    <cellStyle name="Uwaga 3" xfId="4451" hidden="1"/>
    <cellStyle name="Uwaga 3" xfId="2435" hidden="1"/>
    <cellStyle name="Uwaga 3" xfId="2430" hidden="1"/>
    <cellStyle name="Uwaga 3" xfId="2425" hidden="1"/>
    <cellStyle name="Uwaga 3" xfId="2396" hidden="1"/>
    <cellStyle name="Uwaga 3" xfId="2391" hidden="1"/>
    <cellStyle name="Uwaga 3" xfId="2386" hidden="1"/>
    <cellStyle name="Uwaga 3" xfId="2343" hidden="1"/>
    <cellStyle name="Uwaga 3" xfId="2339" hidden="1"/>
    <cellStyle name="Uwaga 3" xfId="2335" hidden="1"/>
    <cellStyle name="Uwaga 3" xfId="2297" hidden="1"/>
    <cellStyle name="Uwaga 3" xfId="2292" hidden="1"/>
    <cellStyle name="Uwaga 3" xfId="2288" hidden="1"/>
    <cellStyle name="Uwaga 3" xfId="2261" hidden="1"/>
    <cellStyle name="Uwaga 3" xfId="2256" hidden="1"/>
    <cellStyle name="Uwaga 3" xfId="2252" hidden="1"/>
    <cellStyle name="Uwaga 3" xfId="2223" hidden="1"/>
    <cellStyle name="Uwaga 3" xfId="2219" hidden="1"/>
    <cellStyle name="Uwaga 3" xfId="2214" hidden="1"/>
    <cellStyle name="Uwaga 3" xfId="2181" hidden="1"/>
    <cellStyle name="Uwaga 3" xfId="2177" hidden="1"/>
    <cellStyle name="Uwaga 3" xfId="2172" hidden="1"/>
    <cellStyle name="Uwaga 3" xfId="2130" hidden="1"/>
    <cellStyle name="Uwaga 3" xfId="2125" hidden="1"/>
    <cellStyle name="Uwaga 3" xfId="2119" hidden="1"/>
    <cellStyle name="Uwaga 3" xfId="2089" hidden="1"/>
    <cellStyle name="Uwaga 3" xfId="2086" hidden="1"/>
    <cellStyle name="Uwaga 3" xfId="2080" hidden="1"/>
    <cellStyle name="Uwaga 3" xfId="2052" hidden="1"/>
    <cellStyle name="Uwaga 3" xfId="2047" hidden="1"/>
    <cellStyle name="Uwaga 3" xfId="2041" hidden="1"/>
    <cellStyle name="Uwaga 3" xfId="2008" hidden="1"/>
    <cellStyle name="Uwaga 3" xfId="2005" hidden="1"/>
    <cellStyle name="Uwaga 3" xfId="1999" hidden="1"/>
    <cellStyle name="Uwaga 3" xfId="1958" hidden="1"/>
    <cellStyle name="Uwaga 3" xfId="1951" hidden="1"/>
    <cellStyle name="Uwaga 3" xfId="1946" hidden="1"/>
    <cellStyle name="Uwaga 3" xfId="1918" hidden="1"/>
    <cellStyle name="Uwaga 3" xfId="1914" hidden="1"/>
    <cellStyle name="Uwaga 3" xfId="1909" hidden="1"/>
    <cellStyle name="Uwaga 3" xfId="1880" hidden="1"/>
    <cellStyle name="Uwaga 3" xfId="1875" hidden="1"/>
    <cellStyle name="Uwaga 3" xfId="1869" hidden="1"/>
    <cellStyle name="Uwaga 3" xfId="1834" hidden="1"/>
    <cellStyle name="Uwaga 3" xfId="1828" hidden="1"/>
    <cellStyle name="Uwaga 3" xfId="1822" hidden="1"/>
    <cellStyle name="Uwaga 3" xfId="1782" hidden="1"/>
    <cellStyle name="Uwaga 3" xfId="1779" hidden="1"/>
    <cellStyle name="Uwaga 3" xfId="1775" hidden="1"/>
    <cellStyle name="Uwaga 3" xfId="1745" hidden="1"/>
    <cellStyle name="Uwaga 3" xfId="1741" hidden="1"/>
    <cellStyle name="Uwaga 3" xfId="1736" hidden="1"/>
    <cellStyle name="Uwaga 3" xfId="1706" hidden="1"/>
    <cellStyle name="Uwaga 3" xfId="1700" hidden="1"/>
    <cellStyle name="Uwaga 3" xfId="1694" hidden="1"/>
    <cellStyle name="Uwaga 3" xfId="1664" hidden="1"/>
    <cellStyle name="Uwaga 3" xfId="1657" hidden="1"/>
    <cellStyle name="Uwaga 3" xfId="1652" hidden="1"/>
    <cellStyle name="Uwaga 3" xfId="1611" hidden="1"/>
    <cellStyle name="Uwaga 3" xfId="1608" hidden="1"/>
    <cellStyle name="Uwaga 3" xfId="1604" hidden="1"/>
    <cellStyle name="Uwaga 3" xfId="1574" hidden="1"/>
    <cellStyle name="Uwaga 3" xfId="1570" hidden="1"/>
    <cellStyle name="Uwaga 3" xfId="1566" hidden="1"/>
    <cellStyle name="Uwaga 3" xfId="1534" hidden="1"/>
    <cellStyle name="Uwaga 3" xfId="1529" hidden="1"/>
    <cellStyle name="Uwaga 3" xfId="1524" hidden="1"/>
    <cellStyle name="Uwaga 3" xfId="1485" hidden="1"/>
    <cellStyle name="Uwaga 3" xfId="1482" hidden="1"/>
    <cellStyle name="Uwaga 3" xfId="1478" hidden="1"/>
    <cellStyle name="Uwaga 3" xfId="1440" hidden="1"/>
    <cellStyle name="Uwaga 3" xfId="1437" hidden="1"/>
    <cellStyle name="Uwaga 3" xfId="1432" hidden="1"/>
    <cellStyle name="Uwaga 3" xfId="1403" hidden="1"/>
    <cellStyle name="Uwaga 3" xfId="1400" hidden="1"/>
    <cellStyle name="Uwaga 3" xfId="1395" hidden="1"/>
    <cellStyle name="Uwaga 3" xfId="1362" hidden="1"/>
    <cellStyle name="Uwaga 3" xfId="1358" hidden="1"/>
    <cellStyle name="Uwaga 3" xfId="1353" hidden="1"/>
    <cellStyle name="Uwaga 3" xfId="1317" hidden="1"/>
    <cellStyle name="Uwaga 3" xfId="1313" hidden="1"/>
    <cellStyle name="Uwaga 3" xfId="1308" hidden="1"/>
    <cellStyle name="Uwaga 3" xfId="1269" hidden="1"/>
    <cellStyle name="Uwaga 3" xfId="1265" hidden="1"/>
    <cellStyle name="Uwaga 3" xfId="1260" hidden="1"/>
    <cellStyle name="Uwaga 3" xfId="1233" hidden="1"/>
    <cellStyle name="Uwaga 3" xfId="1229" hidden="1"/>
    <cellStyle name="Uwaga 3" xfId="1224" hidden="1"/>
    <cellStyle name="Uwaga 3" xfId="1191" hidden="1"/>
    <cellStyle name="Uwaga 3" xfId="1187" hidden="1"/>
    <cellStyle name="Uwaga 3" xfId="1182" hidden="1"/>
    <cellStyle name="Uwaga 3" xfId="1149" hidden="1"/>
    <cellStyle name="Uwaga 3" xfId="1144" hidden="1"/>
    <cellStyle name="Uwaga 3" xfId="1138" hidden="1"/>
    <cellStyle name="Uwaga 3" xfId="1098" hidden="1"/>
    <cellStyle name="Uwaga 3" xfId="1093" hidden="1"/>
    <cellStyle name="Uwaga 3" xfId="1088" hidden="1"/>
    <cellStyle name="Uwaga 3" xfId="1059" hidden="1"/>
    <cellStyle name="Uwaga 3" xfId="1054" hidden="1"/>
    <cellStyle name="Uwaga 3" xfId="1048" hidden="1"/>
    <cellStyle name="Uwaga 3" xfId="1018" hidden="1"/>
    <cellStyle name="Uwaga 3" xfId="1012" hidden="1"/>
    <cellStyle name="Uwaga 3" xfId="1006" hidden="1"/>
    <cellStyle name="Uwaga 3" xfId="969" hidden="1"/>
    <cellStyle name="Uwaga 3" xfId="964" hidden="1"/>
    <cellStyle name="Uwaga 3" xfId="959" hidden="1"/>
    <cellStyle name="Uwaga 3" xfId="924" hidden="1"/>
    <cellStyle name="Uwaga 3" xfId="920" hidden="1"/>
    <cellStyle name="Uwaga 3" xfId="916" hidden="1"/>
    <cellStyle name="Uwaga 3" xfId="885" hidden="1"/>
    <cellStyle name="Uwaga 3" xfId="879" hidden="1"/>
    <cellStyle name="Uwaga 3" xfId="874" hidden="1"/>
    <cellStyle name="Uwaga 3" xfId="843" hidden="1"/>
    <cellStyle name="Uwaga 3" xfId="836" hidden="1"/>
    <cellStyle name="Uwaga 3" xfId="832" hidden="1"/>
    <cellStyle name="Uwaga 3" xfId="799" hidden="1"/>
    <cellStyle name="Uwaga 3" xfId="794" hidden="1"/>
    <cellStyle name="Uwaga 3" xfId="790" hidden="1"/>
    <cellStyle name="Uwaga 3" xfId="753" hidden="1"/>
    <cellStyle name="Uwaga 3" xfId="751" hidden="1"/>
    <cellStyle name="Uwaga 3" xfId="748" hidden="1"/>
    <cellStyle name="Uwaga 3" xfId="712" hidden="1"/>
    <cellStyle name="Uwaga 3" xfId="709" hidden="1"/>
    <cellStyle name="Uwaga 3" xfId="705" hidden="1"/>
    <cellStyle name="Uwaga 3" xfId="669" hidden="1"/>
    <cellStyle name="Uwaga 3" xfId="667" hidden="1"/>
    <cellStyle name="Uwaga 3" xfId="663" hidden="1"/>
    <cellStyle name="Uwaga 3" xfId="627" hidden="1"/>
    <cellStyle name="Uwaga 3" xfId="625" hidden="1"/>
    <cellStyle name="Uwaga 3" xfId="621" hidden="1"/>
    <cellStyle name="Uwaga 3" xfId="585" hidden="1"/>
    <cellStyle name="Uwaga 3" xfId="582" hidden="1"/>
    <cellStyle name="Uwaga 3" xfId="577" hidden="1"/>
    <cellStyle name="Uwaga 3" xfId="543" hidden="1"/>
    <cellStyle name="Uwaga 3" xfId="540" hidden="1"/>
    <cellStyle name="Uwaga 3" xfId="535" hidden="1"/>
    <cellStyle name="Uwaga 3" xfId="501" hidden="1"/>
    <cellStyle name="Uwaga 3" xfId="498" hidden="1"/>
    <cellStyle name="Uwaga 3" xfId="493" hidden="1"/>
    <cellStyle name="Uwaga 3" xfId="459" hidden="1"/>
    <cellStyle name="Uwaga 3" xfId="456" hidden="1"/>
    <cellStyle name="Uwaga 3" xfId="450" hidden="1"/>
    <cellStyle name="Uwaga 3" xfId="417" hidden="1"/>
    <cellStyle name="Uwaga 3" xfId="414" hidden="1"/>
    <cellStyle name="Uwaga 3" xfId="407" hidden="1"/>
    <cellStyle name="Uwaga 3" xfId="375" hidden="1"/>
    <cellStyle name="Uwaga 3" xfId="372" hidden="1"/>
    <cellStyle name="Uwaga 3" xfId="365" hidden="1"/>
    <cellStyle name="Uwaga 3" xfId="333" hidden="1"/>
    <cellStyle name="Uwaga 3" xfId="329" hidden="1"/>
    <cellStyle name="Uwaga 3" xfId="318" hidden="1"/>
    <cellStyle name="Uwaga 3" xfId="291" hidden="1"/>
    <cellStyle name="Uwaga 3" xfId="286" hidden="1"/>
    <cellStyle name="Uwaga 3" xfId="276" hidden="1"/>
    <cellStyle name="Uwaga 3" xfId="249" hidden="1"/>
    <cellStyle name="Uwaga 3" xfId="243" hidden="1"/>
    <cellStyle name="Uwaga 3" xfId="230" hidden="1"/>
    <cellStyle name="Uwaga 3" xfId="207" hidden="1"/>
    <cellStyle name="Uwaga 3" xfId="199" hidden="1"/>
    <cellStyle name="Uwaga 3" xfId="186" hidden="1"/>
    <cellStyle name="Uwaga 3" xfId="165" hidden="1"/>
    <cellStyle name="Uwaga 3" xfId="155" hidden="1"/>
    <cellStyle name="Uwaga 3" xfId="141" hidden="1"/>
    <cellStyle name="Uwaga 3" xfId="123" hidden="1"/>
    <cellStyle name="Uwaga 3" xfId="110" hidden="1"/>
    <cellStyle name="Uwaga 3" xfId="97" hidden="1"/>
    <cellStyle name="Uwaga 3" xfId="81" hidden="1"/>
    <cellStyle name="Uwaga 3" xfId="68" hidden="1"/>
    <cellStyle name="Uwaga 3" xfId="55" hidden="1"/>
    <cellStyle name="Uwaga 3" xfId="15283" hidden="1"/>
    <cellStyle name="Uwaga 3" xfId="15284" hidden="1"/>
    <cellStyle name="Uwaga 3" xfId="15286" hidden="1"/>
    <cellStyle name="Uwaga 3" xfId="15298" hidden="1"/>
    <cellStyle name="Uwaga 3" xfId="15299" hidden="1"/>
    <cellStyle name="Uwaga 3" xfId="15304" hidden="1"/>
    <cellStyle name="Uwaga 3" xfId="15313" hidden="1"/>
    <cellStyle name="Uwaga 3" xfId="15314" hidden="1"/>
    <cellStyle name="Uwaga 3" xfId="15319" hidden="1"/>
    <cellStyle name="Uwaga 3" xfId="15328" hidden="1"/>
    <cellStyle name="Uwaga 3" xfId="15329" hidden="1"/>
    <cellStyle name="Uwaga 3" xfId="15330" hidden="1"/>
    <cellStyle name="Uwaga 3" xfId="15343" hidden="1"/>
    <cellStyle name="Uwaga 3" xfId="15348" hidden="1"/>
    <cellStyle name="Uwaga 3" xfId="15353" hidden="1"/>
    <cellStyle name="Uwaga 3" xfId="15363" hidden="1"/>
    <cellStyle name="Uwaga 3" xfId="15368" hidden="1"/>
    <cellStyle name="Uwaga 3" xfId="15372" hidden="1"/>
    <cellStyle name="Uwaga 3" xfId="15379" hidden="1"/>
    <cellStyle name="Uwaga 3" xfId="15384" hidden="1"/>
    <cellStyle name="Uwaga 3" xfId="15387" hidden="1"/>
    <cellStyle name="Uwaga 3" xfId="15393" hidden="1"/>
    <cellStyle name="Uwaga 3" xfId="15398" hidden="1"/>
    <cellStyle name="Uwaga 3" xfId="15402" hidden="1"/>
    <cellStyle name="Uwaga 3" xfId="15403" hidden="1"/>
    <cellStyle name="Uwaga 3" xfId="15404" hidden="1"/>
    <cellStyle name="Uwaga 3" xfId="15408" hidden="1"/>
    <cellStyle name="Uwaga 3" xfId="15420" hidden="1"/>
    <cellStyle name="Uwaga 3" xfId="15425" hidden="1"/>
    <cellStyle name="Uwaga 3" xfId="15430" hidden="1"/>
    <cellStyle name="Uwaga 3" xfId="15435" hidden="1"/>
    <cellStyle name="Uwaga 3" xfId="15440" hidden="1"/>
    <cellStyle name="Uwaga 3" xfId="15445" hidden="1"/>
    <cellStyle name="Uwaga 3" xfId="15449" hidden="1"/>
    <cellStyle name="Uwaga 3" xfId="15453" hidden="1"/>
    <cellStyle name="Uwaga 3" xfId="15458" hidden="1"/>
    <cellStyle name="Uwaga 3" xfId="15463" hidden="1"/>
    <cellStyle name="Uwaga 3" xfId="15464" hidden="1"/>
    <cellStyle name="Uwaga 3" xfId="15466" hidden="1"/>
    <cellStyle name="Uwaga 3" xfId="15479" hidden="1"/>
    <cellStyle name="Uwaga 3" xfId="15483" hidden="1"/>
    <cellStyle name="Uwaga 3" xfId="15488" hidden="1"/>
    <cellStyle name="Uwaga 3" xfId="15495" hidden="1"/>
    <cellStyle name="Uwaga 3" xfId="15499" hidden="1"/>
    <cellStyle name="Uwaga 3" xfId="15504" hidden="1"/>
    <cellStyle name="Uwaga 3" xfId="15509" hidden="1"/>
    <cellStyle name="Uwaga 3" xfId="15512" hidden="1"/>
    <cellStyle name="Uwaga 3" xfId="15517" hidden="1"/>
    <cellStyle name="Uwaga 3" xfId="15523" hidden="1"/>
    <cellStyle name="Uwaga 3" xfId="15524" hidden="1"/>
    <cellStyle name="Uwaga 3" xfId="15527" hidden="1"/>
    <cellStyle name="Uwaga 3" xfId="15540" hidden="1"/>
    <cellStyle name="Uwaga 3" xfId="15544" hidden="1"/>
    <cellStyle name="Uwaga 3" xfId="15549" hidden="1"/>
    <cellStyle name="Uwaga 3" xfId="15556" hidden="1"/>
    <cellStyle name="Uwaga 3" xfId="15561" hidden="1"/>
    <cellStyle name="Uwaga 3" xfId="15565" hidden="1"/>
    <cellStyle name="Uwaga 3" xfId="15570" hidden="1"/>
    <cellStyle name="Uwaga 3" xfId="15574" hidden="1"/>
    <cellStyle name="Uwaga 3" xfId="15579" hidden="1"/>
    <cellStyle name="Uwaga 3" xfId="15583" hidden="1"/>
    <cellStyle name="Uwaga 3" xfId="15584" hidden="1"/>
    <cellStyle name="Uwaga 3" xfId="15586" hidden="1"/>
    <cellStyle name="Uwaga 3" xfId="15598" hidden="1"/>
    <cellStyle name="Uwaga 3" xfId="15599" hidden="1"/>
    <cellStyle name="Uwaga 3" xfId="15601" hidden="1"/>
    <cellStyle name="Uwaga 3" xfId="15613" hidden="1"/>
    <cellStyle name="Uwaga 3" xfId="15615" hidden="1"/>
    <cellStyle name="Uwaga 3" xfId="15618" hidden="1"/>
    <cellStyle name="Uwaga 3" xfId="15628" hidden="1"/>
    <cellStyle name="Uwaga 3" xfId="15629" hidden="1"/>
    <cellStyle name="Uwaga 3" xfId="15631" hidden="1"/>
    <cellStyle name="Uwaga 3" xfId="15643" hidden="1"/>
    <cellStyle name="Uwaga 3" xfId="15644" hidden="1"/>
    <cellStyle name="Uwaga 3" xfId="15645" hidden="1"/>
    <cellStyle name="Uwaga 3" xfId="15659" hidden="1"/>
    <cellStyle name="Uwaga 3" xfId="15662" hidden="1"/>
    <cellStyle name="Uwaga 3" xfId="15666" hidden="1"/>
    <cellStyle name="Uwaga 3" xfId="15674" hidden="1"/>
    <cellStyle name="Uwaga 3" xfId="15677" hidden="1"/>
    <cellStyle name="Uwaga 3" xfId="15681" hidden="1"/>
    <cellStyle name="Uwaga 3" xfId="15689" hidden="1"/>
    <cellStyle name="Uwaga 3" xfId="15692" hidden="1"/>
    <cellStyle name="Uwaga 3" xfId="15696" hidden="1"/>
    <cellStyle name="Uwaga 3" xfId="15703" hidden="1"/>
    <cellStyle name="Uwaga 3" xfId="15704" hidden="1"/>
    <cellStyle name="Uwaga 3" xfId="15706" hidden="1"/>
    <cellStyle name="Uwaga 3" xfId="15719" hidden="1"/>
    <cellStyle name="Uwaga 3" xfId="15722" hidden="1"/>
    <cellStyle name="Uwaga 3" xfId="15725" hidden="1"/>
    <cellStyle name="Uwaga 3" xfId="15734" hidden="1"/>
    <cellStyle name="Uwaga 3" xfId="15737" hidden="1"/>
    <cellStyle name="Uwaga 3" xfId="15741" hidden="1"/>
    <cellStyle name="Uwaga 3" xfId="15749" hidden="1"/>
    <cellStyle name="Uwaga 3" xfId="15751" hidden="1"/>
    <cellStyle name="Uwaga 3" xfId="15754" hidden="1"/>
    <cellStyle name="Uwaga 3" xfId="15763" hidden="1"/>
    <cellStyle name="Uwaga 3" xfId="15764" hidden="1"/>
    <cellStyle name="Uwaga 3" xfId="15765" hidden="1"/>
    <cellStyle name="Uwaga 3" xfId="15778" hidden="1"/>
    <cellStyle name="Uwaga 3" xfId="15779" hidden="1"/>
    <cellStyle name="Uwaga 3" xfId="15781" hidden="1"/>
    <cellStyle name="Uwaga 3" xfId="15793" hidden="1"/>
    <cellStyle name="Uwaga 3" xfId="15794" hidden="1"/>
    <cellStyle name="Uwaga 3" xfId="15796" hidden="1"/>
    <cellStyle name="Uwaga 3" xfId="15808" hidden="1"/>
    <cellStyle name="Uwaga 3" xfId="15809" hidden="1"/>
    <cellStyle name="Uwaga 3" xfId="15811" hidden="1"/>
    <cellStyle name="Uwaga 3" xfId="15823" hidden="1"/>
    <cellStyle name="Uwaga 3" xfId="15824" hidden="1"/>
    <cellStyle name="Uwaga 3" xfId="15825" hidden="1"/>
    <cellStyle name="Uwaga 3" xfId="15839" hidden="1"/>
    <cellStyle name="Uwaga 3" xfId="15841" hidden="1"/>
    <cellStyle name="Uwaga 3" xfId="15844" hidden="1"/>
    <cellStyle name="Uwaga 3" xfId="15854" hidden="1"/>
    <cellStyle name="Uwaga 3" xfId="15857" hidden="1"/>
    <cellStyle name="Uwaga 3" xfId="15860" hidden="1"/>
    <cellStyle name="Uwaga 3" xfId="15869" hidden="1"/>
    <cellStyle name="Uwaga 3" xfId="15871" hidden="1"/>
    <cellStyle name="Uwaga 3" xfId="15874" hidden="1"/>
    <cellStyle name="Uwaga 3" xfId="15883" hidden="1"/>
    <cellStyle name="Uwaga 3" xfId="15884" hidden="1"/>
    <cellStyle name="Uwaga 3" xfId="15885" hidden="1"/>
    <cellStyle name="Uwaga 3" xfId="15898" hidden="1"/>
    <cellStyle name="Uwaga 3" xfId="15900" hidden="1"/>
    <cellStyle name="Uwaga 3" xfId="15902" hidden="1"/>
    <cellStyle name="Uwaga 3" xfId="15913" hidden="1"/>
    <cellStyle name="Uwaga 3" xfId="15915" hidden="1"/>
    <cellStyle name="Uwaga 3" xfId="15917" hidden="1"/>
    <cellStyle name="Uwaga 3" xfId="15928" hidden="1"/>
    <cellStyle name="Uwaga 3" xfId="15930" hidden="1"/>
    <cellStyle name="Uwaga 3" xfId="15932" hidden="1"/>
    <cellStyle name="Uwaga 3" xfId="15943" hidden="1"/>
    <cellStyle name="Uwaga 3" xfId="15944" hidden="1"/>
    <cellStyle name="Uwaga 3" xfId="15945" hidden="1"/>
    <cellStyle name="Uwaga 3" xfId="15958" hidden="1"/>
    <cellStyle name="Uwaga 3" xfId="15960" hidden="1"/>
    <cellStyle name="Uwaga 3" xfId="15962" hidden="1"/>
    <cellStyle name="Uwaga 3" xfId="15973" hidden="1"/>
    <cellStyle name="Uwaga 3" xfId="15975" hidden="1"/>
    <cellStyle name="Uwaga 3" xfId="15977" hidden="1"/>
    <cellStyle name="Uwaga 3" xfId="15988" hidden="1"/>
    <cellStyle name="Uwaga 3" xfId="15990" hidden="1"/>
    <cellStyle name="Uwaga 3" xfId="15991" hidden="1"/>
    <cellStyle name="Uwaga 3" xfId="16003" hidden="1"/>
    <cellStyle name="Uwaga 3" xfId="16004" hidden="1"/>
    <cellStyle name="Uwaga 3" xfId="16005" hidden="1"/>
    <cellStyle name="Uwaga 3" xfId="16018" hidden="1"/>
    <cellStyle name="Uwaga 3" xfId="16020" hidden="1"/>
    <cellStyle name="Uwaga 3" xfId="16022" hidden="1"/>
    <cellStyle name="Uwaga 3" xfId="16033" hidden="1"/>
    <cellStyle name="Uwaga 3" xfId="16035" hidden="1"/>
    <cellStyle name="Uwaga 3" xfId="16037" hidden="1"/>
    <cellStyle name="Uwaga 3" xfId="16048" hidden="1"/>
    <cellStyle name="Uwaga 3" xfId="16050" hidden="1"/>
    <cellStyle name="Uwaga 3" xfId="16052" hidden="1"/>
    <cellStyle name="Uwaga 3" xfId="16063" hidden="1"/>
    <cellStyle name="Uwaga 3" xfId="16064" hidden="1"/>
    <cellStyle name="Uwaga 3" xfId="16066" hidden="1"/>
    <cellStyle name="Uwaga 3" xfId="16077" hidden="1"/>
    <cellStyle name="Uwaga 3" xfId="16079" hidden="1"/>
    <cellStyle name="Uwaga 3" xfId="16080" hidden="1"/>
    <cellStyle name="Uwaga 3" xfId="16089" hidden="1"/>
    <cellStyle name="Uwaga 3" xfId="16092" hidden="1"/>
    <cellStyle name="Uwaga 3" xfId="16094" hidden="1"/>
    <cellStyle name="Uwaga 3" xfId="16105" hidden="1"/>
    <cellStyle name="Uwaga 3" xfId="16107" hidden="1"/>
    <cellStyle name="Uwaga 3" xfId="16109" hidden="1"/>
    <cellStyle name="Uwaga 3" xfId="16121" hidden="1"/>
    <cellStyle name="Uwaga 3" xfId="16123" hidden="1"/>
    <cellStyle name="Uwaga 3" xfId="16125" hidden="1"/>
    <cellStyle name="Uwaga 3" xfId="16133" hidden="1"/>
    <cellStyle name="Uwaga 3" xfId="16135" hidden="1"/>
    <cellStyle name="Uwaga 3" xfId="16138" hidden="1"/>
    <cellStyle name="Uwaga 3" xfId="16128" hidden="1"/>
    <cellStyle name="Uwaga 3" xfId="16127" hidden="1"/>
    <cellStyle name="Uwaga 3" xfId="16126" hidden="1"/>
    <cellStyle name="Uwaga 3" xfId="16113" hidden="1"/>
    <cellStyle name="Uwaga 3" xfId="16112" hidden="1"/>
    <cellStyle name="Uwaga 3" xfId="16111" hidden="1"/>
    <cellStyle name="Uwaga 3" xfId="16098" hidden="1"/>
    <cellStyle name="Uwaga 3" xfId="16097" hidden="1"/>
    <cellStyle name="Uwaga 3" xfId="16096" hidden="1"/>
    <cellStyle name="Uwaga 3" xfId="16083" hidden="1"/>
    <cellStyle name="Uwaga 3" xfId="16082" hidden="1"/>
    <cellStyle name="Uwaga 3" xfId="16081" hidden="1"/>
    <cellStyle name="Uwaga 3" xfId="16068" hidden="1"/>
    <cellStyle name="Uwaga 3" xfId="16067" hidden="1"/>
    <cellStyle name="Uwaga 3" xfId="16065" hidden="1"/>
    <cellStyle name="Uwaga 3" xfId="16054" hidden="1"/>
    <cellStyle name="Uwaga 3" xfId="16051" hidden="1"/>
    <cellStyle name="Uwaga 3" xfId="16049" hidden="1"/>
    <cellStyle name="Uwaga 3" xfId="16039" hidden="1"/>
    <cellStyle name="Uwaga 3" xfId="16036" hidden="1"/>
    <cellStyle name="Uwaga 3" xfId="16034" hidden="1"/>
    <cellStyle name="Uwaga 3" xfId="16024" hidden="1"/>
    <cellStyle name="Uwaga 3" xfId="16021" hidden="1"/>
    <cellStyle name="Uwaga 3" xfId="16019" hidden="1"/>
    <cellStyle name="Uwaga 3" xfId="16009" hidden="1"/>
    <cellStyle name="Uwaga 3" xfId="16007" hidden="1"/>
    <cellStyle name="Uwaga 3" xfId="16006" hidden="1"/>
    <cellStyle name="Uwaga 3" xfId="15994" hidden="1"/>
    <cellStyle name="Uwaga 3" xfId="15992" hidden="1"/>
    <cellStyle name="Uwaga 3" xfId="15989" hidden="1"/>
    <cellStyle name="Uwaga 3" xfId="15979" hidden="1"/>
    <cellStyle name="Uwaga 3" xfId="15976" hidden="1"/>
    <cellStyle name="Uwaga 3" xfId="15974" hidden="1"/>
    <cellStyle name="Uwaga 3" xfId="15964" hidden="1"/>
    <cellStyle name="Uwaga 3" xfId="15961" hidden="1"/>
    <cellStyle name="Uwaga 3" xfId="15959" hidden="1"/>
    <cellStyle name="Uwaga 3" xfId="15949" hidden="1"/>
    <cellStyle name="Uwaga 3" xfId="15947" hidden="1"/>
    <cellStyle name="Uwaga 3" xfId="15946" hidden="1"/>
    <cellStyle name="Uwaga 3" xfId="15934" hidden="1"/>
    <cellStyle name="Uwaga 3" xfId="15931" hidden="1"/>
    <cellStyle name="Uwaga 3" xfId="15929" hidden="1"/>
    <cellStyle name="Uwaga 3" xfId="15919" hidden="1"/>
    <cellStyle name="Uwaga 3" xfId="15916" hidden="1"/>
    <cellStyle name="Uwaga 3" xfId="15914" hidden="1"/>
    <cellStyle name="Uwaga 3" xfId="15904" hidden="1"/>
    <cellStyle name="Uwaga 3" xfId="15901" hidden="1"/>
    <cellStyle name="Uwaga 3" xfId="15899" hidden="1"/>
    <cellStyle name="Uwaga 3" xfId="15889" hidden="1"/>
    <cellStyle name="Uwaga 3" xfId="15887" hidden="1"/>
    <cellStyle name="Uwaga 3" xfId="15886" hidden="1"/>
    <cellStyle name="Uwaga 3" xfId="15873" hidden="1"/>
    <cellStyle name="Uwaga 3" xfId="15870" hidden="1"/>
    <cellStyle name="Uwaga 3" xfId="15868" hidden="1"/>
    <cellStyle name="Uwaga 3" xfId="15858" hidden="1"/>
    <cellStyle name="Uwaga 3" xfId="15855" hidden="1"/>
    <cellStyle name="Uwaga 3" xfId="15853" hidden="1"/>
    <cellStyle name="Uwaga 3" xfId="15843" hidden="1"/>
    <cellStyle name="Uwaga 3" xfId="15840" hidden="1"/>
    <cellStyle name="Uwaga 3" xfId="15838" hidden="1"/>
    <cellStyle name="Uwaga 3" xfId="15829" hidden="1"/>
    <cellStyle name="Uwaga 3" xfId="15827" hidden="1"/>
    <cellStyle name="Uwaga 3" xfId="15826" hidden="1"/>
    <cellStyle name="Uwaga 3" xfId="15814" hidden="1"/>
    <cellStyle name="Uwaga 3" xfId="15812" hidden="1"/>
    <cellStyle name="Uwaga 3" xfId="15810" hidden="1"/>
    <cellStyle name="Uwaga 3" xfId="15799" hidden="1"/>
    <cellStyle name="Uwaga 3" xfId="15797" hidden="1"/>
    <cellStyle name="Uwaga 3" xfId="15795" hidden="1"/>
    <cellStyle name="Uwaga 3" xfId="15784" hidden="1"/>
    <cellStyle name="Uwaga 3" xfId="15782" hidden="1"/>
    <cellStyle name="Uwaga 3" xfId="15780" hidden="1"/>
    <cellStyle name="Uwaga 3" xfId="15769" hidden="1"/>
    <cellStyle name="Uwaga 3" xfId="15767" hidden="1"/>
    <cellStyle name="Uwaga 3" xfId="15766" hidden="1"/>
    <cellStyle name="Uwaga 3" xfId="15753" hidden="1"/>
    <cellStyle name="Uwaga 3" xfId="15750" hidden="1"/>
    <cellStyle name="Uwaga 3" xfId="15748" hidden="1"/>
    <cellStyle name="Uwaga 3" xfId="15738" hidden="1"/>
    <cellStyle name="Uwaga 3" xfId="15735" hidden="1"/>
    <cellStyle name="Uwaga 3" xfId="15733" hidden="1"/>
    <cellStyle name="Uwaga 3" xfId="15723" hidden="1"/>
    <cellStyle name="Uwaga 3" xfId="15720" hidden="1"/>
    <cellStyle name="Uwaga 3" xfId="15718" hidden="1"/>
    <cellStyle name="Uwaga 3" xfId="15709" hidden="1"/>
    <cellStyle name="Uwaga 3" xfId="15707" hidden="1"/>
    <cellStyle name="Uwaga 3" xfId="15705" hidden="1"/>
    <cellStyle name="Uwaga 3" xfId="15693" hidden="1"/>
    <cellStyle name="Uwaga 3" xfId="15690" hidden="1"/>
    <cellStyle name="Uwaga 3" xfId="15688" hidden="1"/>
    <cellStyle name="Uwaga 3" xfId="15678" hidden="1"/>
    <cellStyle name="Uwaga 3" xfId="15675" hidden="1"/>
    <cellStyle name="Uwaga 3" xfId="15673" hidden="1"/>
    <cellStyle name="Uwaga 3" xfId="15663" hidden="1"/>
    <cellStyle name="Uwaga 3" xfId="15660" hidden="1"/>
    <cellStyle name="Uwaga 3" xfId="15658" hidden="1"/>
    <cellStyle name="Uwaga 3" xfId="15651" hidden="1"/>
    <cellStyle name="Uwaga 3" xfId="15648" hidden="1"/>
    <cellStyle name="Uwaga 3" xfId="15646" hidden="1"/>
    <cellStyle name="Uwaga 3" xfId="15636" hidden="1"/>
    <cellStyle name="Uwaga 3" xfId="15633" hidden="1"/>
    <cellStyle name="Uwaga 3" xfId="15630" hidden="1"/>
    <cellStyle name="Uwaga 3" xfId="15621" hidden="1"/>
    <cellStyle name="Uwaga 3" xfId="15617" hidden="1"/>
    <cellStyle name="Uwaga 3" xfId="15614" hidden="1"/>
    <cellStyle name="Uwaga 3" xfId="15606" hidden="1"/>
    <cellStyle name="Uwaga 3" xfId="15603" hidden="1"/>
    <cellStyle name="Uwaga 3" xfId="15600" hidden="1"/>
    <cellStyle name="Uwaga 3" xfId="15591" hidden="1"/>
    <cellStyle name="Uwaga 3" xfId="15588" hidden="1"/>
    <cellStyle name="Uwaga 3" xfId="15585" hidden="1"/>
    <cellStyle name="Uwaga 3" xfId="15575" hidden="1"/>
    <cellStyle name="Uwaga 3" xfId="15571" hidden="1"/>
    <cellStyle name="Uwaga 3" xfId="15568" hidden="1"/>
    <cellStyle name="Uwaga 3" xfId="15559" hidden="1"/>
    <cellStyle name="Uwaga 3" xfId="15555" hidden="1"/>
    <cellStyle name="Uwaga 3" xfId="15553" hidden="1"/>
    <cellStyle name="Uwaga 3" xfId="15545" hidden="1"/>
    <cellStyle name="Uwaga 3" xfId="15541" hidden="1"/>
    <cellStyle name="Uwaga 3" xfId="15538" hidden="1"/>
    <cellStyle name="Uwaga 3" xfId="15531" hidden="1"/>
    <cellStyle name="Uwaga 3" xfId="15528" hidden="1"/>
    <cellStyle name="Uwaga 3" xfId="15525" hidden="1"/>
    <cellStyle name="Uwaga 3" xfId="15516" hidden="1"/>
    <cellStyle name="Uwaga 3" xfId="15511" hidden="1"/>
    <cellStyle name="Uwaga 3" xfId="15508" hidden="1"/>
    <cellStyle name="Uwaga 3" xfId="15501" hidden="1"/>
    <cellStyle name="Uwaga 3" xfId="15496" hidden="1"/>
    <cellStyle name="Uwaga 3" xfId="15493" hidden="1"/>
    <cellStyle name="Uwaga 3" xfId="15486" hidden="1"/>
    <cellStyle name="Uwaga 3" xfId="15481" hidden="1"/>
    <cellStyle name="Uwaga 3" xfId="15478" hidden="1"/>
    <cellStyle name="Uwaga 3" xfId="15472" hidden="1"/>
    <cellStyle name="Uwaga 3" xfId="15468" hidden="1"/>
    <cellStyle name="Uwaga 3" xfId="15465" hidden="1"/>
    <cellStyle name="Uwaga 3" xfId="15457" hidden="1"/>
    <cellStyle name="Uwaga 3" xfId="15452" hidden="1"/>
    <cellStyle name="Uwaga 3" xfId="15448" hidden="1"/>
    <cellStyle name="Uwaga 3" xfId="15442" hidden="1"/>
    <cellStyle name="Uwaga 3" xfId="15437" hidden="1"/>
    <cellStyle name="Uwaga 3" xfId="15433" hidden="1"/>
    <cellStyle name="Uwaga 3" xfId="15427" hidden="1"/>
    <cellStyle name="Uwaga 3" xfId="15422" hidden="1"/>
    <cellStyle name="Uwaga 3" xfId="15418" hidden="1"/>
    <cellStyle name="Uwaga 3" xfId="15413" hidden="1"/>
    <cellStyle name="Uwaga 3" xfId="15409" hidden="1"/>
    <cellStyle name="Uwaga 3" xfId="15405" hidden="1"/>
    <cellStyle name="Uwaga 3" xfId="15397" hidden="1"/>
    <cellStyle name="Uwaga 3" xfId="15392" hidden="1"/>
    <cellStyle name="Uwaga 3" xfId="15388" hidden="1"/>
    <cellStyle name="Uwaga 3" xfId="15382" hidden="1"/>
    <cellStyle name="Uwaga 3" xfId="15377" hidden="1"/>
    <cellStyle name="Uwaga 3" xfId="15373" hidden="1"/>
    <cellStyle name="Uwaga 3" xfId="15367" hidden="1"/>
    <cellStyle name="Uwaga 3" xfId="15362" hidden="1"/>
    <cellStyle name="Uwaga 3" xfId="15358" hidden="1"/>
    <cellStyle name="Uwaga 3" xfId="15354" hidden="1"/>
    <cellStyle name="Uwaga 3" xfId="15349" hidden="1"/>
    <cellStyle name="Uwaga 3" xfId="15344" hidden="1"/>
    <cellStyle name="Uwaga 3" xfId="15339" hidden="1"/>
    <cellStyle name="Uwaga 3" xfId="15335" hidden="1"/>
    <cellStyle name="Uwaga 3" xfId="15331" hidden="1"/>
    <cellStyle name="Uwaga 3" xfId="15324" hidden="1"/>
    <cellStyle name="Uwaga 3" xfId="15320" hidden="1"/>
    <cellStyle name="Uwaga 3" xfId="15315" hidden="1"/>
    <cellStyle name="Uwaga 3" xfId="15309" hidden="1"/>
    <cellStyle name="Uwaga 3" xfId="15305" hidden="1"/>
    <cellStyle name="Uwaga 3" xfId="15300" hidden="1"/>
    <cellStyle name="Uwaga 3" xfId="15294" hidden="1"/>
    <cellStyle name="Uwaga 3" xfId="15290" hidden="1"/>
    <cellStyle name="Uwaga 3" xfId="15285" hidden="1"/>
    <cellStyle name="Uwaga 3" xfId="15279" hidden="1"/>
    <cellStyle name="Uwaga 3" xfId="15275" hidden="1"/>
    <cellStyle name="Uwaga 3" xfId="15271" hidden="1"/>
    <cellStyle name="Uwaga 3" xfId="16131" hidden="1"/>
    <cellStyle name="Uwaga 3" xfId="16130" hidden="1"/>
    <cellStyle name="Uwaga 3" xfId="16129" hidden="1"/>
    <cellStyle name="Uwaga 3" xfId="16116" hidden="1"/>
    <cellStyle name="Uwaga 3" xfId="16115" hidden="1"/>
    <cellStyle name="Uwaga 3" xfId="16114" hidden="1"/>
    <cellStyle name="Uwaga 3" xfId="16101" hidden="1"/>
    <cellStyle name="Uwaga 3" xfId="16100" hidden="1"/>
    <cellStyle name="Uwaga 3" xfId="16099" hidden="1"/>
    <cellStyle name="Uwaga 3" xfId="16086" hidden="1"/>
    <cellStyle name="Uwaga 3" xfId="16085" hidden="1"/>
    <cellStyle name="Uwaga 3" xfId="16084" hidden="1"/>
    <cellStyle name="Uwaga 3" xfId="16071" hidden="1"/>
    <cellStyle name="Uwaga 3" xfId="16070" hidden="1"/>
    <cellStyle name="Uwaga 3" xfId="16069" hidden="1"/>
    <cellStyle name="Uwaga 3" xfId="16057" hidden="1"/>
    <cellStyle name="Uwaga 3" xfId="16055" hidden="1"/>
    <cellStyle name="Uwaga 3" xfId="16053" hidden="1"/>
    <cellStyle name="Uwaga 3" xfId="16042" hidden="1"/>
    <cellStyle name="Uwaga 3" xfId="16040" hidden="1"/>
    <cellStyle name="Uwaga 3" xfId="16038" hidden="1"/>
    <cellStyle name="Uwaga 3" xfId="16027" hidden="1"/>
    <cellStyle name="Uwaga 3" xfId="16025" hidden="1"/>
    <cellStyle name="Uwaga 3" xfId="16023" hidden="1"/>
    <cellStyle name="Uwaga 3" xfId="16012" hidden="1"/>
    <cellStyle name="Uwaga 3" xfId="16010" hidden="1"/>
    <cellStyle name="Uwaga 3" xfId="16008" hidden="1"/>
    <cellStyle name="Uwaga 3" xfId="15997" hidden="1"/>
    <cellStyle name="Uwaga 3" xfId="15995" hidden="1"/>
    <cellStyle name="Uwaga 3" xfId="15993" hidden="1"/>
    <cellStyle name="Uwaga 3" xfId="15982" hidden="1"/>
    <cellStyle name="Uwaga 3" xfId="15980" hidden="1"/>
    <cellStyle name="Uwaga 3" xfId="15978" hidden="1"/>
    <cellStyle name="Uwaga 3" xfId="15967" hidden="1"/>
    <cellStyle name="Uwaga 3" xfId="15965" hidden="1"/>
    <cellStyle name="Uwaga 3" xfId="15963" hidden="1"/>
    <cellStyle name="Uwaga 3" xfId="15952" hidden="1"/>
    <cellStyle name="Uwaga 3" xfId="15950" hidden="1"/>
    <cellStyle name="Uwaga 3" xfId="15948" hidden="1"/>
    <cellStyle name="Uwaga 3" xfId="15937" hidden="1"/>
    <cellStyle name="Uwaga 3" xfId="15935" hidden="1"/>
    <cellStyle name="Uwaga 3" xfId="15933" hidden="1"/>
    <cellStyle name="Uwaga 3" xfId="15922" hidden="1"/>
    <cellStyle name="Uwaga 3" xfId="15920" hidden="1"/>
    <cellStyle name="Uwaga 3" xfId="15918" hidden="1"/>
    <cellStyle name="Uwaga 3" xfId="15907" hidden="1"/>
    <cellStyle name="Uwaga 3" xfId="15905" hidden="1"/>
    <cellStyle name="Uwaga 3" xfId="15903" hidden="1"/>
    <cellStyle name="Uwaga 3" xfId="15892" hidden="1"/>
    <cellStyle name="Uwaga 3" xfId="15890" hidden="1"/>
    <cellStyle name="Uwaga 3" xfId="15888" hidden="1"/>
    <cellStyle name="Uwaga 3" xfId="15877" hidden="1"/>
    <cellStyle name="Uwaga 3" xfId="15875" hidden="1"/>
    <cellStyle name="Uwaga 3" xfId="15872" hidden="1"/>
    <cellStyle name="Uwaga 3" xfId="15862" hidden="1"/>
    <cellStyle name="Uwaga 3" xfId="15859" hidden="1"/>
    <cellStyle name="Uwaga 3" xfId="15856" hidden="1"/>
    <cellStyle name="Uwaga 3" xfId="15847" hidden="1"/>
    <cellStyle name="Uwaga 3" xfId="15845" hidden="1"/>
    <cellStyle name="Uwaga 3" xfId="15842" hidden="1"/>
    <cellStyle name="Uwaga 3" xfId="15832" hidden="1"/>
    <cellStyle name="Uwaga 3" xfId="15830" hidden="1"/>
    <cellStyle name="Uwaga 3" xfId="15828" hidden="1"/>
    <cellStyle name="Uwaga 3" xfId="15817" hidden="1"/>
    <cellStyle name="Uwaga 3" xfId="15815" hidden="1"/>
    <cellStyle name="Uwaga 3" xfId="15813" hidden="1"/>
    <cellStyle name="Uwaga 3" xfId="15802" hidden="1"/>
    <cellStyle name="Uwaga 3" xfId="15800" hidden="1"/>
    <cellStyle name="Uwaga 3" xfId="15798" hidden="1"/>
    <cellStyle name="Uwaga 3" xfId="15787" hidden="1"/>
    <cellStyle name="Uwaga 3" xfId="15785" hidden="1"/>
    <cellStyle name="Uwaga 3" xfId="15783" hidden="1"/>
    <cellStyle name="Uwaga 3" xfId="15772" hidden="1"/>
    <cellStyle name="Uwaga 3" xfId="15770" hidden="1"/>
    <cellStyle name="Uwaga 3" xfId="15768" hidden="1"/>
    <cellStyle name="Uwaga 3" xfId="15757" hidden="1"/>
    <cellStyle name="Uwaga 3" xfId="15755" hidden="1"/>
    <cellStyle name="Uwaga 3" xfId="15752" hidden="1"/>
    <cellStyle name="Uwaga 3" xfId="15742" hidden="1"/>
    <cellStyle name="Uwaga 3" xfId="15739" hidden="1"/>
    <cellStyle name="Uwaga 3" xfId="15736" hidden="1"/>
    <cellStyle name="Uwaga 3" xfId="15727" hidden="1"/>
    <cellStyle name="Uwaga 3" xfId="15724" hidden="1"/>
    <cellStyle name="Uwaga 3" xfId="15721" hidden="1"/>
    <cellStyle name="Uwaga 3" xfId="15712" hidden="1"/>
    <cellStyle name="Uwaga 3" xfId="15710" hidden="1"/>
    <cellStyle name="Uwaga 3" xfId="15708" hidden="1"/>
    <cellStyle name="Uwaga 3" xfId="15697" hidden="1"/>
    <cellStyle name="Uwaga 3" xfId="15694" hidden="1"/>
    <cellStyle name="Uwaga 3" xfId="15691" hidden="1"/>
    <cellStyle name="Uwaga 3" xfId="15682" hidden="1"/>
    <cellStyle name="Uwaga 3" xfId="15679" hidden="1"/>
    <cellStyle name="Uwaga 3" xfId="15676" hidden="1"/>
    <cellStyle name="Uwaga 3" xfId="15667" hidden="1"/>
    <cellStyle name="Uwaga 3" xfId="15664" hidden="1"/>
    <cellStyle name="Uwaga 3" xfId="15661" hidden="1"/>
    <cellStyle name="Uwaga 3" xfId="15654" hidden="1"/>
    <cellStyle name="Uwaga 3" xfId="15650" hidden="1"/>
    <cellStyle name="Uwaga 3" xfId="15647" hidden="1"/>
    <cellStyle name="Uwaga 3" xfId="15639" hidden="1"/>
    <cellStyle name="Uwaga 3" xfId="15635" hidden="1"/>
    <cellStyle name="Uwaga 3" xfId="15632" hidden="1"/>
    <cellStyle name="Uwaga 3" xfId="15624" hidden="1"/>
    <cellStyle name="Uwaga 3" xfId="15620" hidden="1"/>
    <cellStyle name="Uwaga 3" xfId="15616" hidden="1"/>
    <cellStyle name="Uwaga 3" xfId="15609" hidden="1"/>
    <cellStyle name="Uwaga 3" xfId="15605" hidden="1"/>
    <cellStyle name="Uwaga 3" xfId="15602" hidden="1"/>
    <cellStyle name="Uwaga 3" xfId="15594" hidden="1"/>
    <cellStyle name="Uwaga 3" xfId="15590" hidden="1"/>
    <cellStyle name="Uwaga 3" xfId="15587" hidden="1"/>
    <cellStyle name="Uwaga 3" xfId="15578" hidden="1"/>
    <cellStyle name="Uwaga 3" xfId="15573" hidden="1"/>
    <cellStyle name="Uwaga 3" xfId="15569" hidden="1"/>
    <cellStyle name="Uwaga 3" xfId="15563" hidden="1"/>
    <cellStyle name="Uwaga 3" xfId="15558" hidden="1"/>
    <cellStyle name="Uwaga 3" xfId="15554" hidden="1"/>
    <cellStyle name="Uwaga 3" xfId="15548" hidden="1"/>
    <cellStyle name="Uwaga 3" xfId="15543" hidden="1"/>
    <cellStyle name="Uwaga 3" xfId="15539" hidden="1"/>
    <cellStyle name="Uwaga 3" xfId="15534" hidden="1"/>
    <cellStyle name="Uwaga 3" xfId="15530" hidden="1"/>
    <cellStyle name="Uwaga 3" xfId="15526" hidden="1"/>
    <cellStyle name="Uwaga 3" xfId="15519" hidden="1"/>
    <cellStyle name="Uwaga 3" xfId="15514" hidden="1"/>
    <cellStyle name="Uwaga 3" xfId="15510" hidden="1"/>
    <cellStyle name="Uwaga 3" xfId="15503" hidden="1"/>
    <cellStyle name="Uwaga 3" xfId="15498" hidden="1"/>
    <cellStyle name="Uwaga 3" xfId="15494" hidden="1"/>
    <cellStyle name="Uwaga 3" xfId="15489" hidden="1"/>
    <cellStyle name="Uwaga 3" xfId="15484" hidden="1"/>
    <cellStyle name="Uwaga 3" xfId="15480" hidden="1"/>
    <cellStyle name="Uwaga 3" xfId="15474" hidden="1"/>
    <cellStyle name="Uwaga 3" xfId="15470" hidden="1"/>
    <cellStyle name="Uwaga 3" xfId="15467" hidden="1"/>
    <cellStyle name="Uwaga 3" xfId="15460" hidden="1"/>
    <cellStyle name="Uwaga 3" xfId="15455" hidden="1"/>
    <cellStyle name="Uwaga 3" xfId="15450" hidden="1"/>
    <cellStyle name="Uwaga 3" xfId="15444" hidden="1"/>
    <cellStyle name="Uwaga 3" xfId="15439" hidden="1"/>
    <cellStyle name="Uwaga 3" xfId="15434" hidden="1"/>
    <cellStyle name="Uwaga 3" xfId="15429" hidden="1"/>
    <cellStyle name="Uwaga 3" xfId="15424" hidden="1"/>
    <cellStyle name="Uwaga 3" xfId="15419" hidden="1"/>
    <cellStyle name="Uwaga 3" xfId="15415" hidden="1"/>
    <cellStyle name="Uwaga 3" xfId="15411" hidden="1"/>
    <cellStyle name="Uwaga 3" xfId="15406" hidden="1"/>
    <cellStyle name="Uwaga 3" xfId="15399" hidden="1"/>
    <cellStyle name="Uwaga 3" xfId="15394" hidden="1"/>
    <cellStyle name="Uwaga 3" xfId="15389" hidden="1"/>
    <cellStyle name="Uwaga 3" xfId="15383" hidden="1"/>
    <cellStyle name="Uwaga 3" xfId="15378" hidden="1"/>
    <cellStyle name="Uwaga 3" xfId="15374" hidden="1"/>
    <cellStyle name="Uwaga 3" xfId="15369" hidden="1"/>
    <cellStyle name="Uwaga 3" xfId="15364" hidden="1"/>
    <cellStyle name="Uwaga 3" xfId="15359" hidden="1"/>
    <cellStyle name="Uwaga 3" xfId="15355" hidden="1"/>
    <cellStyle name="Uwaga 3" xfId="15350" hidden="1"/>
    <cellStyle name="Uwaga 3" xfId="15345" hidden="1"/>
    <cellStyle name="Uwaga 3" xfId="15340" hidden="1"/>
    <cellStyle name="Uwaga 3" xfId="15336" hidden="1"/>
    <cellStyle name="Uwaga 3" xfId="15332" hidden="1"/>
    <cellStyle name="Uwaga 3" xfId="15325" hidden="1"/>
    <cellStyle name="Uwaga 3" xfId="15321" hidden="1"/>
    <cellStyle name="Uwaga 3" xfId="15316" hidden="1"/>
    <cellStyle name="Uwaga 3" xfId="15310" hidden="1"/>
    <cellStyle name="Uwaga 3" xfId="15306" hidden="1"/>
    <cellStyle name="Uwaga 3" xfId="15301" hidden="1"/>
    <cellStyle name="Uwaga 3" xfId="15295" hidden="1"/>
    <cellStyle name="Uwaga 3" xfId="15291" hidden="1"/>
    <cellStyle name="Uwaga 3" xfId="15287" hidden="1"/>
    <cellStyle name="Uwaga 3" xfId="15280" hidden="1"/>
    <cellStyle name="Uwaga 3" xfId="15276" hidden="1"/>
    <cellStyle name="Uwaga 3" xfId="15272" hidden="1"/>
    <cellStyle name="Uwaga 3" xfId="16136" hidden="1"/>
    <cellStyle name="Uwaga 3" xfId="16134" hidden="1"/>
    <cellStyle name="Uwaga 3" xfId="16132" hidden="1"/>
    <cellStyle name="Uwaga 3" xfId="16119" hidden="1"/>
    <cellStyle name="Uwaga 3" xfId="16118" hidden="1"/>
    <cellStyle name="Uwaga 3" xfId="16117" hidden="1"/>
    <cellStyle name="Uwaga 3" xfId="16104" hidden="1"/>
    <cellStyle name="Uwaga 3" xfId="16103" hidden="1"/>
    <cellStyle name="Uwaga 3" xfId="16102" hidden="1"/>
    <cellStyle name="Uwaga 3" xfId="16090" hidden="1"/>
    <cellStyle name="Uwaga 3" xfId="16088" hidden="1"/>
    <cellStyle name="Uwaga 3" xfId="16087" hidden="1"/>
    <cellStyle name="Uwaga 3" xfId="16074" hidden="1"/>
    <cellStyle name="Uwaga 3" xfId="16073" hidden="1"/>
    <cellStyle name="Uwaga 3" xfId="16072" hidden="1"/>
    <cellStyle name="Uwaga 3" xfId="16060" hidden="1"/>
    <cellStyle name="Uwaga 3" xfId="16058" hidden="1"/>
    <cellStyle name="Uwaga 3" xfId="16056" hidden="1"/>
    <cellStyle name="Uwaga 3" xfId="16045" hidden="1"/>
    <cellStyle name="Uwaga 3" xfId="16043" hidden="1"/>
    <cellStyle name="Uwaga 3" xfId="16041" hidden="1"/>
    <cellStyle name="Uwaga 3" xfId="16030" hidden="1"/>
    <cellStyle name="Uwaga 3" xfId="16028" hidden="1"/>
    <cellStyle name="Uwaga 3" xfId="16026" hidden="1"/>
    <cellStyle name="Uwaga 3" xfId="16015" hidden="1"/>
    <cellStyle name="Uwaga 3" xfId="16013" hidden="1"/>
    <cellStyle name="Uwaga 3" xfId="16011" hidden="1"/>
    <cellStyle name="Uwaga 3" xfId="16000" hidden="1"/>
    <cellStyle name="Uwaga 3" xfId="15998" hidden="1"/>
    <cellStyle name="Uwaga 3" xfId="15996" hidden="1"/>
    <cellStyle name="Uwaga 3" xfId="15985" hidden="1"/>
    <cellStyle name="Uwaga 3" xfId="15983" hidden="1"/>
    <cellStyle name="Uwaga 3" xfId="15981" hidden="1"/>
    <cellStyle name="Uwaga 3" xfId="15970" hidden="1"/>
    <cellStyle name="Uwaga 3" xfId="15968" hidden="1"/>
    <cellStyle name="Uwaga 3" xfId="15966" hidden="1"/>
    <cellStyle name="Uwaga 3" xfId="15955" hidden="1"/>
    <cellStyle name="Uwaga 3" xfId="15953" hidden="1"/>
    <cellStyle name="Uwaga 3" xfId="15951" hidden="1"/>
    <cellStyle name="Uwaga 3" xfId="15940" hidden="1"/>
    <cellStyle name="Uwaga 3" xfId="15938" hidden="1"/>
    <cellStyle name="Uwaga 3" xfId="15936" hidden="1"/>
    <cellStyle name="Uwaga 3" xfId="15925" hidden="1"/>
    <cellStyle name="Uwaga 3" xfId="15923" hidden="1"/>
    <cellStyle name="Uwaga 3" xfId="15921" hidden="1"/>
    <cellStyle name="Uwaga 3" xfId="15910" hidden="1"/>
    <cellStyle name="Uwaga 3" xfId="15908" hidden="1"/>
    <cellStyle name="Uwaga 3" xfId="15906" hidden="1"/>
    <cellStyle name="Uwaga 3" xfId="15895" hidden="1"/>
    <cellStyle name="Uwaga 3" xfId="15893" hidden="1"/>
    <cellStyle name="Uwaga 3" xfId="15891" hidden="1"/>
    <cellStyle name="Uwaga 3" xfId="15880" hidden="1"/>
    <cellStyle name="Uwaga 3" xfId="15878" hidden="1"/>
    <cellStyle name="Uwaga 3" xfId="15876" hidden="1"/>
    <cellStyle name="Uwaga 3" xfId="15865" hidden="1"/>
    <cellStyle name="Uwaga 3" xfId="15863" hidden="1"/>
    <cellStyle name="Uwaga 3" xfId="15861" hidden="1"/>
    <cellStyle name="Uwaga 3" xfId="15850" hidden="1"/>
    <cellStyle name="Uwaga 3" xfId="15848" hidden="1"/>
    <cellStyle name="Uwaga 3" xfId="15846" hidden="1"/>
    <cellStyle name="Uwaga 3" xfId="15835" hidden="1"/>
    <cellStyle name="Uwaga 3" xfId="15833" hidden="1"/>
    <cellStyle name="Uwaga 3" xfId="15831" hidden="1"/>
    <cellStyle name="Uwaga 3" xfId="15820" hidden="1"/>
    <cellStyle name="Uwaga 3" xfId="15818" hidden="1"/>
    <cellStyle name="Uwaga 3" xfId="15816" hidden="1"/>
    <cellStyle name="Uwaga 3" xfId="15805" hidden="1"/>
    <cellStyle name="Uwaga 3" xfId="15803" hidden="1"/>
    <cellStyle name="Uwaga 3" xfId="15801" hidden="1"/>
    <cellStyle name="Uwaga 3" xfId="15790" hidden="1"/>
    <cellStyle name="Uwaga 3" xfId="15788" hidden="1"/>
    <cellStyle name="Uwaga 3" xfId="15786" hidden="1"/>
    <cellStyle name="Uwaga 3" xfId="15775" hidden="1"/>
    <cellStyle name="Uwaga 3" xfId="15773" hidden="1"/>
    <cellStyle name="Uwaga 3" xfId="15771" hidden="1"/>
    <cellStyle name="Uwaga 3" xfId="15760" hidden="1"/>
    <cellStyle name="Uwaga 3" xfId="15758" hidden="1"/>
    <cellStyle name="Uwaga 3" xfId="15756" hidden="1"/>
    <cellStyle name="Uwaga 3" xfId="15745" hidden="1"/>
    <cellStyle name="Uwaga 3" xfId="15743" hidden="1"/>
    <cellStyle name="Uwaga 3" xfId="15740" hidden="1"/>
    <cellStyle name="Uwaga 3" xfId="15730" hidden="1"/>
    <cellStyle name="Uwaga 3" xfId="15728" hidden="1"/>
    <cellStyle name="Uwaga 3" xfId="15726" hidden="1"/>
    <cellStyle name="Uwaga 3" xfId="15715" hidden="1"/>
    <cellStyle name="Uwaga 3" xfId="15713" hidden="1"/>
    <cellStyle name="Uwaga 3" xfId="15711" hidden="1"/>
    <cellStyle name="Uwaga 3" xfId="15700" hidden="1"/>
    <cellStyle name="Uwaga 3" xfId="15698" hidden="1"/>
    <cellStyle name="Uwaga 3" xfId="15695" hidden="1"/>
    <cellStyle name="Uwaga 3" xfId="15685" hidden="1"/>
    <cellStyle name="Uwaga 3" xfId="15683" hidden="1"/>
    <cellStyle name="Uwaga 3" xfId="15680" hidden="1"/>
    <cellStyle name="Uwaga 3" xfId="15670" hidden="1"/>
    <cellStyle name="Uwaga 3" xfId="15668" hidden="1"/>
    <cellStyle name="Uwaga 3" xfId="15665" hidden="1"/>
    <cellStyle name="Uwaga 3" xfId="15656" hidden="1"/>
    <cellStyle name="Uwaga 3" xfId="15653" hidden="1"/>
    <cellStyle name="Uwaga 3" xfId="15649" hidden="1"/>
    <cellStyle name="Uwaga 3" xfId="15641" hidden="1"/>
    <cellStyle name="Uwaga 3" xfId="15638" hidden="1"/>
    <cellStyle name="Uwaga 3" xfId="15634" hidden="1"/>
    <cellStyle name="Uwaga 3" xfId="15626" hidden="1"/>
    <cellStyle name="Uwaga 3" xfId="15623" hidden="1"/>
    <cellStyle name="Uwaga 3" xfId="15619" hidden="1"/>
    <cellStyle name="Uwaga 3" xfId="15611" hidden="1"/>
    <cellStyle name="Uwaga 3" xfId="15608" hidden="1"/>
    <cellStyle name="Uwaga 3" xfId="15604" hidden="1"/>
    <cellStyle name="Uwaga 3" xfId="15596" hidden="1"/>
    <cellStyle name="Uwaga 3" xfId="15593" hidden="1"/>
    <cellStyle name="Uwaga 3" xfId="15589" hidden="1"/>
    <cellStyle name="Uwaga 3" xfId="15581" hidden="1"/>
    <cellStyle name="Uwaga 3" xfId="15577" hidden="1"/>
    <cellStyle name="Uwaga 3" xfId="15572" hidden="1"/>
    <cellStyle name="Uwaga 3" xfId="15566" hidden="1"/>
    <cellStyle name="Uwaga 3" xfId="15562" hidden="1"/>
    <cellStyle name="Uwaga 3" xfId="15557" hidden="1"/>
    <cellStyle name="Uwaga 3" xfId="15551" hidden="1"/>
    <cellStyle name="Uwaga 3" xfId="15547" hidden="1"/>
    <cellStyle name="Uwaga 3" xfId="15542" hidden="1"/>
    <cellStyle name="Uwaga 3" xfId="15536" hidden="1"/>
    <cellStyle name="Uwaga 3" xfId="15533" hidden="1"/>
    <cellStyle name="Uwaga 3" xfId="15529" hidden="1"/>
    <cellStyle name="Uwaga 3" xfId="15521" hidden="1"/>
    <cellStyle name="Uwaga 3" xfId="15518" hidden="1"/>
    <cellStyle name="Uwaga 3" xfId="15513" hidden="1"/>
    <cellStyle name="Uwaga 3" xfId="15506" hidden="1"/>
    <cellStyle name="Uwaga 3" xfId="15502" hidden="1"/>
    <cellStyle name="Uwaga 3" xfId="15497" hidden="1"/>
    <cellStyle name="Uwaga 3" xfId="15491" hidden="1"/>
    <cellStyle name="Uwaga 3" xfId="15487" hidden="1"/>
    <cellStyle name="Uwaga 3" xfId="15482" hidden="1"/>
    <cellStyle name="Uwaga 3" xfId="15476" hidden="1"/>
    <cellStyle name="Uwaga 3" xfId="15473" hidden="1"/>
    <cellStyle name="Uwaga 3" xfId="15469" hidden="1"/>
    <cellStyle name="Uwaga 3" xfId="15461" hidden="1"/>
    <cellStyle name="Uwaga 3" xfId="15456" hidden="1"/>
    <cellStyle name="Uwaga 3" xfId="15451" hidden="1"/>
    <cellStyle name="Uwaga 3" xfId="15446" hidden="1"/>
    <cellStyle name="Uwaga 3" xfId="15441" hidden="1"/>
    <cellStyle name="Uwaga 3" xfId="15436" hidden="1"/>
    <cellStyle name="Uwaga 3" xfId="15431" hidden="1"/>
    <cellStyle name="Uwaga 3" xfId="15426" hidden="1"/>
    <cellStyle name="Uwaga 3" xfId="15421" hidden="1"/>
    <cellStyle name="Uwaga 3" xfId="15416" hidden="1"/>
    <cellStyle name="Uwaga 3" xfId="15412" hidden="1"/>
    <cellStyle name="Uwaga 3" xfId="15407" hidden="1"/>
    <cellStyle name="Uwaga 3" xfId="15400" hidden="1"/>
    <cellStyle name="Uwaga 3" xfId="15395" hidden="1"/>
    <cellStyle name="Uwaga 3" xfId="15390" hidden="1"/>
    <cellStyle name="Uwaga 3" xfId="15385" hidden="1"/>
    <cellStyle name="Uwaga 3" xfId="15380" hidden="1"/>
    <cellStyle name="Uwaga 3" xfId="15375" hidden="1"/>
    <cellStyle name="Uwaga 3" xfId="15370" hidden="1"/>
    <cellStyle name="Uwaga 3" xfId="15365" hidden="1"/>
    <cellStyle name="Uwaga 3" xfId="15360" hidden="1"/>
    <cellStyle name="Uwaga 3" xfId="15356" hidden="1"/>
    <cellStyle name="Uwaga 3" xfId="15351" hidden="1"/>
    <cellStyle name="Uwaga 3" xfId="15346" hidden="1"/>
    <cellStyle name="Uwaga 3" xfId="15341" hidden="1"/>
    <cellStyle name="Uwaga 3" xfId="15337" hidden="1"/>
    <cellStyle name="Uwaga 3" xfId="15333" hidden="1"/>
    <cellStyle name="Uwaga 3" xfId="15326" hidden="1"/>
    <cellStyle name="Uwaga 3" xfId="15322" hidden="1"/>
    <cellStyle name="Uwaga 3" xfId="15317" hidden="1"/>
    <cellStyle name="Uwaga 3" xfId="15311" hidden="1"/>
    <cellStyle name="Uwaga 3" xfId="15307" hidden="1"/>
    <cellStyle name="Uwaga 3" xfId="15302" hidden="1"/>
    <cellStyle name="Uwaga 3" xfId="15296" hidden="1"/>
    <cellStyle name="Uwaga 3" xfId="15292" hidden="1"/>
    <cellStyle name="Uwaga 3" xfId="15288" hidden="1"/>
    <cellStyle name="Uwaga 3" xfId="15281" hidden="1"/>
    <cellStyle name="Uwaga 3" xfId="15277" hidden="1"/>
    <cellStyle name="Uwaga 3" xfId="15273" hidden="1"/>
    <cellStyle name="Uwaga 3" xfId="16140" hidden="1"/>
    <cellStyle name="Uwaga 3" xfId="16139" hidden="1"/>
    <cellStyle name="Uwaga 3" xfId="16137" hidden="1"/>
    <cellStyle name="Uwaga 3" xfId="16124" hidden="1"/>
    <cellStyle name="Uwaga 3" xfId="16122" hidden="1"/>
    <cellStyle name="Uwaga 3" xfId="16120" hidden="1"/>
    <cellStyle name="Uwaga 3" xfId="16110" hidden="1"/>
    <cellStyle name="Uwaga 3" xfId="16108" hidden="1"/>
    <cellStyle name="Uwaga 3" xfId="16106" hidden="1"/>
    <cellStyle name="Uwaga 3" xfId="16095" hidden="1"/>
    <cellStyle name="Uwaga 3" xfId="16093" hidden="1"/>
    <cellStyle name="Uwaga 3" xfId="16091" hidden="1"/>
    <cellStyle name="Uwaga 3" xfId="16078" hidden="1"/>
    <cellStyle name="Uwaga 3" xfId="16076" hidden="1"/>
    <cellStyle name="Uwaga 3" xfId="16075" hidden="1"/>
    <cellStyle name="Uwaga 3" xfId="16062" hidden="1"/>
    <cellStyle name="Uwaga 3" xfId="16061" hidden="1"/>
    <cellStyle name="Uwaga 3" xfId="16059" hidden="1"/>
    <cellStyle name="Uwaga 3" xfId="16047" hidden="1"/>
    <cellStyle name="Uwaga 3" xfId="16046" hidden="1"/>
    <cellStyle name="Uwaga 3" xfId="16044" hidden="1"/>
    <cellStyle name="Uwaga 3" xfId="16032" hidden="1"/>
    <cellStyle name="Uwaga 3" xfId="16031" hidden="1"/>
    <cellStyle name="Uwaga 3" xfId="16029" hidden="1"/>
    <cellStyle name="Uwaga 3" xfId="16017" hidden="1"/>
    <cellStyle name="Uwaga 3" xfId="16016" hidden="1"/>
    <cellStyle name="Uwaga 3" xfId="16014" hidden="1"/>
    <cellStyle name="Uwaga 3" xfId="16002" hidden="1"/>
    <cellStyle name="Uwaga 3" xfId="16001" hidden="1"/>
    <cellStyle name="Uwaga 3" xfId="15999" hidden="1"/>
    <cellStyle name="Uwaga 3" xfId="15987" hidden="1"/>
    <cellStyle name="Uwaga 3" xfId="15986" hidden="1"/>
    <cellStyle name="Uwaga 3" xfId="15984" hidden="1"/>
    <cellStyle name="Uwaga 3" xfId="15972" hidden="1"/>
    <cellStyle name="Uwaga 3" xfId="15971" hidden="1"/>
    <cellStyle name="Uwaga 3" xfId="15969" hidden="1"/>
    <cellStyle name="Uwaga 3" xfId="15957" hidden="1"/>
    <cellStyle name="Uwaga 3" xfId="15956" hidden="1"/>
    <cellStyle name="Uwaga 3" xfId="15954" hidden="1"/>
    <cellStyle name="Uwaga 3" xfId="15942" hidden="1"/>
    <cellStyle name="Uwaga 3" xfId="15941" hidden="1"/>
    <cellStyle name="Uwaga 3" xfId="15939" hidden="1"/>
    <cellStyle name="Uwaga 3" xfId="15927" hidden="1"/>
    <cellStyle name="Uwaga 3" xfId="15926" hidden="1"/>
    <cellStyle name="Uwaga 3" xfId="15924" hidden="1"/>
    <cellStyle name="Uwaga 3" xfId="15912" hidden="1"/>
    <cellStyle name="Uwaga 3" xfId="15911" hidden="1"/>
    <cellStyle name="Uwaga 3" xfId="15909" hidden="1"/>
    <cellStyle name="Uwaga 3" xfId="15897" hidden="1"/>
    <cellStyle name="Uwaga 3" xfId="15896" hidden="1"/>
    <cellStyle name="Uwaga 3" xfId="15894" hidden="1"/>
    <cellStyle name="Uwaga 3" xfId="15882" hidden="1"/>
    <cellStyle name="Uwaga 3" xfId="15881" hidden="1"/>
    <cellStyle name="Uwaga 3" xfId="15879" hidden="1"/>
    <cellStyle name="Uwaga 3" xfId="15867" hidden="1"/>
    <cellStyle name="Uwaga 3" xfId="15866" hidden="1"/>
    <cellStyle name="Uwaga 3" xfId="15864" hidden="1"/>
    <cellStyle name="Uwaga 3" xfId="15852" hidden="1"/>
    <cellStyle name="Uwaga 3" xfId="15851" hidden="1"/>
    <cellStyle name="Uwaga 3" xfId="15849" hidden="1"/>
    <cellStyle name="Uwaga 3" xfId="15837" hidden="1"/>
    <cellStyle name="Uwaga 3" xfId="15836" hidden="1"/>
    <cellStyle name="Uwaga 3" xfId="15834" hidden="1"/>
    <cellStyle name="Uwaga 3" xfId="15822" hidden="1"/>
    <cellStyle name="Uwaga 3" xfId="15821" hidden="1"/>
    <cellStyle name="Uwaga 3" xfId="15819" hidden="1"/>
    <cellStyle name="Uwaga 3" xfId="15807" hidden="1"/>
    <cellStyle name="Uwaga 3" xfId="15806" hidden="1"/>
    <cellStyle name="Uwaga 3" xfId="15804" hidden="1"/>
    <cellStyle name="Uwaga 3" xfId="15792" hidden="1"/>
    <cellStyle name="Uwaga 3" xfId="15791" hidden="1"/>
    <cellStyle name="Uwaga 3" xfId="15789" hidden="1"/>
    <cellStyle name="Uwaga 3" xfId="15777" hidden="1"/>
    <cellStyle name="Uwaga 3" xfId="15776" hidden="1"/>
    <cellStyle name="Uwaga 3" xfId="15774" hidden="1"/>
    <cellStyle name="Uwaga 3" xfId="15762" hidden="1"/>
    <cellStyle name="Uwaga 3" xfId="15761" hidden="1"/>
    <cellStyle name="Uwaga 3" xfId="15759" hidden="1"/>
    <cellStyle name="Uwaga 3" xfId="15747" hidden="1"/>
    <cellStyle name="Uwaga 3" xfId="15746" hidden="1"/>
    <cellStyle name="Uwaga 3" xfId="15744" hidden="1"/>
    <cellStyle name="Uwaga 3" xfId="15732" hidden="1"/>
    <cellStyle name="Uwaga 3" xfId="15731" hidden="1"/>
    <cellStyle name="Uwaga 3" xfId="15729" hidden="1"/>
    <cellStyle name="Uwaga 3" xfId="15717" hidden="1"/>
    <cellStyle name="Uwaga 3" xfId="15716" hidden="1"/>
    <cellStyle name="Uwaga 3" xfId="15714" hidden="1"/>
    <cellStyle name="Uwaga 3" xfId="15702" hidden="1"/>
    <cellStyle name="Uwaga 3" xfId="15701" hidden="1"/>
    <cellStyle name="Uwaga 3" xfId="15699" hidden="1"/>
    <cellStyle name="Uwaga 3" xfId="15687" hidden="1"/>
    <cellStyle name="Uwaga 3" xfId="15686" hidden="1"/>
    <cellStyle name="Uwaga 3" xfId="15684" hidden="1"/>
    <cellStyle name="Uwaga 3" xfId="15672" hidden="1"/>
    <cellStyle name="Uwaga 3" xfId="15671" hidden="1"/>
    <cellStyle name="Uwaga 3" xfId="15669" hidden="1"/>
    <cellStyle name="Uwaga 3" xfId="15657" hidden="1"/>
    <cellStyle name="Uwaga 3" xfId="15655" hidden="1"/>
    <cellStyle name="Uwaga 3" xfId="15652" hidden="1"/>
    <cellStyle name="Uwaga 3" xfId="15642" hidden="1"/>
    <cellStyle name="Uwaga 3" xfId="15640" hidden="1"/>
    <cellStyle name="Uwaga 3" xfId="15637" hidden="1"/>
    <cellStyle name="Uwaga 3" xfId="15627" hidden="1"/>
    <cellStyle name="Uwaga 3" xfId="15625" hidden="1"/>
    <cellStyle name="Uwaga 3" xfId="15622" hidden="1"/>
    <cellStyle name="Uwaga 3" xfId="15612" hidden="1"/>
    <cellStyle name="Uwaga 3" xfId="15610" hidden="1"/>
    <cellStyle name="Uwaga 3" xfId="15607" hidden="1"/>
    <cellStyle name="Uwaga 3" xfId="15597" hidden="1"/>
    <cellStyle name="Uwaga 3" xfId="15595" hidden="1"/>
    <cellStyle name="Uwaga 3" xfId="15592" hidden="1"/>
    <cellStyle name="Uwaga 3" xfId="15582" hidden="1"/>
    <cellStyle name="Uwaga 3" xfId="15580" hidden="1"/>
    <cellStyle name="Uwaga 3" xfId="15576" hidden="1"/>
    <cellStyle name="Uwaga 3" xfId="15567" hidden="1"/>
    <cellStyle name="Uwaga 3" xfId="15564" hidden="1"/>
    <cellStyle name="Uwaga 3" xfId="15560" hidden="1"/>
    <cellStyle name="Uwaga 3" xfId="15552" hidden="1"/>
    <cellStyle name="Uwaga 3" xfId="15550" hidden="1"/>
    <cellStyle name="Uwaga 3" xfId="15546" hidden="1"/>
    <cellStyle name="Uwaga 3" xfId="15537" hidden="1"/>
    <cellStyle name="Uwaga 3" xfId="15535" hidden="1"/>
    <cellStyle name="Uwaga 3" xfId="15532" hidden="1"/>
    <cellStyle name="Uwaga 3" xfId="15522" hidden="1"/>
    <cellStyle name="Uwaga 3" xfId="15520" hidden="1"/>
    <cellStyle name="Uwaga 3" xfId="15515" hidden="1"/>
    <cellStyle name="Uwaga 3" xfId="15507" hidden="1"/>
    <cellStyle name="Uwaga 3" xfId="15505" hidden="1"/>
    <cellStyle name="Uwaga 3" xfId="15500" hidden="1"/>
    <cellStyle name="Uwaga 3" xfId="15492" hidden="1"/>
    <cellStyle name="Uwaga 3" xfId="15490" hidden="1"/>
    <cellStyle name="Uwaga 3" xfId="15485" hidden="1"/>
    <cellStyle name="Uwaga 3" xfId="15477" hidden="1"/>
    <cellStyle name="Uwaga 3" xfId="15475" hidden="1"/>
    <cellStyle name="Uwaga 3" xfId="15471" hidden="1"/>
    <cellStyle name="Uwaga 3" xfId="15462" hidden="1"/>
    <cellStyle name="Uwaga 3" xfId="15459" hidden="1"/>
    <cellStyle name="Uwaga 3" xfId="15454" hidden="1"/>
    <cellStyle name="Uwaga 3" xfId="15447" hidden="1"/>
    <cellStyle name="Uwaga 3" xfId="15443" hidden="1"/>
    <cellStyle name="Uwaga 3" xfId="15438" hidden="1"/>
    <cellStyle name="Uwaga 3" xfId="15432" hidden="1"/>
    <cellStyle name="Uwaga 3" xfId="15428" hidden="1"/>
    <cellStyle name="Uwaga 3" xfId="15423" hidden="1"/>
    <cellStyle name="Uwaga 3" xfId="15417" hidden="1"/>
    <cellStyle name="Uwaga 3" xfId="15414" hidden="1"/>
    <cellStyle name="Uwaga 3" xfId="15410" hidden="1"/>
    <cellStyle name="Uwaga 3" xfId="15401" hidden="1"/>
    <cellStyle name="Uwaga 3" xfId="15396" hidden="1"/>
    <cellStyle name="Uwaga 3" xfId="15391" hidden="1"/>
    <cellStyle name="Uwaga 3" xfId="15386" hidden="1"/>
    <cellStyle name="Uwaga 3" xfId="15381" hidden="1"/>
    <cellStyle name="Uwaga 3" xfId="15376" hidden="1"/>
    <cellStyle name="Uwaga 3" xfId="15371" hidden="1"/>
    <cellStyle name="Uwaga 3" xfId="15366" hidden="1"/>
    <cellStyle name="Uwaga 3" xfId="15361" hidden="1"/>
    <cellStyle name="Uwaga 3" xfId="15357" hidden="1"/>
    <cellStyle name="Uwaga 3" xfId="15352" hidden="1"/>
    <cellStyle name="Uwaga 3" xfId="15347" hidden="1"/>
    <cellStyle name="Uwaga 3" xfId="15342" hidden="1"/>
    <cellStyle name="Uwaga 3" xfId="15338" hidden="1"/>
    <cellStyle name="Uwaga 3" xfId="15334" hidden="1"/>
    <cellStyle name="Uwaga 3" xfId="15327" hidden="1"/>
    <cellStyle name="Uwaga 3" xfId="15323" hidden="1"/>
    <cellStyle name="Uwaga 3" xfId="15318" hidden="1"/>
    <cellStyle name="Uwaga 3" xfId="15312" hidden="1"/>
    <cellStyle name="Uwaga 3" xfId="15308" hidden="1"/>
    <cellStyle name="Uwaga 3" xfId="15303" hidden="1"/>
    <cellStyle name="Uwaga 3" xfId="15297" hidden="1"/>
    <cellStyle name="Uwaga 3" xfId="15293" hidden="1"/>
    <cellStyle name="Uwaga 3" xfId="15289" hidden="1"/>
    <cellStyle name="Uwaga 3" xfId="15282" hidden="1"/>
    <cellStyle name="Uwaga 3" xfId="15278" hidden="1"/>
    <cellStyle name="Uwaga 3" xfId="15274" hidden="1"/>
    <cellStyle name="Uwaga 3" xfId="16245" hidden="1"/>
    <cellStyle name="Uwaga 3" xfId="16246" hidden="1"/>
    <cellStyle name="Uwaga 3" xfId="16247" hidden="1"/>
    <cellStyle name="Uwaga 3" xfId="16248" hidden="1"/>
    <cellStyle name="Uwaga 3" xfId="16249" hidden="1"/>
    <cellStyle name="Uwaga 3" xfId="16250" hidden="1"/>
    <cellStyle name="Uwaga 3" xfId="16251" hidden="1"/>
    <cellStyle name="Uwaga 3" xfId="16252" hidden="1"/>
    <cellStyle name="Uwaga 3" xfId="16253" hidden="1"/>
    <cellStyle name="Uwaga 3" xfId="16254" hidden="1"/>
    <cellStyle name="Uwaga 3" xfId="16255" hidden="1"/>
    <cellStyle name="Uwaga 3" xfId="16256" hidden="1"/>
    <cellStyle name="Uwaga 3" xfId="16257" hidden="1"/>
    <cellStyle name="Uwaga 3" xfId="16258" hidden="1"/>
    <cellStyle name="Uwaga 3" xfId="16259" hidden="1"/>
    <cellStyle name="Uwaga 3" xfId="16260" hidden="1"/>
    <cellStyle name="Uwaga 3" xfId="16261" hidden="1"/>
    <cellStyle name="Uwaga 3" xfId="16262" hidden="1"/>
    <cellStyle name="Uwaga 3" xfId="16263" hidden="1"/>
    <cellStyle name="Uwaga 3" xfId="16264" hidden="1"/>
    <cellStyle name="Uwaga 3" xfId="16265" hidden="1"/>
    <cellStyle name="Uwaga 3" xfId="16266" hidden="1"/>
    <cellStyle name="Uwaga 3" xfId="16267" hidden="1"/>
    <cellStyle name="Uwaga 3" xfId="16268" hidden="1"/>
    <cellStyle name="Uwaga 3" xfId="16269" hidden="1"/>
    <cellStyle name="Uwaga 3" xfId="16270" hidden="1"/>
    <cellStyle name="Uwaga 3" xfId="16271" hidden="1"/>
    <cellStyle name="Uwaga 3" xfId="16272" hidden="1"/>
    <cellStyle name="Uwaga 3" xfId="16273" hidden="1"/>
    <cellStyle name="Uwaga 3" xfId="16274" hidden="1"/>
    <cellStyle name="Uwaga 3" xfId="16275" hidden="1"/>
    <cellStyle name="Uwaga 3" xfId="16276" hidden="1"/>
    <cellStyle name="Uwaga 3" xfId="16277" hidden="1"/>
    <cellStyle name="Uwaga 3" xfId="16278" hidden="1"/>
    <cellStyle name="Uwaga 3" xfId="16279" hidden="1"/>
    <cellStyle name="Uwaga 3" xfId="16280" hidden="1"/>
    <cellStyle name="Uwaga 3" xfId="16281" hidden="1"/>
    <cellStyle name="Uwaga 3" xfId="16282" hidden="1"/>
    <cellStyle name="Uwaga 3" xfId="16283" hidden="1"/>
    <cellStyle name="Uwaga 3" xfId="16284" hidden="1"/>
    <cellStyle name="Uwaga 3" xfId="16285" hidden="1"/>
    <cellStyle name="Uwaga 3" xfId="16286" hidden="1"/>
    <cellStyle name="Uwaga 3" xfId="16287" hidden="1"/>
    <cellStyle name="Uwaga 3" xfId="16288" hidden="1"/>
    <cellStyle name="Uwaga 3" xfId="16289" hidden="1"/>
    <cellStyle name="Uwaga 3" xfId="16290" hidden="1"/>
    <cellStyle name="Uwaga 3" xfId="16291" hidden="1"/>
    <cellStyle name="Uwaga 3" xfId="16292" hidden="1"/>
    <cellStyle name="Uwaga 3" xfId="16293" hidden="1"/>
    <cellStyle name="Uwaga 3" xfId="16294" hidden="1"/>
    <cellStyle name="Uwaga 3" xfId="16295" hidden="1"/>
    <cellStyle name="Uwaga 3" xfId="16296" hidden="1"/>
    <cellStyle name="Uwaga 3" xfId="16297" hidden="1"/>
    <cellStyle name="Uwaga 3" xfId="16298" hidden="1"/>
    <cellStyle name="Uwaga 3" xfId="16299" hidden="1"/>
    <cellStyle name="Uwaga 3" xfId="16300" hidden="1"/>
    <cellStyle name="Uwaga 3" xfId="16301" hidden="1"/>
    <cellStyle name="Uwaga 3" xfId="16302" hidden="1"/>
    <cellStyle name="Uwaga 3" xfId="16303" hidden="1"/>
    <cellStyle name="Uwaga 3" xfId="16304" hidden="1"/>
    <cellStyle name="Uwaga 3" xfId="16305" hidden="1"/>
    <cellStyle name="Uwaga 3" xfId="16306" hidden="1"/>
    <cellStyle name="Uwaga 3" xfId="16307" hidden="1"/>
    <cellStyle name="Uwaga 3" xfId="16308" hidden="1"/>
    <cellStyle name="Uwaga 3" xfId="16309" hidden="1"/>
    <cellStyle name="Uwaga 3" xfId="16310" hidden="1"/>
    <cellStyle name="Uwaga 3" xfId="16311" hidden="1"/>
    <cellStyle name="Uwaga 3" xfId="16312" hidden="1"/>
    <cellStyle name="Uwaga 3" xfId="16313" hidden="1"/>
    <cellStyle name="Uwaga 3" xfId="16314" hidden="1"/>
    <cellStyle name="Uwaga 3" xfId="16315" hidden="1"/>
    <cellStyle name="Uwaga 3" xfId="16316" hidden="1"/>
    <cellStyle name="Uwaga 3" xfId="16317" hidden="1"/>
    <cellStyle name="Uwaga 3" xfId="16318" hidden="1"/>
    <cellStyle name="Uwaga 3" xfId="16319" hidden="1"/>
    <cellStyle name="Uwaga 3" xfId="16320" hidden="1"/>
    <cellStyle name="Uwaga 3" xfId="16321" hidden="1"/>
    <cellStyle name="Uwaga 3" xfId="16322" hidden="1"/>
    <cellStyle name="Uwaga 3" xfId="16323" hidden="1"/>
    <cellStyle name="Uwaga 3" xfId="16324" hidden="1"/>
    <cellStyle name="Uwaga 3" xfId="16325" hidden="1"/>
    <cellStyle name="Uwaga 3" xfId="16326" hidden="1"/>
    <cellStyle name="Uwaga 3" xfId="16327" hidden="1"/>
    <cellStyle name="Uwaga 3" xfId="16328" hidden="1"/>
    <cellStyle name="Uwaga 3" xfId="16329" hidden="1"/>
    <cellStyle name="Uwaga 3" xfId="16330" hidden="1"/>
    <cellStyle name="Uwaga 3" xfId="16331" hidden="1"/>
    <cellStyle name="Uwaga 3" xfId="16332" hidden="1"/>
    <cellStyle name="Uwaga 3" xfId="16333" hidden="1"/>
    <cellStyle name="Uwaga 3" xfId="16334" hidden="1"/>
    <cellStyle name="Uwaga 3" xfId="16335" hidden="1"/>
    <cellStyle name="Uwaga 3" xfId="16336" hidden="1"/>
    <cellStyle name="Uwaga 3" xfId="16337" hidden="1"/>
    <cellStyle name="Uwaga 3" xfId="16338" hidden="1"/>
    <cellStyle name="Uwaga 3" xfId="16339" hidden="1"/>
    <cellStyle name="Uwaga 3" xfId="16340" hidden="1"/>
    <cellStyle name="Uwaga 3" xfId="16341" hidden="1"/>
    <cellStyle name="Uwaga 3" xfId="16342" hidden="1"/>
    <cellStyle name="Uwaga 3" xfId="16343" hidden="1"/>
    <cellStyle name="Uwaga 3" xfId="16344" hidden="1"/>
    <cellStyle name="Uwaga 3" xfId="16345" hidden="1"/>
    <cellStyle name="Uwaga 3" xfId="16346" hidden="1"/>
    <cellStyle name="Uwaga 3" xfId="16347" hidden="1"/>
    <cellStyle name="Uwaga 3" xfId="16348" hidden="1"/>
    <cellStyle name="Uwaga 3" xfId="16349" hidden="1"/>
    <cellStyle name="Uwaga 3" xfId="16350" hidden="1"/>
    <cellStyle name="Uwaga 3" xfId="16351" hidden="1"/>
    <cellStyle name="Uwaga 3" xfId="16352" hidden="1"/>
    <cellStyle name="Uwaga 3" xfId="16353" hidden="1"/>
    <cellStyle name="Uwaga 3" xfId="16354" hidden="1"/>
    <cellStyle name="Uwaga 3" xfId="16355" hidden="1"/>
    <cellStyle name="Uwaga 3" xfId="16356" hidden="1"/>
    <cellStyle name="Uwaga 3" xfId="16357" hidden="1"/>
    <cellStyle name="Uwaga 3" xfId="16358" hidden="1"/>
    <cellStyle name="Uwaga 3" xfId="16359" hidden="1"/>
    <cellStyle name="Uwaga 3" xfId="16360" hidden="1"/>
    <cellStyle name="Uwaga 3" xfId="16361" hidden="1"/>
    <cellStyle name="Uwaga 3" xfId="16362" hidden="1"/>
    <cellStyle name="Uwaga 3" xfId="16363" hidden="1"/>
    <cellStyle name="Uwaga 3" xfId="16364" hidden="1"/>
    <cellStyle name="Uwaga 3" xfId="16365" hidden="1"/>
    <cellStyle name="Uwaga 3" xfId="16366" hidden="1"/>
    <cellStyle name="Uwaga 3" xfId="16367" hidden="1"/>
    <cellStyle name="Uwaga 3" xfId="16368" hidden="1"/>
    <cellStyle name="Uwaga 3" xfId="16369" hidden="1"/>
    <cellStyle name="Uwaga 3" xfId="16370" hidden="1"/>
    <cellStyle name="Uwaga 3" xfId="16371" hidden="1"/>
    <cellStyle name="Uwaga 3" xfId="16372" hidden="1"/>
    <cellStyle name="Uwaga 3" xfId="16373" hidden="1"/>
    <cellStyle name="Uwaga 3" xfId="16374" hidden="1"/>
    <cellStyle name="Uwaga 3" xfId="16375" hidden="1"/>
    <cellStyle name="Uwaga 3" xfId="16376" hidden="1"/>
    <cellStyle name="Uwaga 3" xfId="16377" hidden="1"/>
    <cellStyle name="Uwaga 3" xfId="16378" hidden="1"/>
    <cellStyle name="Uwaga 3" xfId="16379" hidden="1"/>
    <cellStyle name="Uwaga 3" xfId="16380" hidden="1"/>
    <cellStyle name="Uwaga 3" xfId="16381" hidden="1"/>
    <cellStyle name="Uwaga 3" xfId="16382" hidden="1"/>
    <cellStyle name="Uwaga 3" xfId="16383" hidden="1"/>
    <cellStyle name="Uwaga 3" xfId="16384" hidden="1"/>
    <cellStyle name="Uwaga 3" xfId="16385" hidden="1"/>
    <cellStyle name="Uwaga 3" xfId="16386" hidden="1"/>
    <cellStyle name="Uwaga 3" xfId="16387" hidden="1"/>
    <cellStyle name="Uwaga 3" xfId="16388" hidden="1"/>
    <cellStyle name="Uwaga 3" xfId="16389" hidden="1"/>
    <cellStyle name="Uwaga 3" xfId="16390" hidden="1"/>
    <cellStyle name="Uwaga 3" xfId="16391" hidden="1"/>
    <cellStyle name="Uwaga 3" xfId="16392" hidden="1"/>
    <cellStyle name="Uwaga 3" xfId="16393" hidden="1"/>
    <cellStyle name="Uwaga 3" xfId="16394" hidden="1"/>
    <cellStyle name="Uwaga 3" xfId="16395" hidden="1"/>
    <cellStyle name="Uwaga 3" xfId="16396" hidden="1"/>
    <cellStyle name="Uwaga 3" xfId="16397" hidden="1"/>
    <cellStyle name="Uwaga 3" xfId="16398" hidden="1"/>
    <cellStyle name="Uwaga 3" xfId="16399" hidden="1"/>
    <cellStyle name="Uwaga 3" xfId="16400" hidden="1"/>
    <cellStyle name="Uwaga 3" xfId="16401" hidden="1"/>
    <cellStyle name="Uwaga 3" xfId="16402" hidden="1"/>
    <cellStyle name="Uwaga 3" xfId="16403" hidden="1"/>
    <cellStyle name="Uwaga 3" xfId="16404" hidden="1"/>
    <cellStyle name="Uwaga 3" xfId="16405" hidden="1"/>
    <cellStyle name="Uwaga 3" xfId="16406" hidden="1"/>
    <cellStyle name="Uwaga 3" xfId="16407" hidden="1"/>
    <cellStyle name="Uwaga 3" xfId="16408" hidden="1"/>
    <cellStyle name="Uwaga 3" xfId="16409" hidden="1"/>
    <cellStyle name="Uwaga 3" xfId="16410" hidden="1"/>
    <cellStyle name="Uwaga 3" xfId="16411" hidden="1"/>
    <cellStyle name="Uwaga 3" xfId="16412" hidden="1"/>
    <cellStyle name="Uwaga 3" xfId="16413" hidden="1"/>
    <cellStyle name="Uwaga 3" xfId="16414" hidden="1"/>
    <cellStyle name="Uwaga 3" xfId="16415" hidden="1"/>
    <cellStyle name="Uwaga 3" xfId="16416" hidden="1"/>
    <cellStyle name="Uwaga 3" xfId="16417" hidden="1"/>
    <cellStyle name="Uwaga 3" xfId="16418" hidden="1"/>
    <cellStyle name="Uwaga 3" xfId="16438" hidden="1"/>
    <cellStyle name="Uwaga 3" xfId="16439" hidden="1"/>
    <cellStyle name="Uwaga 3" xfId="16441" hidden="1"/>
    <cellStyle name="Uwaga 3" xfId="16453" hidden="1"/>
    <cellStyle name="Uwaga 3" xfId="16454" hidden="1"/>
    <cellStyle name="Uwaga 3" xfId="16459" hidden="1"/>
    <cellStyle name="Uwaga 3" xfId="16468" hidden="1"/>
    <cellStyle name="Uwaga 3" xfId="16469" hidden="1"/>
    <cellStyle name="Uwaga 3" xfId="16474" hidden="1"/>
    <cellStyle name="Uwaga 3" xfId="16483" hidden="1"/>
    <cellStyle name="Uwaga 3" xfId="16484" hidden="1"/>
    <cellStyle name="Uwaga 3" xfId="16485" hidden="1"/>
    <cellStyle name="Uwaga 3" xfId="16498" hidden="1"/>
    <cellStyle name="Uwaga 3" xfId="16503" hidden="1"/>
    <cellStyle name="Uwaga 3" xfId="16508" hidden="1"/>
    <cellStyle name="Uwaga 3" xfId="16518" hidden="1"/>
    <cellStyle name="Uwaga 3" xfId="16523" hidden="1"/>
    <cellStyle name="Uwaga 3" xfId="16527" hidden="1"/>
    <cellStyle name="Uwaga 3" xfId="16534" hidden="1"/>
    <cellStyle name="Uwaga 3" xfId="16539" hidden="1"/>
    <cellStyle name="Uwaga 3" xfId="16542" hidden="1"/>
    <cellStyle name="Uwaga 3" xfId="16548" hidden="1"/>
    <cellStyle name="Uwaga 3" xfId="16553" hidden="1"/>
    <cellStyle name="Uwaga 3" xfId="16557" hidden="1"/>
    <cellStyle name="Uwaga 3" xfId="16558" hidden="1"/>
    <cellStyle name="Uwaga 3" xfId="16559" hidden="1"/>
    <cellStyle name="Uwaga 3" xfId="16563" hidden="1"/>
    <cellStyle name="Uwaga 3" xfId="16575" hidden="1"/>
    <cellStyle name="Uwaga 3" xfId="16580" hidden="1"/>
    <cellStyle name="Uwaga 3" xfId="16585" hidden="1"/>
    <cellStyle name="Uwaga 3" xfId="16590" hidden="1"/>
    <cellStyle name="Uwaga 3" xfId="16595" hidden="1"/>
    <cellStyle name="Uwaga 3" xfId="16600" hidden="1"/>
    <cellStyle name="Uwaga 3" xfId="16604" hidden="1"/>
    <cellStyle name="Uwaga 3" xfId="16608" hidden="1"/>
    <cellStyle name="Uwaga 3" xfId="16613" hidden="1"/>
    <cellStyle name="Uwaga 3" xfId="16618" hidden="1"/>
    <cellStyle name="Uwaga 3" xfId="16619" hidden="1"/>
    <cellStyle name="Uwaga 3" xfId="16621" hidden="1"/>
    <cellStyle name="Uwaga 3" xfId="16634" hidden="1"/>
    <cellStyle name="Uwaga 3" xfId="16638" hidden="1"/>
    <cellStyle name="Uwaga 3" xfId="16643" hidden="1"/>
    <cellStyle name="Uwaga 3" xfId="16650" hidden="1"/>
    <cellStyle name="Uwaga 3" xfId="16654" hidden="1"/>
    <cellStyle name="Uwaga 3" xfId="16659" hidden="1"/>
    <cellStyle name="Uwaga 3" xfId="16664" hidden="1"/>
    <cellStyle name="Uwaga 3" xfId="16667" hidden="1"/>
    <cellStyle name="Uwaga 3" xfId="16672" hidden="1"/>
    <cellStyle name="Uwaga 3" xfId="16678" hidden="1"/>
    <cellStyle name="Uwaga 3" xfId="16679" hidden="1"/>
    <cellStyle name="Uwaga 3" xfId="16682" hidden="1"/>
    <cellStyle name="Uwaga 3" xfId="16695" hidden="1"/>
    <cellStyle name="Uwaga 3" xfId="16699" hidden="1"/>
    <cellStyle name="Uwaga 3" xfId="16704" hidden="1"/>
    <cellStyle name="Uwaga 3" xfId="16711" hidden="1"/>
    <cellStyle name="Uwaga 3" xfId="16716" hidden="1"/>
    <cellStyle name="Uwaga 3" xfId="16720" hidden="1"/>
    <cellStyle name="Uwaga 3" xfId="16725" hidden="1"/>
    <cellStyle name="Uwaga 3" xfId="16729" hidden="1"/>
    <cellStyle name="Uwaga 3" xfId="16734" hidden="1"/>
    <cellStyle name="Uwaga 3" xfId="16738" hidden="1"/>
    <cellStyle name="Uwaga 3" xfId="16739" hidden="1"/>
    <cellStyle name="Uwaga 3" xfId="16741" hidden="1"/>
    <cellStyle name="Uwaga 3" xfId="16753" hidden="1"/>
    <cellStyle name="Uwaga 3" xfId="16754" hidden="1"/>
    <cellStyle name="Uwaga 3" xfId="16756" hidden="1"/>
    <cellStyle name="Uwaga 3" xfId="16768" hidden="1"/>
    <cellStyle name="Uwaga 3" xfId="16770" hidden="1"/>
    <cellStyle name="Uwaga 3" xfId="16773" hidden="1"/>
    <cellStyle name="Uwaga 3" xfId="16783" hidden="1"/>
    <cellStyle name="Uwaga 3" xfId="16784" hidden="1"/>
    <cellStyle name="Uwaga 3" xfId="16786" hidden="1"/>
    <cellStyle name="Uwaga 3" xfId="16798" hidden="1"/>
    <cellStyle name="Uwaga 3" xfId="16799" hidden="1"/>
    <cellStyle name="Uwaga 3" xfId="16800" hidden="1"/>
    <cellStyle name="Uwaga 3" xfId="16814" hidden="1"/>
    <cellStyle name="Uwaga 3" xfId="16817" hidden="1"/>
    <cellStyle name="Uwaga 3" xfId="16821" hidden="1"/>
    <cellStyle name="Uwaga 3" xfId="16829" hidden="1"/>
    <cellStyle name="Uwaga 3" xfId="16832" hidden="1"/>
    <cellStyle name="Uwaga 3" xfId="16836" hidden="1"/>
    <cellStyle name="Uwaga 3" xfId="16844" hidden="1"/>
    <cellStyle name="Uwaga 3" xfId="16847" hidden="1"/>
    <cellStyle name="Uwaga 3" xfId="16851" hidden="1"/>
    <cellStyle name="Uwaga 3" xfId="16858" hidden="1"/>
    <cellStyle name="Uwaga 3" xfId="16859" hidden="1"/>
    <cellStyle name="Uwaga 3" xfId="16861" hidden="1"/>
    <cellStyle name="Uwaga 3" xfId="16874" hidden="1"/>
    <cellStyle name="Uwaga 3" xfId="16877" hidden="1"/>
    <cellStyle name="Uwaga 3" xfId="16880" hidden="1"/>
    <cellStyle name="Uwaga 3" xfId="16889" hidden="1"/>
    <cellStyle name="Uwaga 3" xfId="16892" hidden="1"/>
    <cellStyle name="Uwaga 3" xfId="16896" hidden="1"/>
    <cellStyle name="Uwaga 3" xfId="16904" hidden="1"/>
    <cellStyle name="Uwaga 3" xfId="16906" hidden="1"/>
    <cellStyle name="Uwaga 3" xfId="16909" hidden="1"/>
    <cellStyle name="Uwaga 3" xfId="16918" hidden="1"/>
    <cellStyle name="Uwaga 3" xfId="16919" hidden="1"/>
    <cellStyle name="Uwaga 3" xfId="16920" hidden="1"/>
    <cellStyle name="Uwaga 3" xfId="16933" hidden="1"/>
    <cellStyle name="Uwaga 3" xfId="16934" hidden="1"/>
    <cellStyle name="Uwaga 3" xfId="16936" hidden="1"/>
    <cellStyle name="Uwaga 3" xfId="16948" hidden="1"/>
    <cellStyle name="Uwaga 3" xfId="16949" hidden="1"/>
    <cellStyle name="Uwaga 3" xfId="16951" hidden="1"/>
    <cellStyle name="Uwaga 3" xfId="16963" hidden="1"/>
    <cellStyle name="Uwaga 3" xfId="16964" hidden="1"/>
    <cellStyle name="Uwaga 3" xfId="16966" hidden="1"/>
    <cellStyle name="Uwaga 3" xfId="16978" hidden="1"/>
    <cellStyle name="Uwaga 3" xfId="16979" hidden="1"/>
    <cellStyle name="Uwaga 3" xfId="16980" hidden="1"/>
    <cellStyle name="Uwaga 3" xfId="16994" hidden="1"/>
    <cellStyle name="Uwaga 3" xfId="16996" hidden="1"/>
    <cellStyle name="Uwaga 3" xfId="16999" hidden="1"/>
    <cellStyle name="Uwaga 3" xfId="17009" hidden="1"/>
    <cellStyle name="Uwaga 3" xfId="17012" hidden="1"/>
    <cellStyle name="Uwaga 3" xfId="17015" hidden="1"/>
    <cellStyle name="Uwaga 3" xfId="17024" hidden="1"/>
    <cellStyle name="Uwaga 3" xfId="17026" hidden="1"/>
    <cellStyle name="Uwaga 3" xfId="17029" hidden="1"/>
    <cellStyle name="Uwaga 3" xfId="17038" hidden="1"/>
    <cellStyle name="Uwaga 3" xfId="17039" hidden="1"/>
    <cellStyle name="Uwaga 3" xfId="17040" hidden="1"/>
    <cellStyle name="Uwaga 3" xfId="17053" hidden="1"/>
    <cellStyle name="Uwaga 3" xfId="17055" hidden="1"/>
    <cellStyle name="Uwaga 3" xfId="17057" hidden="1"/>
    <cellStyle name="Uwaga 3" xfId="17068" hidden="1"/>
    <cellStyle name="Uwaga 3" xfId="17070" hidden="1"/>
    <cellStyle name="Uwaga 3" xfId="17072" hidden="1"/>
    <cellStyle name="Uwaga 3" xfId="17083" hidden="1"/>
    <cellStyle name="Uwaga 3" xfId="17085" hidden="1"/>
    <cellStyle name="Uwaga 3" xfId="17087" hidden="1"/>
    <cellStyle name="Uwaga 3" xfId="17098" hidden="1"/>
    <cellStyle name="Uwaga 3" xfId="17099" hidden="1"/>
    <cellStyle name="Uwaga 3" xfId="17100" hidden="1"/>
    <cellStyle name="Uwaga 3" xfId="17113" hidden="1"/>
    <cellStyle name="Uwaga 3" xfId="17115" hidden="1"/>
    <cellStyle name="Uwaga 3" xfId="17117" hidden="1"/>
    <cellStyle name="Uwaga 3" xfId="17128" hidden="1"/>
    <cellStyle name="Uwaga 3" xfId="17130" hidden="1"/>
    <cellStyle name="Uwaga 3" xfId="17132" hidden="1"/>
    <cellStyle name="Uwaga 3" xfId="17143" hidden="1"/>
    <cellStyle name="Uwaga 3" xfId="17145" hidden="1"/>
    <cellStyle name="Uwaga 3" xfId="17146" hidden="1"/>
    <cellStyle name="Uwaga 3" xfId="17158" hidden="1"/>
    <cellStyle name="Uwaga 3" xfId="17159" hidden="1"/>
    <cellStyle name="Uwaga 3" xfId="17160" hidden="1"/>
    <cellStyle name="Uwaga 3" xfId="17173" hidden="1"/>
    <cellStyle name="Uwaga 3" xfId="17175" hidden="1"/>
    <cellStyle name="Uwaga 3" xfId="17177" hidden="1"/>
    <cellStyle name="Uwaga 3" xfId="17188" hidden="1"/>
    <cellStyle name="Uwaga 3" xfId="17190" hidden="1"/>
    <cellStyle name="Uwaga 3" xfId="17192" hidden="1"/>
    <cellStyle name="Uwaga 3" xfId="17203" hidden="1"/>
    <cellStyle name="Uwaga 3" xfId="17205" hidden="1"/>
    <cellStyle name="Uwaga 3" xfId="17207" hidden="1"/>
    <cellStyle name="Uwaga 3" xfId="17218" hidden="1"/>
    <cellStyle name="Uwaga 3" xfId="17219" hidden="1"/>
    <cellStyle name="Uwaga 3" xfId="17221" hidden="1"/>
    <cellStyle name="Uwaga 3" xfId="17232" hidden="1"/>
    <cellStyle name="Uwaga 3" xfId="17234" hidden="1"/>
    <cellStyle name="Uwaga 3" xfId="17235" hidden="1"/>
    <cellStyle name="Uwaga 3" xfId="17244" hidden="1"/>
    <cellStyle name="Uwaga 3" xfId="17247" hidden="1"/>
    <cellStyle name="Uwaga 3" xfId="17249" hidden="1"/>
    <cellStyle name="Uwaga 3" xfId="17260" hidden="1"/>
    <cellStyle name="Uwaga 3" xfId="17262" hidden="1"/>
    <cellStyle name="Uwaga 3" xfId="17264" hidden="1"/>
    <cellStyle name="Uwaga 3" xfId="17276" hidden="1"/>
    <cellStyle name="Uwaga 3" xfId="17278" hidden="1"/>
    <cellStyle name="Uwaga 3" xfId="17280" hidden="1"/>
    <cellStyle name="Uwaga 3" xfId="17288" hidden="1"/>
    <cellStyle name="Uwaga 3" xfId="17290" hidden="1"/>
    <cellStyle name="Uwaga 3" xfId="17293" hidden="1"/>
    <cellStyle name="Uwaga 3" xfId="17283" hidden="1"/>
    <cellStyle name="Uwaga 3" xfId="17282" hidden="1"/>
    <cellStyle name="Uwaga 3" xfId="17281" hidden="1"/>
    <cellStyle name="Uwaga 3" xfId="17268" hidden="1"/>
    <cellStyle name="Uwaga 3" xfId="17267" hidden="1"/>
    <cellStyle name="Uwaga 3" xfId="17266" hidden="1"/>
    <cellStyle name="Uwaga 3" xfId="17253" hidden="1"/>
    <cellStyle name="Uwaga 3" xfId="17252" hidden="1"/>
    <cellStyle name="Uwaga 3" xfId="17251" hidden="1"/>
    <cellStyle name="Uwaga 3" xfId="17238" hidden="1"/>
    <cellStyle name="Uwaga 3" xfId="17237" hidden="1"/>
    <cellStyle name="Uwaga 3" xfId="17236" hidden="1"/>
    <cellStyle name="Uwaga 3" xfId="17223" hidden="1"/>
    <cellStyle name="Uwaga 3" xfId="17222" hidden="1"/>
    <cellStyle name="Uwaga 3" xfId="17220" hidden="1"/>
    <cellStyle name="Uwaga 3" xfId="17209" hidden="1"/>
    <cellStyle name="Uwaga 3" xfId="17206" hidden="1"/>
    <cellStyle name="Uwaga 3" xfId="17204" hidden="1"/>
    <cellStyle name="Uwaga 3" xfId="17194" hidden="1"/>
    <cellStyle name="Uwaga 3" xfId="17191" hidden="1"/>
    <cellStyle name="Uwaga 3" xfId="17189" hidden="1"/>
    <cellStyle name="Uwaga 3" xfId="17179" hidden="1"/>
    <cellStyle name="Uwaga 3" xfId="17176" hidden="1"/>
    <cellStyle name="Uwaga 3" xfId="17174" hidden="1"/>
    <cellStyle name="Uwaga 3" xfId="17164" hidden="1"/>
    <cellStyle name="Uwaga 3" xfId="17162" hidden="1"/>
    <cellStyle name="Uwaga 3" xfId="17161" hidden="1"/>
    <cellStyle name="Uwaga 3" xfId="17149" hidden="1"/>
    <cellStyle name="Uwaga 3" xfId="17147" hidden="1"/>
    <cellStyle name="Uwaga 3" xfId="17144" hidden="1"/>
    <cellStyle name="Uwaga 3" xfId="17134" hidden="1"/>
    <cellStyle name="Uwaga 3" xfId="17131" hidden="1"/>
    <cellStyle name="Uwaga 3" xfId="17129" hidden="1"/>
    <cellStyle name="Uwaga 3" xfId="17119" hidden="1"/>
    <cellStyle name="Uwaga 3" xfId="17116" hidden="1"/>
    <cellStyle name="Uwaga 3" xfId="17114" hidden="1"/>
    <cellStyle name="Uwaga 3" xfId="17104" hidden="1"/>
    <cellStyle name="Uwaga 3" xfId="17102" hidden="1"/>
    <cellStyle name="Uwaga 3" xfId="17101" hidden="1"/>
    <cellStyle name="Uwaga 3" xfId="17089" hidden="1"/>
    <cellStyle name="Uwaga 3" xfId="17086" hidden="1"/>
    <cellStyle name="Uwaga 3" xfId="17084" hidden="1"/>
    <cellStyle name="Uwaga 3" xfId="17074" hidden="1"/>
    <cellStyle name="Uwaga 3" xfId="17071" hidden="1"/>
    <cellStyle name="Uwaga 3" xfId="17069" hidden="1"/>
    <cellStyle name="Uwaga 3" xfId="17059" hidden="1"/>
    <cellStyle name="Uwaga 3" xfId="17056" hidden="1"/>
    <cellStyle name="Uwaga 3" xfId="17054" hidden="1"/>
    <cellStyle name="Uwaga 3" xfId="17044" hidden="1"/>
    <cellStyle name="Uwaga 3" xfId="17042" hidden="1"/>
    <cellStyle name="Uwaga 3" xfId="17041" hidden="1"/>
    <cellStyle name="Uwaga 3" xfId="17028" hidden="1"/>
    <cellStyle name="Uwaga 3" xfId="17025" hidden="1"/>
    <cellStyle name="Uwaga 3" xfId="17023" hidden="1"/>
    <cellStyle name="Uwaga 3" xfId="17013" hidden="1"/>
    <cellStyle name="Uwaga 3" xfId="17010" hidden="1"/>
    <cellStyle name="Uwaga 3" xfId="17008" hidden="1"/>
    <cellStyle name="Uwaga 3" xfId="16998" hidden="1"/>
    <cellStyle name="Uwaga 3" xfId="16995" hidden="1"/>
    <cellStyle name="Uwaga 3" xfId="16993" hidden="1"/>
    <cellStyle name="Uwaga 3" xfId="16984" hidden="1"/>
    <cellStyle name="Uwaga 3" xfId="16982" hidden="1"/>
    <cellStyle name="Uwaga 3" xfId="16981" hidden="1"/>
    <cellStyle name="Uwaga 3" xfId="16969" hidden="1"/>
    <cellStyle name="Uwaga 3" xfId="16967" hidden="1"/>
    <cellStyle name="Uwaga 3" xfId="16965" hidden="1"/>
    <cellStyle name="Uwaga 3" xfId="16954" hidden="1"/>
    <cellStyle name="Uwaga 3" xfId="16952" hidden="1"/>
    <cellStyle name="Uwaga 3" xfId="16950" hidden="1"/>
    <cellStyle name="Uwaga 3" xfId="16939" hidden="1"/>
    <cellStyle name="Uwaga 3" xfId="16937" hidden="1"/>
    <cellStyle name="Uwaga 3" xfId="16935" hidden="1"/>
    <cellStyle name="Uwaga 3" xfId="16924" hidden="1"/>
    <cellStyle name="Uwaga 3" xfId="16922" hidden="1"/>
    <cellStyle name="Uwaga 3" xfId="16921" hidden="1"/>
    <cellStyle name="Uwaga 3" xfId="16908" hidden="1"/>
    <cellStyle name="Uwaga 3" xfId="16905" hidden="1"/>
    <cellStyle name="Uwaga 3" xfId="16903" hidden="1"/>
    <cellStyle name="Uwaga 3" xfId="16893" hidden="1"/>
    <cellStyle name="Uwaga 3" xfId="16890" hidden="1"/>
    <cellStyle name="Uwaga 3" xfId="16888" hidden="1"/>
    <cellStyle name="Uwaga 3" xfId="16878" hidden="1"/>
    <cellStyle name="Uwaga 3" xfId="16875" hidden="1"/>
    <cellStyle name="Uwaga 3" xfId="16873" hidden="1"/>
    <cellStyle name="Uwaga 3" xfId="16864" hidden="1"/>
    <cellStyle name="Uwaga 3" xfId="16862" hidden="1"/>
    <cellStyle name="Uwaga 3" xfId="16860" hidden="1"/>
    <cellStyle name="Uwaga 3" xfId="16848" hidden="1"/>
    <cellStyle name="Uwaga 3" xfId="16845" hidden="1"/>
    <cellStyle name="Uwaga 3" xfId="16843" hidden="1"/>
    <cellStyle name="Uwaga 3" xfId="16833" hidden="1"/>
    <cellStyle name="Uwaga 3" xfId="16830" hidden="1"/>
    <cellStyle name="Uwaga 3" xfId="16828" hidden="1"/>
    <cellStyle name="Uwaga 3" xfId="16818" hidden="1"/>
    <cellStyle name="Uwaga 3" xfId="16815" hidden="1"/>
    <cellStyle name="Uwaga 3" xfId="16813" hidden="1"/>
    <cellStyle name="Uwaga 3" xfId="16806" hidden="1"/>
    <cellStyle name="Uwaga 3" xfId="16803" hidden="1"/>
    <cellStyle name="Uwaga 3" xfId="16801" hidden="1"/>
    <cellStyle name="Uwaga 3" xfId="16791" hidden="1"/>
    <cellStyle name="Uwaga 3" xfId="16788" hidden="1"/>
    <cellStyle name="Uwaga 3" xfId="16785" hidden="1"/>
    <cellStyle name="Uwaga 3" xfId="16776" hidden="1"/>
    <cellStyle name="Uwaga 3" xfId="16772" hidden="1"/>
    <cellStyle name="Uwaga 3" xfId="16769" hidden="1"/>
    <cellStyle name="Uwaga 3" xfId="16761" hidden="1"/>
    <cellStyle name="Uwaga 3" xfId="16758" hidden="1"/>
    <cellStyle name="Uwaga 3" xfId="16755" hidden="1"/>
    <cellStyle name="Uwaga 3" xfId="16746" hidden="1"/>
    <cellStyle name="Uwaga 3" xfId="16743" hidden="1"/>
    <cellStyle name="Uwaga 3" xfId="16740" hidden="1"/>
    <cellStyle name="Uwaga 3" xfId="16730" hidden="1"/>
    <cellStyle name="Uwaga 3" xfId="16726" hidden="1"/>
    <cellStyle name="Uwaga 3" xfId="16723" hidden="1"/>
    <cellStyle name="Uwaga 3" xfId="16714" hidden="1"/>
    <cellStyle name="Uwaga 3" xfId="16710" hidden="1"/>
    <cellStyle name="Uwaga 3" xfId="16708" hidden="1"/>
    <cellStyle name="Uwaga 3" xfId="16700" hidden="1"/>
    <cellStyle name="Uwaga 3" xfId="16696" hidden="1"/>
    <cellStyle name="Uwaga 3" xfId="16693" hidden="1"/>
    <cellStyle name="Uwaga 3" xfId="16686" hidden="1"/>
    <cellStyle name="Uwaga 3" xfId="16683" hidden="1"/>
    <cellStyle name="Uwaga 3" xfId="16680" hidden="1"/>
    <cellStyle name="Uwaga 3" xfId="16671" hidden="1"/>
    <cellStyle name="Uwaga 3" xfId="16666" hidden="1"/>
    <cellStyle name="Uwaga 3" xfId="16663" hidden="1"/>
    <cellStyle name="Uwaga 3" xfId="16656" hidden="1"/>
    <cellStyle name="Uwaga 3" xfId="16651" hidden="1"/>
    <cellStyle name="Uwaga 3" xfId="16648" hidden="1"/>
    <cellStyle name="Uwaga 3" xfId="16641" hidden="1"/>
    <cellStyle name="Uwaga 3" xfId="16636" hidden="1"/>
    <cellStyle name="Uwaga 3" xfId="16633" hidden="1"/>
    <cellStyle name="Uwaga 3" xfId="16627" hidden="1"/>
    <cellStyle name="Uwaga 3" xfId="16623" hidden="1"/>
    <cellStyle name="Uwaga 3" xfId="16620" hidden="1"/>
    <cellStyle name="Uwaga 3" xfId="16612" hidden="1"/>
    <cellStyle name="Uwaga 3" xfId="16607" hidden="1"/>
    <cellStyle name="Uwaga 3" xfId="16603" hidden="1"/>
    <cellStyle name="Uwaga 3" xfId="16597" hidden="1"/>
    <cellStyle name="Uwaga 3" xfId="16592" hidden="1"/>
    <cellStyle name="Uwaga 3" xfId="16588" hidden="1"/>
    <cellStyle name="Uwaga 3" xfId="16582" hidden="1"/>
    <cellStyle name="Uwaga 3" xfId="16577" hidden="1"/>
    <cellStyle name="Uwaga 3" xfId="16573" hidden="1"/>
    <cellStyle name="Uwaga 3" xfId="16568" hidden="1"/>
    <cellStyle name="Uwaga 3" xfId="16564" hidden="1"/>
    <cellStyle name="Uwaga 3" xfId="16560" hidden="1"/>
    <cellStyle name="Uwaga 3" xfId="16552" hidden="1"/>
    <cellStyle name="Uwaga 3" xfId="16547" hidden="1"/>
    <cellStyle name="Uwaga 3" xfId="16543" hidden="1"/>
    <cellStyle name="Uwaga 3" xfId="16537" hidden="1"/>
    <cellStyle name="Uwaga 3" xfId="16532" hidden="1"/>
    <cellStyle name="Uwaga 3" xfId="16528" hidden="1"/>
    <cellStyle name="Uwaga 3" xfId="16522" hidden="1"/>
    <cellStyle name="Uwaga 3" xfId="16517" hidden="1"/>
    <cellStyle name="Uwaga 3" xfId="16513" hidden="1"/>
    <cellStyle name="Uwaga 3" xfId="16509" hidden="1"/>
    <cellStyle name="Uwaga 3" xfId="16504" hidden="1"/>
    <cellStyle name="Uwaga 3" xfId="16499" hidden="1"/>
    <cellStyle name="Uwaga 3" xfId="16494" hidden="1"/>
    <cellStyle name="Uwaga 3" xfId="16490" hidden="1"/>
    <cellStyle name="Uwaga 3" xfId="16486" hidden="1"/>
    <cellStyle name="Uwaga 3" xfId="16479" hidden="1"/>
    <cellStyle name="Uwaga 3" xfId="16475" hidden="1"/>
    <cellStyle name="Uwaga 3" xfId="16470" hidden="1"/>
    <cellStyle name="Uwaga 3" xfId="16464" hidden="1"/>
    <cellStyle name="Uwaga 3" xfId="16460" hidden="1"/>
    <cellStyle name="Uwaga 3" xfId="16455" hidden="1"/>
    <cellStyle name="Uwaga 3" xfId="16449" hidden="1"/>
    <cellStyle name="Uwaga 3" xfId="16445" hidden="1"/>
    <cellStyle name="Uwaga 3" xfId="16440" hidden="1"/>
    <cellStyle name="Uwaga 3" xfId="16434" hidden="1"/>
    <cellStyle name="Uwaga 3" xfId="16430" hidden="1"/>
    <cellStyle name="Uwaga 3" xfId="16426" hidden="1"/>
    <cellStyle name="Uwaga 3" xfId="17286" hidden="1"/>
    <cellStyle name="Uwaga 3" xfId="17285" hidden="1"/>
    <cellStyle name="Uwaga 3" xfId="17284" hidden="1"/>
    <cellStyle name="Uwaga 3" xfId="17271" hidden="1"/>
    <cellStyle name="Uwaga 3" xfId="17270" hidden="1"/>
    <cellStyle name="Uwaga 3" xfId="17269" hidden="1"/>
    <cellStyle name="Uwaga 3" xfId="17256" hidden="1"/>
    <cellStyle name="Uwaga 3" xfId="17255" hidden="1"/>
    <cellStyle name="Uwaga 3" xfId="17254" hidden="1"/>
    <cellStyle name="Uwaga 3" xfId="17241" hidden="1"/>
    <cellStyle name="Uwaga 3" xfId="17240" hidden="1"/>
    <cellStyle name="Uwaga 3" xfId="17239" hidden="1"/>
    <cellStyle name="Uwaga 3" xfId="17226" hidden="1"/>
    <cellStyle name="Uwaga 3" xfId="17225" hidden="1"/>
    <cellStyle name="Uwaga 3" xfId="17224" hidden="1"/>
    <cellStyle name="Uwaga 3" xfId="17212" hidden="1"/>
    <cellStyle name="Uwaga 3" xfId="17210" hidden="1"/>
    <cellStyle name="Uwaga 3" xfId="17208" hidden="1"/>
    <cellStyle name="Uwaga 3" xfId="17197" hidden="1"/>
    <cellStyle name="Uwaga 3" xfId="17195" hidden="1"/>
    <cellStyle name="Uwaga 3" xfId="17193" hidden="1"/>
    <cellStyle name="Uwaga 3" xfId="17182" hidden="1"/>
    <cellStyle name="Uwaga 3" xfId="17180" hidden="1"/>
    <cellStyle name="Uwaga 3" xfId="17178" hidden="1"/>
    <cellStyle name="Uwaga 3" xfId="17167" hidden="1"/>
    <cellStyle name="Uwaga 3" xfId="17165" hidden="1"/>
    <cellStyle name="Uwaga 3" xfId="17163" hidden="1"/>
    <cellStyle name="Uwaga 3" xfId="17152" hidden="1"/>
    <cellStyle name="Uwaga 3" xfId="17150" hidden="1"/>
    <cellStyle name="Uwaga 3" xfId="17148" hidden="1"/>
    <cellStyle name="Uwaga 3" xfId="17137" hidden="1"/>
    <cellStyle name="Uwaga 3" xfId="17135" hidden="1"/>
    <cellStyle name="Uwaga 3" xfId="17133" hidden="1"/>
    <cellStyle name="Uwaga 3" xfId="17122" hidden="1"/>
    <cellStyle name="Uwaga 3" xfId="17120" hidden="1"/>
    <cellStyle name="Uwaga 3" xfId="17118" hidden="1"/>
    <cellStyle name="Uwaga 3" xfId="17107" hidden="1"/>
    <cellStyle name="Uwaga 3" xfId="17105" hidden="1"/>
    <cellStyle name="Uwaga 3" xfId="17103" hidden="1"/>
    <cellStyle name="Uwaga 3" xfId="17092" hidden="1"/>
    <cellStyle name="Uwaga 3" xfId="17090" hidden="1"/>
    <cellStyle name="Uwaga 3" xfId="17088" hidden="1"/>
    <cellStyle name="Uwaga 3" xfId="17077" hidden="1"/>
    <cellStyle name="Uwaga 3" xfId="17075" hidden="1"/>
    <cellStyle name="Uwaga 3" xfId="17073" hidden="1"/>
    <cellStyle name="Uwaga 3" xfId="17062" hidden="1"/>
    <cellStyle name="Uwaga 3" xfId="17060" hidden="1"/>
    <cellStyle name="Uwaga 3" xfId="17058" hidden="1"/>
    <cellStyle name="Uwaga 3" xfId="17047" hidden="1"/>
    <cellStyle name="Uwaga 3" xfId="17045" hidden="1"/>
    <cellStyle name="Uwaga 3" xfId="17043" hidden="1"/>
    <cellStyle name="Uwaga 3" xfId="17032" hidden="1"/>
    <cellStyle name="Uwaga 3" xfId="17030" hidden="1"/>
    <cellStyle name="Uwaga 3" xfId="17027" hidden="1"/>
    <cellStyle name="Uwaga 3" xfId="17017" hidden="1"/>
    <cellStyle name="Uwaga 3" xfId="17014" hidden="1"/>
    <cellStyle name="Uwaga 3" xfId="17011" hidden="1"/>
    <cellStyle name="Uwaga 3" xfId="17002" hidden="1"/>
    <cellStyle name="Uwaga 3" xfId="17000" hidden="1"/>
    <cellStyle name="Uwaga 3" xfId="16997" hidden="1"/>
    <cellStyle name="Uwaga 3" xfId="16987" hidden="1"/>
    <cellStyle name="Uwaga 3" xfId="16985" hidden="1"/>
    <cellStyle name="Uwaga 3" xfId="16983" hidden="1"/>
    <cellStyle name="Uwaga 3" xfId="16972" hidden="1"/>
    <cellStyle name="Uwaga 3" xfId="16970" hidden="1"/>
    <cellStyle name="Uwaga 3" xfId="16968" hidden="1"/>
    <cellStyle name="Uwaga 3" xfId="16957" hidden="1"/>
    <cellStyle name="Uwaga 3" xfId="16955" hidden="1"/>
    <cellStyle name="Uwaga 3" xfId="16953" hidden="1"/>
    <cellStyle name="Uwaga 3" xfId="16942" hidden="1"/>
    <cellStyle name="Uwaga 3" xfId="16940" hidden="1"/>
    <cellStyle name="Uwaga 3" xfId="16938" hidden="1"/>
    <cellStyle name="Uwaga 3" xfId="16927" hidden="1"/>
    <cellStyle name="Uwaga 3" xfId="16925" hidden="1"/>
    <cellStyle name="Uwaga 3" xfId="16923" hidden="1"/>
    <cellStyle name="Uwaga 3" xfId="16912" hidden="1"/>
    <cellStyle name="Uwaga 3" xfId="16910" hidden="1"/>
    <cellStyle name="Uwaga 3" xfId="16907" hidden="1"/>
    <cellStyle name="Uwaga 3" xfId="16897" hidden="1"/>
    <cellStyle name="Uwaga 3" xfId="16894" hidden="1"/>
    <cellStyle name="Uwaga 3" xfId="16891" hidden="1"/>
    <cellStyle name="Uwaga 3" xfId="16882" hidden="1"/>
    <cellStyle name="Uwaga 3" xfId="16879" hidden="1"/>
    <cellStyle name="Uwaga 3" xfId="16876" hidden="1"/>
    <cellStyle name="Uwaga 3" xfId="16867" hidden="1"/>
    <cellStyle name="Uwaga 3" xfId="16865" hidden="1"/>
    <cellStyle name="Uwaga 3" xfId="16863" hidden="1"/>
    <cellStyle name="Uwaga 3" xfId="16852" hidden="1"/>
    <cellStyle name="Uwaga 3" xfId="16849" hidden="1"/>
    <cellStyle name="Uwaga 3" xfId="16846" hidden="1"/>
    <cellStyle name="Uwaga 3" xfId="16837" hidden="1"/>
    <cellStyle name="Uwaga 3" xfId="16834" hidden="1"/>
    <cellStyle name="Uwaga 3" xfId="16831" hidden="1"/>
    <cellStyle name="Uwaga 3" xfId="16822" hidden="1"/>
    <cellStyle name="Uwaga 3" xfId="16819" hidden="1"/>
    <cellStyle name="Uwaga 3" xfId="16816" hidden="1"/>
    <cellStyle name="Uwaga 3" xfId="16809" hidden="1"/>
    <cellStyle name="Uwaga 3" xfId="16805" hidden="1"/>
    <cellStyle name="Uwaga 3" xfId="16802" hidden="1"/>
    <cellStyle name="Uwaga 3" xfId="16794" hidden="1"/>
    <cellStyle name="Uwaga 3" xfId="16790" hidden="1"/>
    <cellStyle name="Uwaga 3" xfId="16787" hidden="1"/>
    <cellStyle name="Uwaga 3" xfId="16779" hidden="1"/>
    <cellStyle name="Uwaga 3" xfId="16775" hidden="1"/>
    <cellStyle name="Uwaga 3" xfId="16771" hidden="1"/>
    <cellStyle name="Uwaga 3" xfId="16764" hidden="1"/>
    <cellStyle name="Uwaga 3" xfId="16760" hidden="1"/>
    <cellStyle name="Uwaga 3" xfId="16757" hidden="1"/>
    <cellStyle name="Uwaga 3" xfId="16749" hidden="1"/>
    <cellStyle name="Uwaga 3" xfId="16745" hidden="1"/>
    <cellStyle name="Uwaga 3" xfId="16742" hidden="1"/>
    <cellStyle name="Uwaga 3" xfId="16733" hidden="1"/>
    <cellStyle name="Uwaga 3" xfId="16728" hidden="1"/>
    <cellStyle name="Uwaga 3" xfId="16724" hidden="1"/>
    <cellStyle name="Uwaga 3" xfId="16718" hidden="1"/>
    <cellStyle name="Uwaga 3" xfId="16713" hidden="1"/>
    <cellStyle name="Uwaga 3" xfId="16709" hidden="1"/>
    <cellStyle name="Uwaga 3" xfId="16703" hidden="1"/>
    <cellStyle name="Uwaga 3" xfId="16698" hidden="1"/>
    <cellStyle name="Uwaga 3" xfId="16694" hidden="1"/>
    <cellStyle name="Uwaga 3" xfId="16689" hidden="1"/>
    <cellStyle name="Uwaga 3" xfId="16685" hidden="1"/>
    <cellStyle name="Uwaga 3" xfId="16681" hidden="1"/>
    <cellStyle name="Uwaga 3" xfId="16674" hidden="1"/>
    <cellStyle name="Uwaga 3" xfId="16669" hidden="1"/>
    <cellStyle name="Uwaga 3" xfId="16665" hidden="1"/>
    <cellStyle name="Uwaga 3" xfId="16658" hidden="1"/>
    <cellStyle name="Uwaga 3" xfId="16653" hidden="1"/>
    <cellStyle name="Uwaga 3" xfId="16649" hidden="1"/>
    <cellStyle name="Uwaga 3" xfId="16644" hidden="1"/>
    <cellStyle name="Uwaga 3" xfId="16639" hidden="1"/>
    <cellStyle name="Uwaga 3" xfId="16635" hidden="1"/>
    <cellStyle name="Uwaga 3" xfId="16629" hidden="1"/>
    <cellStyle name="Uwaga 3" xfId="16625" hidden="1"/>
    <cellStyle name="Uwaga 3" xfId="16622" hidden="1"/>
    <cellStyle name="Uwaga 3" xfId="16615" hidden="1"/>
    <cellStyle name="Uwaga 3" xfId="16610" hidden="1"/>
    <cellStyle name="Uwaga 3" xfId="16605" hidden="1"/>
    <cellStyle name="Uwaga 3" xfId="16599" hidden="1"/>
    <cellStyle name="Uwaga 3" xfId="16594" hidden="1"/>
    <cellStyle name="Uwaga 3" xfId="16589" hidden="1"/>
    <cellStyle name="Uwaga 3" xfId="16584" hidden="1"/>
    <cellStyle name="Uwaga 3" xfId="16579" hidden="1"/>
    <cellStyle name="Uwaga 3" xfId="16574" hidden="1"/>
    <cellStyle name="Uwaga 3" xfId="16570" hidden="1"/>
    <cellStyle name="Uwaga 3" xfId="16566" hidden="1"/>
    <cellStyle name="Uwaga 3" xfId="16561" hidden="1"/>
    <cellStyle name="Uwaga 3" xfId="16554" hidden="1"/>
    <cellStyle name="Uwaga 3" xfId="16549" hidden="1"/>
    <cellStyle name="Uwaga 3" xfId="16544" hidden="1"/>
    <cellStyle name="Uwaga 3" xfId="16538" hidden="1"/>
    <cellStyle name="Uwaga 3" xfId="16533" hidden="1"/>
    <cellStyle name="Uwaga 3" xfId="16529" hidden="1"/>
    <cellStyle name="Uwaga 3" xfId="16524" hidden="1"/>
    <cellStyle name="Uwaga 3" xfId="16519" hidden="1"/>
    <cellStyle name="Uwaga 3" xfId="16514" hidden="1"/>
    <cellStyle name="Uwaga 3" xfId="16510" hidden="1"/>
    <cellStyle name="Uwaga 3" xfId="16505" hidden="1"/>
    <cellStyle name="Uwaga 3" xfId="16500" hidden="1"/>
    <cellStyle name="Uwaga 3" xfId="16495" hidden="1"/>
    <cellStyle name="Uwaga 3" xfId="16491" hidden="1"/>
    <cellStyle name="Uwaga 3" xfId="16487" hidden="1"/>
    <cellStyle name="Uwaga 3" xfId="16480" hidden="1"/>
    <cellStyle name="Uwaga 3" xfId="16476" hidden="1"/>
    <cellStyle name="Uwaga 3" xfId="16471" hidden="1"/>
    <cellStyle name="Uwaga 3" xfId="16465" hidden="1"/>
    <cellStyle name="Uwaga 3" xfId="16461" hidden="1"/>
    <cellStyle name="Uwaga 3" xfId="16456" hidden="1"/>
    <cellStyle name="Uwaga 3" xfId="16450" hidden="1"/>
    <cellStyle name="Uwaga 3" xfId="16446" hidden="1"/>
    <cellStyle name="Uwaga 3" xfId="16442" hidden="1"/>
    <cellStyle name="Uwaga 3" xfId="16435" hidden="1"/>
    <cellStyle name="Uwaga 3" xfId="16431" hidden="1"/>
    <cellStyle name="Uwaga 3" xfId="16427" hidden="1"/>
    <cellStyle name="Uwaga 3" xfId="17291" hidden="1"/>
    <cellStyle name="Uwaga 3" xfId="17289" hidden="1"/>
    <cellStyle name="Uwaga 3" xfId="17287" hidden="1"/>
    <cellStyle name="Uwaga 3" xfId="17274" hidden="1"/>
    <cellStyle name="Uwaga 3" xfId="17273" hidden="1"/>
    <cellStyle name="Uwaga 3" xfId="17272" hidden="1"/>
    <cellStyle name="Uwaga 3" xfId="17259" hidden="1"/>
    <cellStyle name="Uwaga 3" xfId="17258" hidden="1"/>
    <cellStyle name="Uwaga 3" xfId="17257" hidden="1"/>
    <cellStyle name="Uwaga 3" xfId="17245" hidden="1"/>
    <cellStyle name="Uwaga 3" xfId="17243" hidden="1"/>
    <cellStyle name="Uwaga 3" xfId="17242" hidden="1"/>
    <cellStyle name="Uwaga 3" xfId="17229" hidden="1"/>
    <cellStyle name="Uwaga 3" xfId="17228" hidden="1"/>
    <cellStyle name="Uwaga 3" xfId="17227" hidden="1"/>
    <cellStyle name="Uwaga 3" xfId="17215" hidden="1"/>
    <cellStyle name="Uwaga 3" xfId="17213" hidden="1"/>
    <cellStyle name="Uwaga 3" xfId="17211" hidden="1"/>
    <cellStyle name="Uwaga 3" xfId="17200" hidden="1"/>
    <cellStyle name="Uwaga 3" xfId="17198" hidden="1"/>
    <cellStyle name="Uwaga 3" xfId="17196" hidden="1"/>
    <cellStyle name="Uwaga 3" xfId="17185" hidden="1"/>
    <cellStyle name="Uwaga 3" xfId="17183" hidden="1"/>
    <cellStyle name="Uwaga 3" xfId="17181" hidden="1"/>
    <cellStyle name="Uwaga 3" xfId="17170" hidden="1"/>
    <cellStyle name="Uwaga 3" xfId="17168" hidden="1"/>
    <cellStyle name="Uwaga 3" xfId="17166" hidden="1"/>
    <cellStyle name="Uwaga 3" xfId="17155" hidden="1"/>
    <cellStyle name="Uwaga 3" xfId="17153" hidden="1"/>
    <cellStyle name="Uwaga 3" xfId="17151" hidden="1"/>
    <cellStyle name="Uwaga 3" xfId="17140" hidden="1"/>
    <cellStyle name="Uwaga 3" xfId="17138" hidden="1"/>
    <cellStyle name="Uwaga 3" xfId="17136" hidden="1"/>
    <cellStyle name="Uwaga 3" xfId="17125" hidden="1"/>
    <cellStyle name="Uwaga 3" xfId="17123" hidden="1"/>
    <cellStyle name="Uwaga 3" xfId="17121" hidden="1"/>
    <cellStyle name="Uwaga 3" xfId="17110" hidden="1"/>
    <cellStyle name="Uwaga 3" xfId="17108" hidden="1"/>
    <cellStyle name="Uwaga 3" xfId="17106" hidden="1"/>
    <cellStyle name="Uwaga 3" xfId="17095" hidden="1"/>
    <cellStyle name="Uwaga 3" xfId="17093" hidden="1"/>
    <cellStyle name="Uwaga 3" xfId="17091" hidden="1"/>
    <cellStyle name="Uwaga 3" xfId="17080" hidden="1"/>
    <cellStyle name="Uwaga 3" xfId="17078" hidden="1"/>
    <cellStyle name="Uwaga 3" xfId="17076" hidden="1"/>
    <cellStyle name="Uwaga 3" xfId="17065" hidden="1"/>
    <cellStyle name="Uwaga 3" xfId="17063" hidden="1"/>
    <cellStyle name="Uwaga 3" xfId="17061" hidden="1"/>
    <cellStyle name="Uwaga 3" xfId="17050" hidden="1"/>
    <cellStyle name="Uwaga 3" xfId="17048" hidden="1"/>
    <cellStyle name="Uwaga 3" xfId="17046" hidden="1"/>
    <cellStyle name="Uwaga 3" xfId="17035" hidden="1"/>
    <cellStyle name="Uwaga 3" xfId="17033" hidden="1"/>
    <cellStyle name="Uwaga 3" xfId="17031" hidden="1"/>
    <cellStyle name="Uwaga 3" xfId="17020" hidden="1"/>
    <cellStyle name="Uwaga 3" xfId="17018" hidden="1"/>
    <cellStyle name="Uwaga 3" xfId="17016" hidden="1"/>
    <cellStyle name="Uwaga 3" xfId="17005" hidden="1"/>
    <cellStyle name="Uwaga 3" xfId="17003" hidden="1"/>
    <cellStyle name="Uwaga 3" xfId="17001" hidden="1"/>
    <cellStyle name="Uwaga 3" xfId="16990" hidden="1"/>
    <cellStyle name="Uwaga 3" xfId="16988" hidden="1"/>
    <cellStyle name="Uwaga 3" xfId="16986" hidden="1"/>
    <cellStyle name="Uwaga 3" xfId="16975" hidden="1"/>
    <cellStyle name="Uwaga 3" xfId="16973" hidden="1"/>
    <cellStyle name="Uwaga 3" xfId="16971" hidden="1"/>
    <cellStyle name="Uwaga 3" xfId="16960" hidden="1"/>
    <cellStyle name="Uwaga 3" xfId="16958" hidden="1"/>
    <cellStyle name="Uwaga 3" xfId="16956" hidden="1"/>
    <cellStyle name="Uwaga 3" xfId="16945" hidden="1"/>
    <cellStyle name="Uwaga 3" xfId="16943" hidden="1"/>
    <cellStyle name="Uwaga 3" xfId="16941" hidden="1"/>
    <cellStyle name="Uwaga 3" xfId="16930" hidden="1"/>
    <cellStyle name="Uwaga 3" xfId="16928" hidden="1"/>
    <cellStyle name="Uwaga 3" xfId="16926" hidden="1"/>
    <cellStyle name="Uwaga 3" xfId="16915" hidden="1"/>
    <cellStyle name="Uwaga 3" xfId="16913" hidden="1"/>
    <cellStyle name="Uwaga 3" xfId="16911" hidden="1"/>
    <cellStyle name="Uwaga 3" xfId="16900" hidden="1"/>
    <cellStyle name="Uwaga 3" xfId="16898" hidden="1"/>
    <cellStyle name="Uwaga 3" xfId="16895" hidden="1"/>
    <cellStyle name="Uwaga 3" xfId="16885" hidden="1"/>
    <cellStyle name="Uwaga 3" xfId="16883" hidden="1"/>
    <cellStyle name="Uwaga 3" xfId="16881" hidden="1"/>
    <cellStyle name="Uwaga 3" xfId="16870" hidden="1"/>
    <cellStyle name="Uwaga 3" xfId="16868" hidden="1"/>
    <cellStyle name="Uwaga 3" xfId="16866" hidden="1"/>
    <cellStyle name="Uwaga 3" xfId="16855" hidden="1"/>
    <cellStyle name="Uwaga 3" xfId="16853" hidden="1"/>
    <cellStyle name="Uwaga 3" xfId="16850" hidden="1"/>
    <cellStyle name="Uwaga 3" xfId="16840" hidden="1"/>
    <cellStyle name="Uwaga 3" xfId="16838" hidden="1"/>
    <cellStyle name="Uwaga 3" xfId="16835" hidden="1"/>
    <cellStyle name="Uwaga 3" xfId="16825" hidden="1"/>
    <cellStyle name="Uwaga 3" xfId="16823" hidden="1"/>
    <cellStyle name="Uwaga 3" xfId="16820" hidden="1"/>
    <cellStyle name="Uwaga 3" xfId="16811" hidden="1"/>
    <cellStyle name="Uwaga 3" xfId="16808" hidden="1"/>
    <cellStyle name="Uwaga 3" xfId="16804" hidden="1"/>
    <cellStyle name="Uwaga 3" xfId="16796" hidden="1"/>
    <cellStyle name="Uwaga 3" xfId="16793" hidden="1"/>
    <cellStyle name="Uwaga 3" xfId="16789" hidden="1"/>
    <cellStyle name="Uwaga 3" xfId="16781" hidden="1"/>
    <cellStyle name="Uwaga 3" xfId="16778" hidden="1"/>
    <cellStyle name="Uwaga 3" xfId="16774" hidden="1"/>
    <cellStyle name="Uwaga 3" xfId="16766" hidden="1"/>
    <cellStyle name="Uwaga 3" xfId="16763" hidden="1"/>
    <cellStyle name="Uwaga 3" xfId="16759" hidden="1"/>
    <cellStyle name="Uwaga 3" xfId="16751" hidden="1"/>
    <cellStyle name="Uwaga 3" xfId="16748" hidden="1"/>
    <cellStyle name="Uwaga 3" xfId="16744" hidden="1"/>
    <cellStyle name="Uwaga 3" xfId="16736" hidden="1"/>
    <cellStyle name="Uwaga 3" xfId="16732" hidden="1"/>
    <cellStyle name="Uwaga 3" xfId="16727" hidden="1"/>
    <cellStyle name="Uwaga 3" xfId="16721" hidden="1"/>
    <cellStyle name="Uwaga 3" xfId="16717" hidden="1"/>
    <cellStyle name="Uwaga 3" xfId="16712" hidden="1"/>
    <cellStyle name="Uwaga 3" xfId="16706" hidden="1"/>
    <cellStyle name="Uwaga 3" xfId="16702" hidden="1"/>
    <cellStyle name="Uwaga 3" xfId="16697" hidden="1"/>
    <cellStyle name="Uwaga 3" xfId="16691" hidden="1"/>
    <cellStyle name="Uwaga 3" xfId="16688" hidden="1"/>
    <cellStyle name="Uwaga 3" xfId="16684" hidden="1"/>
    <cellStyle name="Uwaga 3" xfId="16676" hidden="1"/>
    <cellStyle name="Uwaga 3" xfId="16673" hidden="1"/>
    <cellStyle name="Uwaga 3" xfId="16668" hidden="1"/>
    <cellStyle name="Uwaga 3" xfId="16661" hidden="1"/>
    <cellStyle name="Uwaga 3" xfId="16657" hidden="1"/>
    <cellStyle name="Uwaga 3" xfId="16652" hidden="1"/>
    <cellStyle name="Uwaga 3" xfId="16646" hidden="1"/>
    <cellStyle name="Uwaga 3" xfId="16642" hidden="1"/>
    <cellStyle name="Uwaga 3" xfId="16637" hidden="1"/>
    <cellStyle name="Uwaga 3" xfId="16631" hidden="1"/>
    <cellStyle name="Uwaga 3" xfId="16628" hidden="1"/>
    <cellStyle name="Uwaga 3" xfId="16624" hidden="1"/>
    <cellStyle name="Uwaga 3" xfId="16616" hidden="1"/>
    <cellStyle name="Uwaga 3" xfId="16611" hidden="1"/>
    <cellStyle name="Uwaga 3" xfId="16606" hidden="1"/>
    <cellStyle name="Uwaga 3" xfId="16601" hidden="1"/>
    <cellStyle name="Uwaga 3" xfId="16596" hidden="1"/>
    <cellStyle name="Uwaga 3" xfId="16591" hidden="1"/>
    <cellStyle name="Uwaga 3" xfId="16586" hidden="1"/>
    <cellStyle name="Uwaga 3" xfId="16581" hidden="1"/>
    <cellStyle name="Uwaga 3" xfId="16576" hidden="1"/>
    <cellStyle name="Uwaga 3" xfId="16571" hidden="1"/>
    <cellStyle name="Uwaga 3" xfId="16567" hidden="1"/>
    <cellStyle name="Uwaga 3" xfId="16562" hidden="1"/>
    <cellStyle name="Uwaga 3" xfId="16555" hidden="1"/>
    <cellStyle name="Uwaga 3" xfId="16550" hidden="1"/>
    <cellStyle name="Uwaga 3" xfId="16545" hidden="1"/>
    <cellStyle name="Uwaga 3" xfId="16540" hidden="1"/>
    <cellStyle name="Uwaga 3" xfId="16535" hidden="1"/>
    <cellStyle name="Uwaga 3" xfId="16530" hidden="1"/>
    <cellStyle name="Uwaga 3" xfId="16525" hidden="1"/>
    <cellStyle name="Uwaga 3" xfId="16520" hidden="1"/>
    <cellStyle name="Uwaga 3" xfId="16515" hidden="1"/>
    <cellStyle name="Uwaga 3" xfId="16511" hidden="1"/>
    <cellStyle name="Uwaga 3" xfId="16506" hidden="1"/>
    <cellStyle name="Uwaga 3" xfId="16501" hidden="1"/>
    <cellStyle name="Uwaga 3" xfId="16496" hidden="1"/>
    <cellStyle name="Uwaga 3" xfId="16492" hidden="1"/>
    <cellStyle name="Uwaga 3" xfId="16488" hidden="1"/>
    <cellStyle name="Uwaga 3" xfId="16481" hidden="1"/>
    <cellStyle name="Uwaga 3" xfId="16477" hidden="1"/>
    <cellStyle name="Uwaga 3" xfId="16472" hidden="1"/>
    <cellStyle name="Uwaga 3" xfId="16466" hidden="1"/>
    <cellStyle name="Uwaga 3" xfId="16462" hidden="1"/>
    <cellStyle name="Uwaga 3" xfId="16457" hidden="1"/>
    <cellStyle name="Uwaga 3" xfId="16451" hidden="1"/>
    <cellStyle name="Uwaga 3" xfId="16447" hidden="1"/>
    <cellStyle name="Uwaga 3" xfId="16443" hidden="1"/>
    <cellStyle name="Uwaga 3" xfId="16436" hidden="1"/>
    <cellStyle name="Uwaga 3" xfId="16432" hidden="1"/>
    <cellStyle name="Uwaga 3" xfId="16428" hidden="1"/>
    <cellStyle name="Uwaga 3" xfId="17295" hidden="1"/>
    <cellStyle name="Uwaga 3" xfId="17294" hidden="1"/>
    <cellStyle name="Uwaga 3" xfId="17292" hidden="1"/>
    <cellStyle name="Uwaga 3" xfId="17279" hidden="1"/>
    <cellStyle name="Uwaga 3" xfId="17277" hidden="1"/>
    <cellStyle name="Uwaga 3" xfId="17275" hidden="1"/>
    <cellStyle name="Uwaga 3" xfId="17265" hidden="1"/>
    <cellStyle name="Uwaga 3" xfId="17263" hidden="1"/>
    <cellStyle name="Uwaga 3" xfId="17261" hidden="1"/>
    <cellStyle name="Uwaga 3" xfId="17250" hidden="1"/>
    <cellStyle name="Uwaga 3" xfId="17248" hidden="1"/>
    <cellStyle name="Uwaga 3" xfId="17246" hidden="1"/>
    <cellStyle name="Uwaga 3" xfId="17233" hidden="1"/>
    <cellStyle name="Uwaga 3" xfId="17231" hidden="1"/>
    <cellStyle name="Uwaga 3" xfId="17230" hidden="1"/>
    <cellStyle name="Uwaga 3" xfId="17217" hidden="1"/>
    <cellStyle name="Uwaga 3" xfId="17216" hidden="1"/>
    <cellStyle name="Uwaga 3" xfId="17214" hidden="1"/>
    <cellStyle name="Uwaga 3" xfId="17202" hidden="1"/>
    <cellStyle name="Uwaga 3" xfId="17201" hidden="1"/>
    <cellStyle name="Uwaga 3" xfId="17199" hidden="1"/>
    <cellStyle name="Uwaga 3" xfId="17187" hidden="1"/>
    <cellStyle name="Uwaga 3" xfId="17186" hidden="1"/>
    <cellStyle name="Uwaga 3" xfId="17184" hidden="1"/>
    <cellStyle name="Uwaga 3" xfId="17172" hidden="1"/>
    <cellStyle name="Uwaga 3" xfId="17171" hidden="1"/>
    <cellStyle name="Uwaga 3" xfId="17169" hidden="1"/>
    <cellStyle name="Uwaga 3" xfId="17157" hidden="1"/>
    <cellStyle name="Uwaga 3" xfId="17156" hidden="1"/>
    <cellStyle name="Uwaga 3" xfId="17154" hidden="1"/>
    <cellStyle name="Uwaga 3" xfId="17142" hidden="1"/>
    <cellStyle name="Uwaga 3" xfId="17141" hidden="1"/>
    <cellStyle name="Uwaga 3" xfId="17139" hidden="1"/>
    <cellStyle name="Uwaga 3" xfId="17127" hidden="1"/>
    <cellStyle name="Uwaga 3" xfId="17126" hidden="1"/>
    <cellStyle name="Uwaga 3" xfId="17124" hidden="1"/>
    <cellStyle name="Uwaga 3" xfId="17112" hidden="1"/>
    <cellStyle name="Uwaga 3" xfId="17111" hidden="1"/>
    <cellStyle name="Uwaga 3" xfId="17109" hidden="1"/>
    <cellStyle name="Uwaga 3" xfId="17097" hidden="1"/>
    <cellStyle name="Uwaga 3" xfId="17096" hidden="1"/>
    <cellStyle name="Uwaga 3" xfId="17094" hidden="1"/>
    <cellStyle name="Uwaga 3" xfId="17082" hidden="1"/>
    <cellStyle name="Uwaga 3" xfId="17081" hidden="1"/>
    <cellStyle name="Uwaga 3" xfId="17079" hidden="1"/>
    <cellStyle name="Uwaga 3" xfId="17067" hidden="1"/>
    <cellStyle name="Uwaga 3" xfId="17066" hidden="1"/>
    <cellStyle name="Uwaga 3" xfId="17064" hidden="1"/>
    <cellStyle name="Uwaga 3" xfId="17052" hidden="1"/>
    <cellStyle name="Uwaga 3" xfId="17051" hidden="1"/>
    <cellStyle name="Uwaga 3" xfId="17049" hidden="1"/>
    <cellStyle name="Uwaga 3" xfId="17037" hidden="1"/>
    <cellStyle name="Uwaga 3" xfId="17036" hidden="1"/>
    <cellStyle name="Uwaga 3" xfId="17034" hidden="1"/>
    <cellStyle name="Uwaga 3" xfId="17022" hidden="1"/>
    <cellStyle name="Uwaga 3" xfId="17021" hidden="1"/>
    <cellStyle name="Uwaga 3" xfId="17019" hidden="1"/>
    <cellStyle name="Uwaga 3" xfId="17007" hidden="1"/>
    <cellStyle name="Uwaga 3" xfId="17006" hidden="1"/>
    <cellStyle name="Uwaga 3" xfId="17004" hidden="1"/>
    <cellStyle name="Uwaga 3" xfId="16992" hidden="1"/>
    <cellStyle name="Uwaga 3" xfId="16991" hidden="1"/>
    <cellStyle name="Uwaga 3" xfId="16989" hidden="1"/>
    <cellStyle name="Uwaga 3" xfId="16977" hidden="1"/>
    <cellStyle name="Uwaga 3" xfId="16976" hidden="1"/>
    <cellStyle name="Uwaga 3" xfId="16974" hidden="1"/>
    <cellStyle name="Uwaga 3" xfId="16962" hidden="1"/>
    <cellStyle name="Uwaga 3" xfId="16961" hidden="1"/>
    <cellStyle name="Uwaga 3" xfId="16959" hidden="1"/>
    <cellStyle name="Uwaga 3" xfId="16947" hidden="1"/>
    <cellStyle name="Uwaga 3" xfId="16946" hidden="1"/>
    <cellStyle name="Uwaga 3" xfId="16944" hidden="1"/>
    <cellStyle name="Uwaga 3" xfId="16932" hidden="1"/>
    <cellStyle name="Uwaga 3" xfId="16931" hidden="1"/>
    <cellStyle name="Uwaga 3" xfId="16929" hidden="1"/>
    <cellStyle name="Uwaga 3" xfId="16917" hidden="1"/>
    <cellStyle name="Uwaga 3" xfId="16916" hidden="1"/>
    <cellStyle name="Uwaga 3" xfId="16914" hidden="1"/>
    <cellStyle name="Uwaga 3" xfId="16902" hidden="1"/>
    <cellStyle name="Uwaga 3" xfId="16901" hidden="1"/>
    <cellStyle name="Uwaga 3" xfId="16899" hidden="1"/>
    <cellStyle name="Uwaga 3" xfId="16887" hidden="1"/>
    <cellStyle name="Uwaga 3" xfId="16886" hidden="1"/>
    <cellStyle name="Uwaga 3" xfId="16884" hidden="1"/>
    <cellStyle name="Uwaga 3" xfId="16872" hidden="1"/>
    <cellStyle name="Uwaga 3" xfId="16871" hidden="1"/>
    <cellStyle name="Uwaga 3" xfId="16869" hidden="1"/>
    <cellStyle name="Uwaga 3" xfId="16857" hidden="1"/>
    <cellStyle name="Uwaga 3" xfId="16856" hidden="1"/>
    <cellStyle name="Uwaga 3" xfId="16854" hidden="1"/>
    <cellStyle name="Uwaga 3" xfId="16842" hidden="1"/>
    <cellStyle name="Uwaga 3" xfId="16841" hidden="1"/>
    <cellStyle name="Uwaga 3" xfId="16839" hidden="1"/>
    <cellStyle name="Uwaga 3" xfId="16827" hidden="1"/>
    <cellStyle name="Uwaga 3" xfId="16826" hidden="1"/>
    <cellStyle name="Uwaga 3" xfId="16824" hidden="1"/>
    <cellStyle name="Uwaga 3" xfId="16812" hidden="1"/>
    <cellStyle name="Uwaga 3" xfId="16810" hidden="1"/>
    <cellStyle name="Uwaga 3" xfId="16807" hidden="1"/>
    <cellStyle name="Uwaga 3" xfId="16797" hidden="1"/>
    <cellStyle name="Uwaga 3" xfId="16795" hidden="1"/>
    <cellStyle name="Uwaga 3" xfId="16792" hidden="1"/>
    <cellStyle name="Uwaga 3" xfId="16782" hidden="1"/>
    <cellStyle name="Uwaga 3" xfId="16780" hidden="1"/>
    <cellStyle name="Uwaga 3" xfId="16777" hidden="1"/>
    <cellStyle name="Uwaga 3" xfId="16767" hidden="1"/>
    <cellStyle name="Uwaga 3" xfId="16765" hidden="1"/>
    <cellStyle name="Uwaga 3" xfId="16762" hidden="1"/>
    <cellStyle name="Uwaga 3" xfId="16752" hidden="1"/>
    <cellStyle name="Uwaga 3" xfId="16750" hidden="1"/>
    <cellStyle name="Uwaga 3" xfId="16747" hidden="1"/>
    <cellStyle name="Uwaga 3" xfId="16737" hidden="1"/>
    <cellStyle name="Uwaga 3" xfId="16735" hidden="1"/>
    <cellStyle name="Uwaga 3" xfId="16731" hidden="1"/>
    <cellStyle name="Uwaga 3" xfId="16722" hidden="1"/>
    <cellStyle name="Uwaga 3" xfId="16719" hidden="1"/>
    <cellStyle name="Uwaga 3" xfId="16715" hidden="1"/>
    <cellStyle name="Uwaga 3" xfId="16707" hidden="1"/>
    <cellStyle name="Uwaga 3" xfId="16705" hidden="1"/>
    <cellStyle name="Uwaga 3" xfId="16701" hidden="1"/>
    <cellStyle name="Uwaga 3" xfId="16692" hidden="1"/>
    <cellStyle name="Uwaga 3" xfId="16690" hidden="1"/>
    <cellStyle name="Uwaga 3" xfId="16687" hidden="1"/>
    <cellStyle name="Uwaga 3" xfId="16677" hidden="1"/>
    <cellStyle name="Uwaga 3" xfId="16675" hidden="1"/>
    <cellStyle name="Uwaga 3" xfId="16670" hidden="1"/>
    <cellStyle name="Uwaga 3" xfId="16662" hidden="1"/>
    <cellStyle name="Uwaga 3" xfId="16660" hidden="1"/>
    <cellStyle name="Uwaga 3" xfId="16655" hidden="1"/>
    <cellStyle name="Uwaga 3" xfId="16647" hidden="1"/>
    <cellStyle name="Uwaga 3" xfId="16645" hidden="1"/>
    <cellStyle name="Uwaga 3" xfId="16640" hidden="1"/>
    <cellStyle name="Uwaga 3" xfId="16632" hidden="1"/>
    <cellStyle name="Uwaga 3" xfId="16630" hidden="1"/>
    <cellStyle name="Uwaga 3" xfId="16626" hidden="1"/>
    <cellStyle name="Uwaga 3" xfId="16617" hidden="1"/>
    <cellStyle name="Uwaga 3" xfId="16614" hidden="1"/>
    <cellStyle name="Uwaga 3" xfId="16609" hidden="1"/>
    <cellStyle name="Uwaga 3" xfId="16602" hidden="1"/>
    <cellStyle name="Uwaga 3" xfId="16598" hidden="1"/>
    <cellStyle name="Uwaga 3" xfId="16593" hidden="1"/>
    <cellStyle name="Uwaga 3" xfId="16587" hidden="1"/>
    <cellStyle name="Uwaga 3" xfId="16583" hidden="1"/>
    <cellStyle name="Uwaga 3" xfId="16578" hidden="1"/>
    <cellStyle name="Uwaga 3" xfId="16572" hidden="1"/>
    <cellStyle name="Uwaga 3" xfId="16569" hidden="1"/>
    <cellStyle name="Uwaga 3" xfId="16565" hidden="1"/>
    <cellStyle name="Uwaga 3" xfId="16556" hidden="1"/>
    <cellStyle name="Uwaga 3" xfId="16551" hidden="1"/>
    <cellStyle name="Uwaga 3" xfId="16546" hidden="1"/>
    <cellStyle name="Uwaga 3" xfId="16541" hidden="1"/>
    <cellStyle name="Uwaga 3" xfId="16536" hidden="1"/>
    <cellStyle name="Uwaga 3" xfId="16531" hidden="1"/>
    <cellStyle name="Uwaga 3" xfId="16526" hidden="1"/>
    <cellStyle name="Uwaga 3" xfId="16521" hidden="1"/>
    <cellStyle name="Uwaga 3" xfId="16516" hidden="1"/>
    <cellStyle name="Uwaga 3" xfId="16512" hidden="1"/>
    <cellStyle name="Uwaga 3" xfId="16507" hidden="1"/>
    <cellStyle name="Uwaga 3" xfId="16502" hidden="1"/>
    <cellStyle name="Uwaga 3" xfId="16497" hidden="1"/>
    <cellStyle name="Uwaga 3" xfId="16493" hidden="1"/>
    <cellStyle name="Uwaga 3" xfId="16489" hidden="1"/>
    <cellStyle name="Uwaga 3" xfId="16482" hidden="1"/>
    <cellStyle name="Uwaga 3" xfId="16478" hidden="1"/>
    <cellStyle name="Uwaga 3" xfId="16473" hidden="1"/>
    <cellStyle name="Uwaga 3" xfId="16467" hidden="1"/>
    <cellStyle name="Uwaga 3" xfId="16463" hidden="1"/>
    <cellStyle name="Uwaga 3" xfId="16458" hidden="1"/>
    <cellStyle name="Uwaga 3" xfId="16452" hidden="1"/>
    <cellStyle name="Uwaga 3" xfId="16448" hidden="1"/>
    <cellStyle name="Uwaga 3" xfId="16444" hidden="1"/>
    <cellStyle name="Uwaga 3" xfId="16437" hidden="1"/>
    <cellStyle name="Uwaga 3" xfId="16433" hidden="1"/>
    <cellStyle name="Uwaga 3" xfId="16429" hidden="1"/>
    <cellStyle name="Uwaga 3" xfId="17452" hidden="1"/>
    <cellStyle name="Uwaga 3" xfId="17453" hidden="1"/>
    <cellStyle name="Uwaga 3" xfId="17455" hidden="1"/>
    <cellStyle name="Uwaga 3" xfId="17494" hidden="1"/>
    <cellStyle name="Uwaga 3" xfId="17496" hidden="1"/>
    <cellStyle name="Uwaga 3" xfId="17508" hidden="1"/>
    <cellStyle name="Uwaga 3" xfId="17536" hidden="1"/>
    <cellStyle name="Uwaga 3" xfId="17537" hidden="1"/>
    <cellStyle name="Uwaga 3" xfId="17545" hidden="1"/>
    <cellStyle name="Uwaga 3" xfId="17578" hidden="1"/>
    <cellStyle name="Uwaga 3" xfId="17579" hidden="1"/>
    <cellStyle name="Uwaga 3" xfId="17580" hidden="1"/>
    <cellStyle name="Uwaga 3" xfId="17620" hidden="1"/>
    <cellStyle name="Uwaga 3" xfId="17626" hidden="1"/>
    <cellStyle name="Uwaga 3" xfId="17637" hidden="1"/>
    <cellStyle name="Uwaga 3" xfId="17668" hidden="1"/>
    <cellStyle name="Uwaga 3" xfId="17679" hidden="1"/>
    <cellStyle name="Uwaga 3" xfId="17692" hidden="1"/>
    <cellStyle name="Uwaga 3" xfId="17712" hidden="1"/>
    <cellStyle name="Uwaga 3" xfId="17723" hidden="1"/>
    <cellStyle name="Uwaga 3" xfId="17733" hidden="1"/>
    <cellStyle name="Uwaga 3" xfId="17751" hidden="1"/>
    <cellStyle name="Uwaga 3" xfId="17759" hidden="1"/>
    <cellStyle name="Uwaga 3" xfId="17769" hidden="1"/>
    <cellStyle name="Uwaga 3" xfId="17788" hidden="1"/>
    <cellStyle name="Uwaga 3" xfId="17789" hidden="1"/>
    <cellStyle name="Uwaga 3" xfId="17793" hidden="1"/>
    <cellStyle name="Uwaga 3" xfId="17832" hidden="1"/>
    <cellStyle name="Uwaga 3" xfId="17837" hidden="1"/>
    <cellStyle name="Uwaga 3" xfId="17845" hidden="1"/>
    <cellStyle name="Uwaga 3" xfId="17874" hidden="1"/>
    <cellStyle name="Uwaga 3" xfId="17880" hidden="1"/>
    <cellStyle name="Uwaga 3" xfId="17887" hidden="1"/>
    <cellStyle name="Uwaga 3" xfId="17915" hidden="1"/>
    <cellStyle name="Uwaga 3" xfId="17919" hidden="1"/>
    <cellStyle name="Uwaga 3" xfId="17925" hidden="1"/>
    <cellStyle name="Uwaga 3" xfId="17956" hidden="1"/>
    <cellStyle name="Uwaga 3" xfId="17957" hidden="1"/>
    <cellStyle name="Uwaga 3" xfId="17959" hidden="1"/>
    <cellStyle name="Uwaga 3" xfId="17999" hidden="1"/>
    <cellStyle name="Uwaga 3" xfId="18003" hidden="1"/>
    <cellStyle name="Uwaga 3" xfId="18009" hidden="1"/>
    <cellStyle name="Uwaga 3" xfId="18042" hidden="1"/>
    <cellStyle name="Uwaga 3" xfId="18046" hidden="1"/>
    <cellStyle name="Uwaga 3" xfId="18052" hidden="1"/>
    <cellStyle name="Uwaga 3" xfId="18083" hidden="1"/>
    <cellStyle name="Uwaga 3" xfId="18086" hidden="1"/>
    <cellStyle name="Uwaga 3" xfId="18091" hidden="1"/>
    <cellStyle name="Uwaga 3" xfId="18124" hidden="1"/>
    <cellStyle name="Uwaga 3" xfId="18125" hidden="1"/>
    <cellStyle name="Uwaga 3" xfId="18128" hidden="1"/>
    <cellStyle name="Uwaga 3" xfId="18168" hidden="1"/>
    <cellStyle name="Uwaga 3" xfId="18173" hidden="1"/>
    <cellStyle name="Uwaga 3" xfId="18178" hidden="1"/>
    <cellStyle name="Uwaga 3" xfId="18210" hidden="1"/>
    <cellStyle name="Uwaga 3" xfId="18216" hidden="1"/>
    <cellStyle name="Uwaga 3" xfId="18221" hidden="1"/>
    <cellStyle name="Uwaga 3" xfId="18250" hidden="1"/>
    <cellStyle name="Uwaga 3" xfId="18256" hidden="1"/>
    <cellStyle name="Uwaga 3" xfId="18261" hidden="1"/>
    <cellStyle name="Uwaga 3" xfId="18288" hidden="1"/>
    <cellStyle name="Uwaga 3" xfId="18292" hidden="1"/>
    <cellStyle name="Uwaga 3" xfId="18295" hidden="1"/>
    <cellStyle name="Uwaga 3" xfId="18328" hidden="1"/>
    <cellStyle name="Uwaga 3" xfId="18332" hidden="1"/>
    <cellStyle name="Uwaga 3" xfId="18336" hidden="1"/>
    <cellStyle name="Uwaga 3" xfId="18363" hidden="1"/>
    <cellStyle name="Uwaga 3" xfId="18369" hidden="1"/>
    <cellStyle name="Uwaga 3" xfId="18375" hidden="1"/>
    <cellStyle name="Uwaga 3" xfId="18404" hidden="1"/>
    <cellStyle name="Uwaga 3" xfId="18407" hidden="1"/>
    <cellStyle name="Uwaga 3" xfId="18412" hidden="1"/>
    <cellStyle name="Uwaga 3" xfId="18448" hidden="1"/>
    <cellStyle name="Uwaga 3" xfId="18452" hidden="1"/>
    <cellStyle name="Uwaga 3" xfId="18456" hidden="1"/>
    <cellStyle name="Uwaga 3" xfId="18491" hidden="1"/>
    <cellStyle name="Uwaga 3" xfId="18497" hidden="1"/>
    <cellStyle name="Uwaga 3" xfId="18504" hidden="1"/>
    <cellStyle name="Uwaga 3" xfId="18533" hidden="1"/>
    <cellStyle name="Uwaga 3" xfId="18539" hidden="1"/>
    <cellStyle name="Uwaga 3" xfId="18546" hidden="1"/>
    <cellStyle name="Uwaga 3" xfId="18575" hidden="1"/>
    <cellStyle name="Uwaga 3" xfId="18581" hidden="1"/>
    <cellStyle name="Uwaga 3" xfId="18586" hidden="1"/>
    <cellStyle name="Uwaga 3" xfId="18616" hidden="1"/>
    <cellStyle name="Uwaga 3" xfId="18620" hidden="1"/>
    <cellStyle name="Uwaga 3" xfId="18625" hidden="1"/>
    <cellStyle name="Uwaga 3" xfId="18659" hidden="1"/>
    <cellStyle name="Uwaga 3" xfId="18663" hidden="1"/>
    <cellStyle name="Uwaga 3" xfId="18669" hidden="1"/>
    <cellStyle name="Uwaga 3" xfId="18698" hidden="1"/>
    <cellStyle name="Uwaga 3" xfId="18704" hidden="1"/>
    <cellStyle name="Uwaga 3" xfId="18710" hidden="1"/>
    <cellStyle name="Uwaga 3" xfId="18739" hidden="1"/>
    <cellStyle name="Uwaga 3" xfId="18743" hidden="1"/>
    <cellStyle name="Uwaga 3" xfId="18748" hidden="1"/>
    <cellStyle name="Uwaga 3" xfId="18778" hidden="1"/>
    <cellStyle name="Uwaga 3" xfId="18781" hidden="1"/>
    <cellStyle name="Uwaga 3" xfId="18784" hidden="1"/>
    <cellStyle name="Uwaga 3" xfId="18818" hidden="1"/>
    <cellStyle name="Uwaga 3" xfId="18821" hidden="1"/>
    <cellStyle name="Uwaga 3" xfId="18826" hidden="1"/>
    <cellStyle name="Uwaga 3" xfId="18857" hidden="1"/>
    <cellStyle name="Uwaga 3" xfId="18860" hidden="1"/>
    <cellStyle name="Uwaga 3" xfId="18865" hidden="1"/>
    <cellStyle name="Uwaga 3" xfId="18896" hidden="1"/>
    <cellStyle name="Uwaga 3" xfId="18901" hidden="1"/>
    <cellStyle name="Uwaga 3" xfId="18906" hidden="1"/>
    <cellStyle name="Uwaga 3" xfId="18943" hidden="1"/>
    <cellStyle name="Uwaga 3" xfId="18947" hidden="1"/>
    <cellStyle name="Uwaga 3" xfId="18950" hidden="1"/>
    <cellStyle name="Uwaga 3" xfId="18987" hidden="1"/>
    <cellStyle name="Uwaga 3" xfId="18991" hidden="1"/>
    <cellStyle name="Uwaga 3" xfId="18996" hidden="1"/>
    <cellStyle name="Uwaga 3" xfId="19028" hidden="1"/>
    <cellStyle name="Uwaga 3" xfId="19033" hidden="1"/>
    <cellStyle name="Uwaga 3" xfId="19039" hidden="1"/>
    <cellStyle name="Uwaga 3" xfId="19067" hidden="1"/>
    <cellStyle name="Uwaga 3" xfId="19073" hidden="1"/>
    <cellStyle name="Uwaga 3" xfId="19079" hidden="1"/>
    <cellStyle name="Uwaga 3" xfId="19107" hidden="1"/>
    <cellStyle name="Uwaga 3" xfId="19112" hidden="1"/>
    <cellStyle name="Uwaga 3" xfId="19116" hidden="1"/>
    <cellStyle name="Uwaga 3" xfId="19151" hidden="1"/>
    <cellStyle name="Uwaga 3" xfId="19156" hidden="1"/>
    <cellStyle name="Uwaga 3" xfId="19159" hidden="1"/>
    <cellStyle name="Uwaga 3" xfId="19188" hidden="1"/>
    <cellStyle name="Uwaga 3" xfId="19193" hidden="1"/>
    <cellStyle name="Uwaga 3" xfId="19199" hidden="1"/>
    <cellStyle name="Uwaga 3" xfId="19226" hidden="1"/>
    <cellStyle name="Uwaga 3" xfId="19232" hidden="1"/>
    <cellStyle name="Uwaga 3" xfId="19238" hidden="1"/>
    <cellStyle name="Uwaga 3" xfId="19269" hidden="1"/>
    <cellStyle name="Uwaga 3" xfId="19273" hidden="1"/>
    <cellStyle name="Uwaga 3" xfId="19277" hidden="1"/>
    <cellStyle name="Uwaga 3" xfId="19312" hidden="1"/>
    <cellStyle name="Uwaga 3" xfId="19318" hidden="1"/>
    <cellStyle name="Uwaga 3" xfId="19324" hidden="1"/>
    <cellStyle name="Uwaga 3" xfId="19351" hidden="1"/>
    <cellStyle name="Uwaga 3" xfId="19356" hidden="1"/>
    <cellStyle name="Uwaga 3" xfId="19361" hidden="1"/>
    <cellStyle name="Uwaga 3" xfId="19391" hidden="1"/>
    <cellStyle name="Uwaga 3" xfId="19397" hidden="1"/>
    <cellStyle name="Uwaga 3" xfId="19401" hidden="1"/>
    <cellStyle name="Uwaga 3" xfId="19433" hidden="1"/>
    <cellStyle name="Uwaga 3" xfId="19438" hidden="1"/>
    <cellStyle name="Uwaga 3" xfId="19441" hidden="1"/>
    <cellStyle name="Uwaga 3" xfId="19478" hidden="1"/>
    <cellStyle name="Uwaga 3" xfId="19484" hidden="1"/>
    <cellStyle name="Uwaga 3" xfId="19488" hidden="1"/>
    <cellStyle name="Uwaga 3" xfId="19516" hidden="1"/>
    <cellStyle name="Uwaga 3" xfId="19521" hidden="1"/>
    <cellStyle name="Uwaga 3" xfId="19526" hidden="1"/>
    <cellStyle name="Uwaga 3" xfId="19557" hidden="1"/>
    <cellStyle name="Uwaga 3" xfId="19561" hidden="1"/>
    <cellStyle name="Uwaga 3" xfId="19567" hidden="1"/>
    <cellStyle name="Uwaga 3" xfId="19601" hidden="1"/>
    <cellStyle name="Uwaga 3" xfId="19606" hidden="1"/>
    <cellStyle name="Uwaga 3" xfId="19610" hidden="1"/>
    <cellStyle name="Uwaga 3" xfId="19640" hidden="1"/>
    <cellStyle name="Uwaga 3" xfId="19644" hidden="1"/>
    <cellStyle name="Uwaga 3" xfId="19647" hidden="1"/>
    <cellStyle name="Uwaga 3" xfId="19676" hidden="1"/>
    <cellStyle name="Uwaga 3" xfId="19681" hidden="1"/>
    <cellStyle name="Uwaga 3" xfId="19684" hidden="1"/>
    <cellStyle name="Uwaga 3" xfId="19715" hidden="1"/>
    <cellStyle name="Uwaga 3" xfId="19718" hidden="1"/>
    <cellStyle name="Uwaga 3" xfId="19722" hidden="1"/>
    <cellStyle name="Uwaga 3" xfId="19757" hidden="1"/>
    <cellStyle name="Uwaga 3" xfId="19762" hidden="1"/>
    <cellStyle name="Uwaga 3" xfId="19767" hidden="1"/>
    <cellStyle name="Uwaga 3" xfId="19796" hidden="1"/>
    <cellStyle name="Uwaga 3" xfId="19801" hidden="1"/>
    <cellStyle name="Uwaga 3" xfId="19806" hidden="1"/>
    <cellStyle name="Uwaga 3" xfId="19890" hidden="1"/>
    <cellStyle name="Uwaga 3" xfId="19891" hidden="1"/>
    <cellStyle name="Uwaga 3" xfId="19893" hidden="1"/>
    <cellStyle name="Uwaga 3" xfId="19905" hidden="1"/>
    <cellStyle name="Uwaga 3" xfId="19906" hidden="1"/>
    <cellStyle name="Uwaga 3" xfId="19911" hidden="1"/>
    <cellStyle name="Uwaga 3" xfId="19920" hidden="1"/>
    <cellStyle name="Uwaga 3" xfId="19921" hidden="1"/>
    <cellStyle name="Uwaga 3" xfId="19926" hidden="1"/>
    <cellStyle name="Uwaga 3" xfId="19935" hidden="1"/>
    <cellStyle name="Uwaga 3" xfId="19936" hidden="1"/>
    <cellStyle name="Uwaga 3" xfId="19937" hidden="1"/>
    <cellStyle name="Uwaga 3" xfId="19950" hidden="1"/>
    <cellStyle name="Uwaga 3" xfId="19955" hidden="1"/>
    <cellStyle name="Uwaga 3" xfId="19960" hidden="1"/>
    <cellStyle name="Uwaga 3" xfId="19970" hidden="1"/>
    <cellStyle name="Uwaga 3" xfId="19975" hidden="1"/>
    <cellStyle name="Uwaga 3" xfId="19979" hidden="1"/>
    <cellStyle name="Uwaga 3" xfId="19986" hidden="1"/>
    <cellStyle name="Uwaga 3" xfId="19991" hidden="1"/>
    <cellStyle name="Uwaga 3" xfId="19994" hidden="1"/>
    <cellStyle name="Uwaga 3" xfId="20000" hidden="1"/>
    <cellStyle name="Uwaga 3" xfId="20005" hidden="1"/>
    <cellStyle name="Uwaga 3" xfId="20009" hidden="1"/>
    <cellStyle name="Uwaga 3" xfId="20010" hidden="1"/>
    <cellStyle name="Uwaga 3" xfId="20011" hidden="1"/>
    <cellStyle name="Uwaga 3" xfId="20015" hidden="1"/>
    <cellStyle name="Uwaga 3" xfId="20027" hidden="1"/>
    <cellStyle name="Uwaga 3" xfId="20032" hidden="1"/>
    <cellStyle name="Uwaga 3" xfId="20037" hidden="1"/>
    <cellStyle name="Uwaga 3" xfId="20042" hidden="1"/>
    <cellStyle name="Uwaga 3" xfId="20047" hidden="1"/>
    <cellStyle name="Uwaga 3" xfId="20052" hidden="1"/>
    <cellStyle name="Uwaga 3" xfId="20056" hidden="1"/>
    <cellStyle name="Uwaga 3" xfId="20060" hidden="1"/>
    <cellStyle name="Uwaga 3" xfId="20065" hidden="1"/>
    <cellStyle name="Uwaga 3" xfId="20070" hidden="1"/>
    <cellStyle name="Uwaga 3" xfId="20071" hidden="1"/>
    <cellStyle name="Uwaga 3" xfId="20073" hidden="1"/>
    <cellStyle name="Uwaga 3" xfId="20086" hidden="1"/>
    <cellStyle name="Uwaga 3" xfId="20090" hidden="1"/>
    <cellStyle name="Uwaga 3" xfId="20095" hidden="1"/>
    <cellStyle name="Uwaga 3" xfId="20102" hidden="1"/>
    <cellStyle name="Uwaga 3" xfId="20106" hidden="1"/>
    <cellStyle name="Uwaga 3" xfId="20111" hidden="1"/>
    <cellStyle name="Uwaga 3" xfId="20116" hidden="1"/>
    <cellStyle name="Uwaga 3" xfId="20119" hidden="1"/>
    <cellStyle name="Uwaga 3" xfId="20124" hidden="1"/>
    <cellStyle name="Uwaga 3" xfId="20130" hidden="1"/>
    <cellStyle name="Uwaga 3" xfId="20131" hidden="1"/>
    <cellStyle name="Uwaga 3" xfId="20134" hidden="1"/>
    <cellStyle name="Uwaga 3" xfId="20147" hidden="1"/>
    <cellStyle name="Uwaga 3" xfId="20151" hidden="1"/>
    <cellStyle name="Uwaga 3" xfId="20156" hidden="1"/>
    <cellStyle name="Uwaga 3" xfId="20163" hidden="1"/>
    <cellStyle name="Uwaga 3" xfId="20168" hidden="1"/>
    <cellStyle name="Uwaga 3" xfId="20172" hidden="1"/>
    <cellStyle name="Uwaga 3" xfId="20177" hidden="1"/>
    <cellStyle name="Uwaga 3" xfId="20181" hidden="1"/>
    <cellStyle name="Uwaga 3" xfId="20186" hidden="1"/>
    <cellStyle name="Uwaga 3" xfId="20190" hidden="1"/>
    <cellStyle name="Uwaga 3" xfId="20191" hidden="1"/>
    <cellStyle name="Uwaga 3" xfId="20193" hidden="1"/>
    <cellStyle name="Uwaga 3" xfId="20205" hidden="1"/>
    <cellStyle name="Uwaga 3" xfId="20206" hidden="1"/>
    <cellStyle name="Uwaga 3" xfId="20208" hidden="1"/>
    <cellStyle name="Uwaga 3" xfId="20220" hidden="1"/>
    <cellStyle name="Uwaga 3" xfId="20222" hidden="1"/>
    <cellStyle name="Uwaga 3" xfId="20225" hidden="1"/>
    <cellStyle name="Uwaga 3" xfId="20235" hidden="1"/>
    <cellStyle name="Uwaga 3" xfId="20236" hidden="1"/>
    <cellStyle name="Uwaga 3" xfId="20238" hidden="1"/>
    <cellStyle name="Uwaga 3" xfId="20250" hidden="1"/>
    <cellStyle name="Uwaga 3" xfId="20251" hidden="1"/>
    <cellStyle name="Uwaga 3" xfId="20252" hidden="1"/>
    <cellStyle name="Uwaga 3" xfId="20266" hidden="1"/>
    <cellStyle name="Uwaga 3" xfId="20269" hidden="1"/>
    <cellStyle name="Uwaga 3" xfId="20273" hidden="1"/>
    <cellStyle name="Uwaga 3" xfId="20281" hidden="1"/>
    <cellStyle name="Uwaga 3" xfId="20284" hidden="1"/>
    <cellStyle name="Uwaga 3" xfId="20288" hidden="1"/>
    <cellStyle name="Uwaga 3" xfId="20296" hidden="1"/>
    <cellStyle name="Uwaga 3" xfId="20299" hidden="1"/>
    <cellStyle name="Uwaga 3" xfId="20303" hidden="1"/>
    <cellStyle name="Uwaga 3" xfId="20310" hidden="1"/>
    <cellStyle name="Uwaga 3" xfId="20311" hidden="1"/>
    <cellStyle name="Uwaga 3" xfId="20313" hidden="1"/>
    <cellStyle name="Uwaga 3" xfId="20326" hidden="1"/>
    <cellStyle name="Uwaga 3" xfId="20329" hidden="1"/>
    <cellStyle name="Uwaga 3" xfId="20332" hidden="1"/>
    <cellStyle name="Uwaga 3" xfId="20341" hidden="1"/>
    <cellStyle name="Uwaga 3" xfId="20344" hidden="1"/>
    <cellStyle name="Uwaga 3" xfId="20348" hidden="1"/>
    <cellStyle name="Uwaga 3" xfId="20356" hidden="1"/>
    <cellStyle name="Uwaga 3" xfId="20358" hidden="1"/>
    <cellStyle name="Uwaga 3" xfId="20361" hidden="1"/>
    <cellStyle name="Uwaga 3" xfId="20370" hidden="1"/>
    <cellStyle name="Uwaga 3" xfId="20371" hidden="1"/>
    <cellStyle name="Uwaga 3" xfId="20372" hidden="1"/>
    <cellStyle name="Uwaga 3" xfId="20385" hidden="1"/>
    <cellStyle name="Uwaga 3" xfId="20386" hidden="1"/>
    <cellStyle name="Uwaga 3" xfId="20388" hidden="1"/>
    <cellStyle name="Uwaga 3" xfId="20400" hidden="1"/>
    <cellStyle name="Uwaga 3" xfId="20401" hidden="1"/>
    <cellStyle name="Uwaga 3" xfId="20403" hidden="1"/>
    <cellStyle name="Uwaga 3" xfId="20415" hidden="1"/>
    <cellStyle name="Uwaga 3" xfId="20416" hidden="1"/>
    <cellStyle name="Uwaga 3" xfId="20418" hidden="1"/>
    <cellStyle name="Uwaga 3" xfId="20430" hidden="1"/>
    <cellStyle name="Uwaga 3" xfId="20431" hidden="1"/>
    <cellStyle name="Uwaga 3" xfId="20432" hidden="1"/>
    <cellStyle name="Uwaga 3" xfId="20446" hidden="1"/>
    <cellStyle name="Uwaga 3" xfId="20448" hidden="1"/>
    <cellStyle name="Uwaga 3" xfId="20451" hidden="1"/>
    <cellStyle name="Uwaga 3" xfId="20461" hidden="1"/>
    <cellStyle name="Uwaga 3" xfId="20464" hidden="1"/>
    <cellStyle name="Uwaga 3" xfId="20467" hidden="1"/>
    <cellStyle name="Uwaga 3" xfId="20476" hidden="1"/>
    <cellStyle name="Uwaga 3" xfId="20478" hidden="1"/>
    <cellStyle name="Uwaga 3" xfId="20481" hidden="1"/>
    <cellStyle name="Uwaga 3" xfId="20490" hidden="1"/>
    <cellStyle name="Uwaga 3" xfId="20491" hidden="1"/>
    <cellStyle name="Uwaga 3" xfId="20492" hidden="1"/>
    <cellStyle name="Uwaga 3" xfId="20505" hidden="1"/>
    <cellStyle name="Uwaga 3" xfId="20507" hidden="1"/>
    <cellStyle name="Uwaga 3" xfId="20509" hidden="1"/>
    <cellStyle name="Uwaga 3" xfId="20520" hidden="1"/>
    <cellStyle name="Uwaga 3" xfId="20522" hidden="1"/>
    <cellStyle name="Uwaga 3" xfId="20524" hidden="1"/>
    <cellStyle name="Uwaga 3" xfId="20535" hidden="1"/>
    <cellStyle name="Uwaga 3" xfId="20537" hidden="1"/>
    <cellStyle name="Uwaga 3" xfId="20539" hidden="1"/>
    <cellStyle name="Uwaga 3" xfId="20550" hidden="1"/>
    <cellStyle name="Uwaga 3" xfId="20551" hidden="1"/>
    <cellStyle name="Uwaga 3" xfId="20552" hidden="1"/>
    <cellStyle name="Uwaga 3" xfId="20565" hidden="1"/>
    <cellStyle name="Uwaga 3" xfId="20567" hidden="1"/>
    <cellStyle name="Uwaga 3" xfId="20569" hidden="1"/>
    <cellStyle name="Uwaga 3" xfId="20580" hidden="1"/>
    <cellStyle name="Uwaga 3" xfId="20582" hidden="1"/>
    <cellStyle name="Uwaga 3" xfId="20584" hidden="1"/>
    <cellStyle name="Uwaga 3" xfId="20595" hidden="1"/>
    <cellStyle name="Uwaga 3" xfId="20597" hidden="1"/>
    <cellStyle name="Uwaga 3" xfId="20598" hidden="1"/>
    <cellStyle name="Uwaga 3" xfId="20610" hidden="1"/>
    <cellStyle name="Uwaga 3" xfId="20611" hidden="1"/>
    <cellStyle name="Uwaga 3" xfId="20612" hidden="1"/>
    <cellStyle name="Uwaga 3" xfId="20625" hidden="1"/>
    <cellStyle name="Uwaga 3" xfId="20627" hidden="1"/>
    <cellStyle name="Uwaga 3" xfId="20629" hidden="1"/>
    <cellStyle name="Uwaga 3" xfId="20640" hidden="1"/>
    <cellStyle name="Uwaga 3" xfId="20642" hidden="1"/>
    <cellStyle name="Uwaga 3" xfId="20644" hidden="1"/>
    <cellStyle name="Uwaga 3" xfId="20655" hidden="1"/>
    <cellStyle name="Uwaga 3" xfId="20657" hidden="1"/>
    <cellStyle name="Uwaga 3" xfId="20659" hidden="1"/>
    <cellStyle name="Uwaga 3" xfId="20670" hidden="1"/>
    <cellStyle name="Uwaga 3" xfId="20671" hidden="1"/>
    <cellStyle name="Uwaga 3" xfId="20673" hidden="1"/>
    <cellStyle name="Uwaga 3" xfId="20684" hidden="1"/>
    <cellStyle name="Uwaga 3" xfId="20686" hidden="1"/>
    <cellStyle name="Uwaga 3" xfId="20687" hidden="1"/>
    <cellStyle name="Uwaga 3" xfId="20696" hidden="1"/>
    <cellStyle name="Uwaga 3" xfId="20699" hidden="1"/>
    <cellStyle name="Uwaga 3" xfId="20701" hidden="1"/>
    <cellStyle name="Uwaga 3" xfId="20712" hidden="1"/>
    <cellStyle name="Uwaga 3" xfId="20714" hidden="1"/>
    <cellStyle name="Uwaga 3" xfId="20716" hidden="1"/>
    <cellStyle name="Uwaga 3" xfId="20728" hidden="1"/>
    <cellStyle name="Uwaga 3" xfId="20730" hidden="1"/>
    <cellStyle name="Uwaga 3" xfId="20732" hidden="1"/>
    <cellStyle name="Uwaga 3" xfId="20740" hidden="1"/>
    <cellStyle name="Uwaga 3" xfId="20742" hidden="1"/>
    <cellStyle name="Uwaga 3" xfId="20745" hidden="1"/>
    <cellStyle name="Uwaga 3" xfId="20735" hidden="1"/>
    <cellStyle name="Uwaga 3" xfId="20734" hidden="1"/>
    <cellStyle name="Uwaga 3" xfId="20733" hidden="1"/>
    <cellStyle name="Uwaga 3" xfId="20720" hidden="1"/>
    <cellStyle name="Uwaga 3" xfId="20719" hidden="1"/>
    <cellStyle name="Uwaga 3" xfId="20718" hidden="1"/>
    <cellStyle name="Uwaga 3" xfId="20705" hidden="1"/>
    <cellStyle name="Uwaga 3" xfId="20704" hidden="1"/>
    <cellStyle name="Uwaga 3" xfId="20703" hidden="1"/>
    <cellStyle name="Uwaga 3" xfId="20690" hidden="1"/>
    <cellStyle name="Uwaga 3" xfId="20689" hidden="1"/>
    <cellStyle name="Uwaga 3" xfId="20688" hidden="1"/>
    <cellStyle name="Uwaga 3" xfId="20675" hidden="1"/>
    <cellStyle name="Uwaga 3" xfId="20674" hidden="1"/>
    <cellStyle name="Uwaga 3" xfId="20672" hidden="1"/>
    <cellStyle name="Uwaga 3" xfId="20661" hidden="1"/>
    <cellStyle name="Uwaga 3" xfId="20658" hidden="1"/>
    <cellStyle name="Uwaga 3" xfId="20656" hidden="1"/>
    <cellStyle name="Uwaga 3" xfId="20646" hidden="1"/>
    <cellStyle name="Uwaga 3" xfId="20643" hidden="1"/>
    <cellStyle name="Uwaga 3" xfId="20641" hidden="1"/>
    <cellStyle name="Uwaga 3" xfId="20631" hidden="1"/>
    <cellStyle name="Uwaga 3" xfId="20628" hidden="1"/>
    <cellStyle name="Uwaga 3" xfId="20626" hidden="1"/>
    <cellStyle name="Uwaga 3" xfId="20616" hidden="1"/>
    <cellStyle name="Uwaga 3" xfId="20614" hidden="1"/>
    <cellStyle name="Uwaga 3" xfId="20613" hidden="1"/>
    <cellStyle name="Uwaga 3" xfId="20601" hidden="1"/>
    <cellStyle name="Uwaga 3" xfId="20599" hidden="1"/>
    <cellStyle name="Uwaga 3" xfId="20596" hidden="1"/>
    <cellStyle name="Uwaga 3" xfId="20586" hidden="1"/>
    <cellStyle name="Uwaga 3" xfId="20583" hidden="1"/>
    <cellStyle name="Uwaga 3" xfId="20581" hidden="1"/>
    <cellStyle name="Uwaga 3" xfId="20571" hidden="1"/>
    <cellStyle name="Uwaga 3" xfId="20568" hidden="1"/>
    <cellStyle name="Uwaga 3" xfId="20566" hidden="1"/>
    <cellStyle name="Uwaga 3" xfId="20556" hidden="1"/>
    <cellStyle name="Uwaga 3" xfId="20554" hidden="1"/>
    <cellStyle name="Uwaga 3" xfId="20553" hidden="1"/>
    <cellStyle name="Uwaga 3" xfId="20541" hidden="1"/>
    <cellStyle name="Uwaga 3" xfId="20538" hidden="1"/>
    <cellStyle name="Uwaga 3" xfId="20536" hidden="1"/>
    <cellStyle name="Uwaga 3" xfId="20526" hidden="1"/>
    <cellStyle name="Uwaga 3" xfId="20523" hidden="1"/>
    <cellStyle name="Uwaga 3" xfId="20521" hidden="1"/>
    <cellStyle name="Uwaga 3" xfId="20511" hidden="1"/>
    <cellStyle name="Uwaga 3" xfId="20508" hidden="1"/>
    <cellStyle name="Uwaga 3" xfId="20506" hidden="1"/>
    <cellStyle name="Uwaga 3" xfId="20496" hidden="1"/>
    <cellStyle name="Uwaga 3" xfId="20494" hidden="1"/>
    <cellStyle name="Uwaga 3" xfId="20493" hidden="1"/>
    <cellStyle name="Uwaga 3" xfId="20480" hidden="1"/>
    <cellStyle name="Uwaga 3" xfId="20477" hidden="1"/>
    <cellStyle name="Uwaga 3" xfId="20475" hidden="1"/>
    <cellStyle name="Uwaga 3" xfId="20465" hidden="1"/>
    <cellStyle name="Uwaga 3" xfId="20462" hidden="1"/>
    <cellStyle name="Uwaga 3" xfId="20460" hidden="1"/>
    <cellStyle name="Uwaga 3" xfId="20450" hidden="1"/>
    <cellStyle name="Uwaga 3" xfId="20447" hidden="1"/>
    <cellStyle name="Uwaga 3" xfId="20445" hidden="1"/>
    <cellStyle name="Uwaga 3" xfId="20436" hidden="1"/>
    <cellStyle name="Uwaga 3" xfId="20434" hidden="1"/>
    <cellStyle name="Uwaga 3" xfId="20433" hidden="1"/>
    <cellStyle name="Uwaga 3" xfId="20421" hidden="1"/>
    <cellStyle name="Uwaga 3" xfId="20419" hidden="1"/>
    <cellStyle name="Uwaga 3" xfId="20417" hidden="1"/>
    <cellStyle name="Uwaga 3" xfId="20406" hidden="1"/>
    <cellStyle name="Uwaga 3" xfId="20404" hidden="1"/>
    <cellStyle name="Uwaga 3" xfId="20402" hidden="1"/>
    <cellStyle name="Uwaga 3" xfId="20391" hidden="1"/>
    <cellStyle name="Uwaga 3" xfId="20389" hidden="1"/>
    <cellStyle name="Uwaga 3" xfId="20387" hidden="1"/>
    <cellStyle name="Uwaga 3" xfId="20376" hidden="1"/>
    <cellStyle name="Uwaga 3" xfId="20374" hidden="1"/>
    <cellStyle name="Uwaga 3" xfId="20373" hidden="1"/>
    <cellStyle name="Uwaga 3" xfId="20360" hidden="1"/>
    <cellStyle name="Uwaga 3" xfId="20357" hidden="1"/>
    <cellStyle name="Uwaga 3" xfId="20355" hidden="1"/>
    <cellStyle name="Uwaga 3" xfId="20345" hidden="1"/>
    <cellStyle name="Uwaga 3" xfId="20342" hidden="1"/>
    <cellStyle name="Uwaga 3" xfId="20340" hidden="1"/>
    <cellStyle name="Uwaga 3" xfId="20330" hidden="1"/>
    <cellStyle name="Uwaga 3" xfId="20327" hidden="1"/>
    <cellStyle name="Uwaga 3" xfId="20325" hidden="1"/>
    <cellStyle name="Uwaga 3" xfId="20316" hidden="1"/>
    <cellStyle name="Uwaga 3" xfId="20314" hidden="1"/>
    <cellStyle name="Uwaga 3" xfId="20312" hidden="1"/>
    <cellStyle name="Uwaga 3" xfId="20300" hidden="1"/>
    <cellStyle name="Uwaga 3" xfId="20297" hidden="1"/>
    <cellStyle name="Uwaga 3" xfId="20295" hidden="1"/>
    <cellStyle name="Uwaga 3" xfId="20285" hidden="1"/>
    <cellStyle name="Uwaga 3" xfId="20282" hidden="1"/>
    <cellStyle name="Uwaga 3" xfId="20280" hidden="1"/>
    <cellStyle name="Uwaga 3" xfId="20270" hidden="1"/>
    <cellStyle name="Uwaga 3" xfId="20267" hidden="1"/>
    <cellStyle name="Uwaga 3" xfId="20265" hidden="1"/>
    <cellStyle name="Uwaga 3" xfId="20258" hidden="1"/>
    <cellStyle name="Uwaga 3" xfId="20255" hidden="1"/>
    <cellStyle name="Uwaga 3" xfId="20253" hidden="1"/>
    <cellStyle name="Uwaga 3" xfId="20243" hidden="1"/>
    <cellStyle name="Uwaga 3" xfId="20240" hidden="1"/>
    <cellStyle name="Uwaga 3" xfId="20237" hidden="1"/>
    <cellStyle name="Uwaga 3" xfId="20228" hidden="1"/>
    <cellStyle name="Uwaga 3" xfId="20224" hidden="1"/>
    <cellStyle name="Uwaga 3" xfId="20221" hidden="1"/>
    <cellStyle name="Uwaga 3" xfId="20213" hidden="1"/>
    <cellStyle name="Uwaga 3" xfId="20210" hidden="1"/>
    <cellStyle name="Uwaga 3" xfId="20207" hidden="1"/>
    <cellStyle name="Uwaga 3" xfId="20198" hidden="1"/>
    <cellStyle name="Uwaga 3" xfId="20195" hidden="1"/>
    <cellStyle name="Uwaga 3" xfId="20192" hidden="1"/>
    <cellStyle name="Uwaga 3" xfId="20182" hidden="1"/>
    <cellStyle name="Uwaga 3" xfId="20178" hidden="1"/>
    <cellStyle name="Uwaga 3" xfId="20175" hidden="1"/>
    <cellStyle name="Uwaga 3" xfId="20166" hidden="1"/>
    <cellStyle name="Uwaga 3" xfId="20162" hidden="1"/>
    <cellStyle name="Uwaga 3" xfId="20160" hidden="1"/>
    <cellStyle name="Uwaga 3" xfId="20152" hidden="1"/>
    <cellStyle name="Uwaga 3" xfId="20148" hidden="1"/>
    <cellStyle name="Uwaga 3" xfId="20145" hidden="1"/>
    <cellStyle name="Uwaga 3" xfId="20138" hidden="1"/>
    <cellStyle name="Uwaga 3" xfId="20135" hidden="1"/>
    <cellStyle name="Uwaga 3" xfId="20132" hidden="1"/>
    <cellStyle name="Uwaga 3" xfId="20123" hidden="1"/>
    <cellStyle name="Uwaga 3" xfId="20118" hidden="1"/>
    <cellStyle name="Uwaga 3" xfId="20115" hidden="1"/>
    <cellStyle name="Uwaga 3" xfId="20108" hidden="1"/>
    <cellStyle name="Uwaga 3" xfId="20103" hidden="1"/>
    <cellStyle name="Uwaga 3" xfId="20100" hidden="1"/>
    <cellStyle name="Uwaga 3" xfId="20093" hidden="1"/>
    <cellStyle name="Uwaga 3" xfId="20088" hidden="1"/>
    <cellStyle name="Uwaga 3" xfId="20085" hidden="1"/>
    <cellStyle name="Uwaga 3" xfId="20079" hidden="1"/>
    <cellStyle name="Uwaga 3" xfId="20075" hidden="1"/>
    <cellStyle name="Uwaga 3" xfId="20072" hidden="1"/>
    <cellStyle name="Uwaga 3" xfId="20064" hidden="1"/>
    <cellStyle name="Uwaga 3" xfId="20059" hidden="1"/>
    <cellStyle name="Uwaga 3" xfId="20055" hidden="1"/>
    <cellStyle name="Uwaga 3" xfId="20049" hidden="1"/>
    <cellStyle name="Uwaga 3" xfId="20044" hidden="1"/>
    <cellStyle name="Uwaga 3" xfId="20040" hidden="1"/>
    <cellStyle name="Uwaga 3" xfId="20034" hidden="1"/>
    <cellStyle name="Uwaga 3" xfId="20029" hidden="1"/>
    <cellStyle name="Uwaga 3" xfId="20025" hidden="1"/>
    <cellStyle name="Uwaga 3" xfId="20020" hidden="1"/>
    <cellStyle name="Uwaga 3" xfId="20016" hidden="1"/>
    <cellStyle name="Uwaga 3" xfId="20012" hidden="1"/>
    <cellStyle name="Uwaga 3" xfId="20004" hidden="1"/>
    <cellStyle name="Uwaga 3" xfId="19999" hidden="1"/>
    <cellStyle name="Uwaga 3" xfId="19995" hidden="1"/>
    <cellStyle name="Uwaga 3" xfId="19989" hidden="1"/>
    <cellStyle name="Uwaga 3" xfId="19984" hidden="1"/>
    <cellStyle name="Uwaga 3" xfId="19980" hidden="1"/>
    <cellStyle name="Uwaga 3" xfId="19974" hidden="1"/>
    <cellStyle name="Uwaga 3" xfId="19969" hidden="1"/>
    <cellStyle name="Uwaga 3" xfId="19965" hidden="1"/>
    <cellStyle name="Uwaga 3" xfId="19961" hidden="1"/>
    <cellStyle name="Uwaga 3" xfId="19956" hidden="1"/>
    <cellStyle name="Uwaga 3" xfId="19951" hidden="1"/>
    <cellStyle name="Uwaga 3" xfId="19946" hidden="1"/>
    <cellStyle name="Uwaga 3" xfId="19942" hidden="1"/>
    <cellStyle name="Uwaga 3" xfId="19938" hidden="1"/>
    <cellStyle name="Uwaga 3" xfId="19931" hidden="1"/>
    <cellStyle name="Uwaga 3" xfId="19927" hidden="1"/>
    <cellStyle name="Uwaga 3" xfId="19922" hidden="1"/>
    <cellStyle name="Uwaga 3" xfId="19916" hidden="1"/>
    <cellStyle name="Uwaga 3" xfId="19912" hidden="1"/>
    <cellStyle name="Uwaga 3" xfId="19907" hidden="1"/>
    <cellStyle name="Uwaga 3" xfId="19901" hidden="1"/>
    <cellStyle name="Uwaga 3" xfId="19897" hidden="1"/>
    <cellStyle name="Uwaga 3" xfId="19892" hidden="1"/>
    <cellStyle name="Uwaga 3" xfId="19886" hidden="1"/>
    <cellStyle name="Uwaga 3" xfId="19882" hidden="1"/>
    <cellStyle name="Uwaga 3" xfId="19878" hidden="1"/>
    <cellStyle name="Uwaga 3" xfId="20738" hidden="1"/>
    <cellStyle name="Uwaga 3" xfId="20737" hidden="1"/>
    <cellStyle name="Uwaga 3" xfId="20736" hidden="1"/>
    <cellStyle name="Uwaga 3" xfId="20723" hidden="1"/>
    <cellStyle name="Uwaga 3" xfId="20722" hidden="1"/>
    <cellStyle name="Uwaga 3" xfId="20721" hidden="1"/>
    <cellStyle name="Uwaga 3" xfId="20708" hidden="1"/>
    <cellStyle name="Uwaga 3" xfId="20707" hidden="1"/>
    <cellStyle name="Uwaga 3" xfId="20706" hidden="1"/>
    <cellStyle name="Uwaga 3" xfId="20693" hidden="1"/>
    <cellStyle name="Uwaga 3" xfId="20692" hidden="1"/>
    <cellStyle name="Uwaga 3" xfId="20691" hidden="1"/>
    <cellStyle name="Uwaga 3" xfId="20678" hidden="1"/>
    <cellStyle name="Uwaga 3" xfId="20677" hidden="1"/>
    <cellStyle name="Uwaga 3" xfId="20676" hidden="1"/>
    <cellStyle name="Uwaga 3" xfId="20664" hidden="1"/>
    <cellStyle name="Uwaga 3" xfId="20662" hidden="1"/>
    <cellStyle name="Uwaga 3" xfId="20660" hidden="1"/>
    <cellStyle name="Uwaga 3" xfId="20649" hidden="1"/>
    <cellStyle name="Uwaga 3" xfId="20647" hidden="1"/>
    <cellStyle name="Uwaga 3" xfId="20645" hidden="1"/>
    <cellStyle name="Uwaga 3" xfId="20634" hidden="1"/>
    <cellStyle name="Uwaga 3" xfId="20632" hidden="1"/>
    <cellStyle name="Uwaga 3" xfId="20630" hidden="1"/>
    <cellStyle name="Uwaga 3" xfId="20619" hidden="1"/>
    <cellStyle name="Uwaga 3" xfId="20617" hidden="1"/>
    <cellStyle name="Uwaga 3" xfId="20615" hidden="1"/>
    <cellStyle name="Uwaga 3" xfId="20604" hidden="1"/>
    <cellStyle name="Uwaga 3" xfId="20602" hidden="1"/>
    <cellStyle name="Uwaga 3" xfId="20600" hidden="1"/>
    <cellStyle name="Uwaga 3" xfId="20589" hidden="1"/>
    <cellStyle name="Uwaga 3" xfId="20587" hidden="1"/>
    <cellStyle name="Uwaga 3" xfId="20585" hidden="1"/>
    <cellStyle name="Uwaga 3" xfId="20574" hidden="1"/>
    <cellStyle name="Uwaga 3" xfId="20572" hidden="1"/>
    <cellStyle name="Uwaga 3" xfId="20570" hidden="1"/>
    <cellStyle name="Uwaga 3" xfId="20559" hidden="1"/>
    <cellStyle name="Uwaga 3" xfId="20557" hidden="1"/>
    <cellStyle name="Uwaga 3" xfId="20555" hidden="1"/>
    <cellStyle name="Uwaga 3" xfId="20544" hidden="1"/>
    <cellStyle name="Uwaga 3" xfId="20542" hidden="1"/>
    <cellStyle name="Uwaga 3" xfId="20540" hidden="1"/>
    <cellStyle name="Uwaga 3" xfId="20529" hidden="1"/>
    <cellStyle name="Uwaga 3" xfId="20527" hidden="1"/>
    <cellStyle name="Uwaga 3" xfId="20525" hidden="1"/>
    <cellStyle name="Uwaga 3" xfId="20514" hidden="1"/>
    <cellStyle name="Uwaga 3" xfId="20512" hidden="1"/>
    <cellStyle name="Uwaga 3" xfId="20510" hidden="1"/>
    <cellStyle name="Uwaga 3" xfId="20499" hidden="1"/>
    <cellStyle name="Uwaga 3" xfId="20497" hidden="1"/>
    <cellStyle name="Uwaga 3" xfId="20495" hidden="1"/>
    <cellStyle name="Uwaga 3" xfId="20484" hidden="1"/>
    <cellStyle name="Uwaga 3" xfId="20482" hidden="1"/>
    <cellStyle name="Uwaga 3" xfId="20479" hidden="1"/>
    <cellStyle name="Uwaga 3" xfId="20469" hidden="1"/>
    <cellStyle name="Uwaga 3" xfId="20466" hidden="1"/>
    <cellStyle name="Uwaga 3" xfId="20463" hidden="1"/>
    <cellStyle name="Uwaga 3" xfId="20454" hidden="1"/>
    <cellStyle name="Uwaga 3" xfId="20452" hidden="1"/>
    <cellStyle name="Uwaga 3" xfId="20449" hidden="1"/>
    <cellStyle name="Uwaga 3" xfId="20439" hidden="1"/>
    <cellStyle name="Uwaga 3" xfId="20437" hidden="1"/>
    <cellStyle name="Uwaga 3" xfId="20435" hidden="1"/>
    <cellStyle name="Uwaga 3" xfId="20424" hidden="1"/>
    <cellStyle name="Uwaga 3" xfId="20422" hidden="1"/>
    <cellStyle name="Uwaga 3" xfId="20420" hidden="1"/>
    <cellStyle name="Uwaga 3" xfId="20409" hidden="1"/>
    <cellStyle name="Uwaga 3" xfId="20407" hidden="1"/>
    <cellStyle name="Uwaga 3" xfId="20405" hidden="1"/>
    <cellStyle name="Uwaga 3" xfId="20394" hidden="1"/>
    <cellStyle name="Uwaga 3" xfId="20392" hidden="1"/>
    <cellStyle name="Uwaga 3" xfId="20390" hidden="1"/>
    <cellStyle name="Uwaga 3" xfId="20379" hidden="1"/>
    <cellStyle name="Uwaga 3" xfId="20377" hidden="1"/>
    <cellStyle name="Uwaga 3" xfId="20375" hidden="1"/>
    <cellStyle name="Uwaga 3" xfId="20364" hidden="1"/>
    <cellStyle name="Uwaga 3" xfId="20362" hidden="1"/>
    <cellStyle name="Uwaga 3" xfId="20359" hidden="1"/>
    <cellStyle name="Uwaga 3" xfId="20349" hidden="1"/>
    <cellStyle name="Uwaga 3" xfId="20346" hidden="1"/>
    <cellStyle name="Uwaga 3" xfId="20343" hidden="1"/>
    <cellStyle name="Uwaga 3" xfId="20334" hidden="1"/>
    <cellStyle name="Uwaga 3" xfId="20331" hidden="1"/>
    <cellStyle name="Uwaga 3" xfId="20328" hidden="1"/>
    <cellStyle name="Uwaga 3" xfId="20319" hidden="1"/>
    <cellStyle name="Uwaga 3" xfId="20317" hidden="1"/>
    <cellStyle name="Uwaga 3" xfId="20315" hidden="1"/>
    <cellStyle name="Uwaga 3" xfId="20304" hidden="1"/>
    <cellStyle name="Uwaga 3" xfId="20301" hidden="1"/>
    <cellStyle name="Uwaga 3" xfId="20298" hidden="1"/>
    <cellStyle name="Uwaga 3" xfId="20289" hidden="1"/>
    <cellStyle name="Uwaga 3" xfId="20286" hidden="1"/>
    <cellStyle name="Uwaga 3" xfId="20283" hidden="1"/>
    <cellStyle name="Uwaga 3" xfId="20274" hidden="1"/>
    <cellStyle name="Uwaga 3" xfId="20271" hidden="1"/>
    <cellStyle name="Uwaga 3" xfId="20268" hidden="1"/>
    <cellStyle name="Uwaga 3" xfId="20261" hidden="1"/>
    <cellStyle name="Uwaga 3" xfId="20257" hidden="1"/>
    <cellStyle name="Uwaga 3" xfId="20254" hidden="1"/>
    <cellStyle name="Uwaga 3" xfId="20246" hidden="1"/>
    <cellStyle name="Uwaga 3" xfId="20242" hidden="1"/>
    <cellStyle name="Uwaga 3" xfId="20239" hidden="1"/>
    <cellStyle name="Uwaga 3" xfId="20231" hidden="1"/>
    <cellStyle name="Uwaga 3" xfId="20227" hidden="1"/>
    <cellStyle name="Uwaga 3" xfId="20223" hidden="1"/>
    <cellStyle name="Uwaga 3" xfId="20216" hidden="1"/>
    <cellStyle name="Uwaga 3" xfId="20212" hidden="1"/>
    <cellStyle name="Uwaga 3" xfId="20209" hidden="1"/>
    <cellStyle name="Uwaga 3" xfId="20201" hidden="1"/>
    <cellStyle name="Uwaga 3" xfId="20197" hidden="1"/>
    <cellStyle name="Uwaga 3" xfId="20194" hidden="1"/>
    <cellStyle name="Uwaga 3" xfId="20185" hidden="1"/>
    <cellStyle name="Uwaga 3" xfId="20180" hidden="1"/>
    <cellStyle name="Uwaga 3" xfId="20176" hidden="1"/>
    <cellStyle name="Uwaga 3" xfId="20170" hidden="1"/>
    <cellStyle name="Uwaga 3" xfId="20165" hidden="1"/>
    <cellStyle name="Uwaga 3" xfId="20161" hidden="1"/>
    <cellStyle name="Uwaga 3" xfId="20155" hidden="1"/>
    <cellStyle name="Uwaga 3" xfId="20150" hidden="1"/>
    <cellStyle name="Uwaga 3" xfId="20146" hidden="1"/>
    <cellStyle name="Uwaga 3" xfId="20141" hidden="1"/>
    <cellStyle name="Uwaga 3" xfId="20137" hidden="1"/>
    <cellStyle name="Uwaga 3" xfId="20133" hidden="1"/>
    <cellStyle name="Uwaga 3" xfId="20126" hidden="1"/>
    <cellStyle name="Uwaga 3" xfId="20121" hidden="1"/>
    <cellStyle name="Uwaga 3" xfId="20117" hidden="1"/>
    <cellStyle name="Uwaga 3" xfId="20110" hidden="1"/>
    <cellStyle name="Uwaga 3" xfId="20105" hidden="1"/>
    <cellStyle name="Uwaga 3" xfId="20101" hidden="1"/>
    <cellStyle name="Uwaga 3" xfId="20096" hidden="1"/>
    <cellStyle name="Uwaga 3" xfId="20091" hidden="1"/>
    <cellStyle name="Uwaga 3" xfId="20087" hidden="1"/>
    <cellStyle name="Uwaga 3" xfId="20081" hidden="1"/>
    <cellStyle name="Uwaga 3" xfId="20077" hidden="1"/>
    <cellStyle name="Uwaga 3" xfId="20074" hidden="1"/>
    <cellStyle name="Uwaga 3" xfId="20067" hidden="1"/>
    <cellStyle name="Uwaga 3" xfId="20062" hidden="1"/>
    <cellStyle name="Uwaga 3" xfId="20057" hidden="1"/>
    <cellStyle name="Uwaga 3" xfId="20051" hidden="1"/>
    <cellStyle name="Uwaga 3" xfId="20046" hidden="1"/>
    <cellStyle name="Uwaga 3" xfId="20041" hidden="1"/>
    <cellStyle name="Uwaga 3" xfId="20036" hidden="1"/>
    <cellStyle name="Uwaga 3" xfId="20031" hidden="1"/>
    <cellStyle name="Uwaga 3" xfId="20026" hidden="1"/>
    <cellStyle name="Uwaga 3" xfId="20022" hidden="1"/>
    <cellStyle name="Uwaga 3" xfId="20018" hidden="1"/>
    <cellStyle name="Uwaga 3" xfId="20013" hidden="1"/>
    <cellStyle name="Uwaga 3" xfId="20006" hidden="1"/>
    <cellStyle name="Uwaga 3" xfId="20001" hidden="1"/>
    <cellStyle name="Uwaga 3" xfId="19996" hidden="1"/>
    <cellStyle name="Uwaga 3" xfId="19990" hidden="1"/>
    <cellStyle name="Uwaga 3" xfId="19985" hidden="1"/>
    <cellStyle name="Uwaga 3" xfId="19981" hidden="1"/>
    <cellStyle name="Uwaga 3" xfId="19976" hidden="1"/>
    <cellStyle name="Uwaga 3" xfId="19971" hidden="1"/>
    <cellStyle name="Uwaga 3" xfId="19966" hidden="1"/>
    <cellStyle name="Uwaga 3" xfId="19962" hidden="1"/>
    <cellStyle name="Uwaga 3" xfId="19957" hidden="1"/>
    <cellStyle name="Uwaga 3" xfId="19952" hidden="1"/>
    <cellStyle name="Uwaga 3" xfId="19947" hidden="1"/>
    <cellStyle name="Uwaga 3" xfId="19943" hidden="1"/>
    <cellStyle name="Uwaga 3" xfId="19939" hidden="1"/>
    <cellStyle name="Uwaga 3" xfId="19932" hidden="1"/>
    <cellStyle name="Uwaga 3" xfId="19928" hidden="1"/>
    <cellStyle name="Uwaga 3" xfId="19923" hidden="1"/>
    <cellStyle name="Uwaga 3" xfId="19917" hidden="1"/>
    <cellStyle name="Uwaga 3" xfId="19913" hidden="1"/>
    <cellStyle name="Uwaga 3" xfId="19908" hidden="1"/>
    <cellStyle name="Uwaga 3" xfId="19902" hidden="1"/>
    <cellStyle name="Uwaga 3" xfId="19898" hidden="1"/>
    <cellStyle name="Uwaga 3" xfId="19894" hidden="1"/>
    <cellStyle name="Uwaga 3" xfId="19887" hidden="1"/>
    <cellStyle name="Uwaga 3" xfId="19883" hidden="1"/>
    <cellStyle name="Uwaga 3" xfId="19879" hidden="1"/>
    <cellStyle name="Uwaga 3" xfId="20743" hidden="1"/>
    <cellStyle name="Uwaga 3" xfId="20741" hidden="1"/>
    <cellStyle name="Uwaga 3" xfId="20739" hidden="1"/>
    <cellStyle name="Uwaga 3" xfId="20726" hidden="1"/>
    <cellStyle name="Uwaga 3" xfId="20725" hidden="1"/>
    <cellStyle name="Uwaga 3" xfId="20724" hidden="1"/>
    <cellStyle name="Uwaga 3" xfId="20711" hidden="1"/>
    <cellStyle name="Uwaga 3" xfId="20710" hidden="1"/>
    <cellStyle name="Uwaga 3" xfId="20709" hidden="1"/>
    <cellStyle name="Uwaga 3" xfId="20697" hidden="1"/>
    <cellStyle name="Uwaga 3" xfId="20695" hidden="1"/>
    <cellStyle name="Uwaga 3" xfId="20694" hidden="1"/>
    <cellStyle name="Uwaga 3" xfId="20681" hidden="1"/>
    <cellStyle name="Uwaga 3" xfId="20680" hidden="1"/>
    <cellStyle name="Uwaga 3" xfId="20679" hidden="1"/>
    <cellStyle name="Uwaga 3" xfId="20667" hidden="1"/>
    <cellStyle name="Uwaga 3" xfId="20665" hidden="1"/>
    <cellStyle name="Uwaga 3" xfId="20663" hidden="1"/>
    <cellStyle name="Uwaga 3" xfId="20652" hidden="1"/>
    <cellStyle name="Uwaga 3" xfId="20650" hidden="1"/>
    <cellStyle name="Uwaga 3" xfId="20648" hidden="1"/>
    <cellStyle name="Uwaga 3" xfId="20637" hidden="1"/>
    <cellStyle name="Uwaga 3" xfId="20635" hidden="1"/>
    <cellStyle name="Uwaga 3" xfId="20633" hidden="1"/>
    <cellStyle name="Uwaga 3" xfId="20622" hidden="1"/>
    <cellStyle name="Uwaga 3" xfId="20620" hidden="1"/>
    <cellStyle name="Uwaga 3" xfId="20618" hidden="1"/>
    <cellStyle name="Uwaga 3" xfId="20607" hidden="1"/>
    <cellStyle name="Uwaga 3" xfId="20605" hidden="1"/>
    <cellStyle name="Uwaga 3" xfId="20603" hidden="1"/>
    <cellStyle name="Uwaga 3" xfId="20592" hidden="1"/>
    <cellStyle name="Uwaga 3" xfId="20590" hidden="1"/>
    <cellStyle name="Uwaga 3" xfId="20588" hidden="1"/>
    <cellStyle name="Uwaga 3" xfId="20577" hidden="1"/>
    <cellStyle name="Uwaga 3" xfId="20575" hidden="1"/>
    <cellStyle name="Uwaga 3" xfId="20573" hidden="1"/>
    <cellStyle name="Uwaga 3" xfId="20562" hidden="1"/>
    <cellStyle name="Uwaga 3" xfId="20560" hidden="1"/>
    <cellStyle name="Uwaga 3" xfId="20558" hidden="1"/>
    <cellStyle name="Uwaga 3" xfId="20547" hidden="1"/>
    <cellStyle name="Uwaga 3" xfId="20545" hidden="1"/>
    <cellStyle name="Uwaga 3" xfId="20543" hidden="1"/>
    <cellStyle name="Uwaga 3" xfId="20532" hidden="1"/>
    <cellStyle name="Uwaga 3" xfId="20530" hidden="1"/>
    <cellStyle name="Uwaga 3" xfId="20528" hidden="1"/>
    <cellStyle name="Uwaga 3" xfId="20517" hidden="1"/>
    <cellStyle name="Uwaga 3" xfId="20515" hidden="1"/>
    <cellStyle name="Uwaga 3" xfId="20513" hidden="1"/>
    <cellStyle name="Uwaga 3" xfId="20502" hidden="1"/>
    <cellStyle name="Uwaga 3" xfId="20500" hidden="1"/>
    <cellStyle name="Uwaga 3" xfId="20498" hidden="1"/>
    <cellStyle name="Uwaga 3" xfId="20487" hidden="1"/>
    <cellStyle name="Uwaga 3" xfId="20485" hidden="1"/>
    <cellStyle name="Uwaga 3" xfId="20483" hidden="1"/>
    <cellStyle name="Uwaga 3" xfId="20472" hidden="1"/>
    <cellStyle name="Uwaga 3" xfId="20470" hidden="1"/>
    <cellStyle name="Uwaga 3" xfId="20468" hidden="1"/>
    <cellStyle name="Uwaga 3" xfId="20457" hidden="1"/>
    <cellStyle name="Uwaga 3" xfId="20455" hidden="1"/>
    <cellStyle name="Uwaga 3" xfId="20453" hidden="1"/>
    <cellStyle name="Uwaga 3" xfId="20442" hidden="1"/>
    <cellStyle name="Uwaga 3" xfId="20440" hidden="1"/>
    <cellStyle name="Uwaga 3" xfId="20438" hidden="1"/>
    <cellStyle name="Uwaga 3" xfId="20427" hidden="1"/>
    <cellStyle name="Uwaga 3" xfId="20425" hidden="1"/>
    <cellStyle name="Uwaga 3" xfId="20423" hidden="1"/>
    <cellStyle name="Uwaga 3" xfId="20412" hidden="1"/>
    <cellStyle name="Uwaga 3" xfId="20410" hidden="1"/>
    <cellStyle name="Uwaga 3" xfId="20408" hidden="1"/>
    <cellStyle name="Uwaga 3" xfId="20397" hidden="1"/>
    <cellStyle name="Uwaga 3" xfId="20395" hidden="1"/>
    <cellStyle name="Uwaga 3" xfId="20393" hidden="1"/>
    <cellStyle name="Uwaga 3" xfId="20382" hidden="1"/>
    <cellStyle name="Uwaga 3" xfId="20380" hidden="1"/>
    <cellStyle name="Uwaga 3" xfId="20378" hidden="1"/>
    <cellStyle name="Uwaga 3" xfId="20367" hidden="1"/>
    <cellStyle name="Uwaga 3" xfId="20365" hidden="1"/>
    <cellStyle name="Uwaga 3" xfId="20363" hidden="1"/>
    <cellStyle name="Uwaga 3" xfId="20352" hidden="1"/>
    <cellStyle name="Uwaga 3" xfId="20350" hidden="1"/>
    <cellStyle name="Uwaga 3" xfId="20347" hidden="1"/>
    <cellStyle name="Uwaga 3" xfId="20337" hidden="1"/>
    <cellStyle name="Uwaga 3" xfId="20335" hidden="1"/>
    <cellStyle name="Uwaga 3" xfId="20333" hidden="1"/>
    <cellStyle name="Uwaga 3" xfId="20322" hidden="1"/>
    <cellStyle name="Uwaga 3" xfId="20320" hidden="1"/>
    <cellStyle name="Uwaga 3" xfId="20318" hidden="1"/>
    <cellStyle name="Uwaga 3" xfId="20307" hidden="1"/>
    <cellStyle name="Uwaga 3" xfId="20305" hidden="1"/>
    <cellStyle name="Uwaga 3" xfId="20302" hidden="1"/>
    <cellStyle name="Uwaga 3" xfId="20292" hidden="1"/>
    <cellStyle name="Uwaga 3" xfId="20290" hidden="1"/>
    <cellStyle name="Uwaga 3" xfId="20287" hidden="1"/>
    <cellStyle name="Uwaga 3" xfId="20277" hidden="1"/>
    <cellStyle name="Uwaga 3" xfId="20275" hidden="1"/>
    <cellStyle name="Uwaga 3" xfId="20272" hidden="1"/>
    <cellStyle name="Uwaga 3" xfId="20263" hidden="1"/>
    <cellStyle name="Uwaga 3" xfId="20260" hidden="1"/>
    <cellStyle name="Uwaga 3" xfId="20256" hidden="1"/>
    <cellStyle name="Uwaga 3" xfId="20248" hidden="1"/>
    <cellStyle name="Uwaga 3" xfId="20245" hidden="1"/>
    <cellStyle name="Uwaga 3" xfId="20241" hidden="1"/>
    <cellStyle name="Uwaga 3" xfId="20233" hidden="1"/>
    <cellStyle name="Uwaga 3" xfId="20230" hidden="1"/>
    <cellStyle name="Uwaga 3" xfId="20226" hidden="1"/>
    <cellStyle name="Uwaga 3" xfId="20218" hidden="1"/>
    <cellStyle name="Uwaga 3" xfId="20215" hidden="1"/>
    <cellStyle name="Uwaga 3" xfId="20211" hidden="1"/>
    <cellStyle name="Uwaga 3" xfId="20203" hidden="1"/>
    <cellStyle name="Uwaga 3" xfId="20200" hidden="1"/>
    <cellStyle name="Uwaga 3" xfId="20196" hidden="1"/>
    <cellStyle name="Uwaga 3" xfId="20188" hidden="1"/>
    <cellStyle name="Uwaga 3" xfId="20184" hidden="1"/>
    <cellStyle name="Uwaga 3" xfId="20179" hidden="1"/>
    <cellStyle name="Uwaga 3" xfId="20173" hidden="1"/>
    <cellStyle name="Uwaga 3" xfId="20169" hidden="1"/>
    <cellStyle name="Uwaga 3" xfId="20164" hidden="1"/>
    <cellStyle name="Uwaga 3" xfId="20158" hidden="1"/>
    <cellStyle name="Uwaga 3" xfId="20154" hidden="1"/>
    <cellStyle name="Uwaga 3" xfId="20149" hidden="1"/>
    <cellStyle name="Uwaga 3" xfId="20143" hidden="1"/>
    <cellStyle name="Uwaga 3" xfId="20140" hidden="1"/>
    <cellStyle name="Uwaga 3" xfId="20136" hidden="1"/>
    <cellStyle name="Uwaga 3" xfId="20128" hidden="1"/>
    <cellStyle name="Uwaga 3" xfId="20125" hidden="1"/>
    <cellStyle name="Uwaga 3" xfId="20120" hidden="1"/>
    <cellStyle name="Uwaga 3" xfId="20113" hidden="1"/>
    <cellStyle name="Uwaga 3" xfId="20109" hidden="1"/>
    <cellStyle name="Uwaga 3" xfId="20104" hidden="1"/>
    <cellStyle name="Uwaga 3" xfId="20098" hidden="1"/>
    <cellStyle name="Uwaga 3" xfId="20094" hidden="1"/>
    <cellStyle name="Uwaga 3" xfId="20089" hidden="1"/>
    <cellStyle name="Uwaga 3" xfId="20083" hidden="1"/>
    <cellStyle name="Uwaga 3" xfId="20080" hidden="1"/>
    <cellStyle name="Uwaga 3" xfId="20076" hidden="1"/>
    <cellStyle name="Uwaga 3" xfId="20068" hidden="1"/>
    <cellStyle name="Uwaga 3" xfId="20063" hidden="1"/>
    <cellStyle name="Uwaga 3" xfId="20058" hidden="1"/>
    <cellStyle name="Uwaga 3" xfId="20053" hidden="1"/>
    <cellStyle name="Uwaga 3" xfId="20048" hidden="1"/>
    <cellStyle name="Uwaga 3" xfId="20043" hidden="1"/>
    <cellStyle name="Uwaga 3" xfId="20038" hidden="1"/>
    <cellStyle name="Uwaga 3" xfId="20033" hidden="1"/>
    <cellStyle name="Uwaga 3" xfId="20028" hidden="1"/>
    <cellStyle name="Uwaga 3" xfId="20023" hidden="1"/>
    <cellStyle name="Uwaga 3" xfId="20019" hidden="1"/>
    <cellStyle name="Uwaga 3" xfId="20014" hidden="1"/>
    <cellStyle name="Uwaga 3" xfId="20007" hidden="1"/>
    <cellStyle name="Uwaga 3" xfId="20002" hidden="1"/>
    <cellStyle name="Uwaga 3" xfId="19997" hidden="1"/>
    <cellStyle name="Uwaga 3" xfId="19992" hidden="1"/>
    <cellStyle name="Uwaga 3" xfId="19987" hidden="1"/>
    <cellStyle name="Uwaga 3" xfId="19982" hidden="1"/>
    <cellStyle name="Uwaga 3" xfId="19977" hidden="1"/>
    <cellStyle name="Uwaga 3" xfId="19972" hidden="1"/>
    <cellStyle name="Uwaga 3" xfId="19967" hidden="1"/>
    <cellStyle name="Uwaga 3" xfId="19963" hidden="1"/>
    <cellStyle name="Uwaga 3" xfId="19958" hidden="1"/>
    <cellStyle name="Uwaga 3" xfId="19953" hidden="1"/>
    <cellStyle name="Uwaga 3" xfId="19948" hidden="1"/>
    <cellStyle name="Uwaga 3" xfId="19944" hidden="1"/>
    <cellStyle name="Uwaga 3" xfId="19940" hidden="1"/>
    <cellStyle name="Uwaga 3" xfId="19933" hidden="1"/>
    <cellStyle name="Uwaga 3" xfId="19929" hidden="1"/>
    <cellStyle name="Uwaga 3" xfId="19924" hidden="1"/>
    <cellStyle name="Uwaga 3" xfId="19918" hidden="1"/>
    <cellStyle name="Uwaga 3" xfId="19914" hidden="1"/>
    <cellStyle name="Uwaga 3" xfId="19909" hidden="1"/>
    <cellStyle name="Uwaga 3" xfId="19903" hidden="1"/>
    <cellStyle name="Uwaga 3" xfId="19899" hidden="1"/>
    <cellStyle name="Uwaga 3" xfId="19895" hidden="1"/>
    <cellStyle name="Uwaga 3" xfId="19888" hidden="1"/>
    <cellStyle name="Uwaga 3" xfId="19884" hidden="1"/>
    <cellStyle name="Uwaga 3" xfId="19880" hidden="1"/>
    <cellStyle name="Uwaga 3" xfId="20747" hidden="1"/>
    <cellStyle name="Uwaga 3" xfId="20746" hidden="1"/>
    <cellStyle name="Uwaga 3" xfId="20744" hidden="1"/>
    <cellStyle name="Uwaga 3" xfId="20731" hidden="1"/>
    <cellStyle name="Uwaga 3" xfId="20729" hidden="1"/>
    <cellStyle name="Uwaga 3" xfId="20727" hidden="1"/>
    <cellStyle name="Uwaga 3" xfId="20717" hidden="1"/>
    <cellStyle name="Uwaga 3" xfId="20715" hidden="1"/>
    <cellStyle name="Uwaga 3" xfId="20713" hidden="1"/>
    <cellStyle name="Uwaga 3" xfId="20702" hidden="1"/>
    <cellStyle name="Uwaga 3" xfId="20700" hidden="1"/>
    <cellStyle name="Uwaga 3" xfId="20698" hidden="1"/>
    <cellStyle name="Uwaga 3" xfId="20685" hidden="1"/>
    <cellStyle name="Uwaga 3" xfId="20683" hidden="1"/>
    <cellStyle name="Uwaga 3" xfId="20682" hidden="1"/>
    <cellStyle name="Uwaga 3" xfId="20669" hidden="1"/>
    <cellStyle name="Uwaga 3" xfId="20668" hidden="1"/>
    <cellStyle name="Uwaga 3" xfId="20666" hidden="1"/>
    <cellStyle name="Uwaga 3" xfId="20654" hidden="1"/>
    <cellStyle name="Uwaga 3" xfId="20653" hidden="1"/>
    <cellStyle name="Uwaga 3" xfId="20651" hidden="1"/>
    <cellStyle name="Uwaga 3" xfId="20639" hidden="1"/>
    <cellStyle name="Uwaga 3" xfId="20638" hidden="1"/>
    <cellStyle name="Uwaga 3" xfId="20636" hidden="1"/>
    <cellStyle name="Uwaga 3" xfId="20624" hidden="1"/>
    <cellStyle name="Uwaga 3" xfId="20623" hidden="1"/>
    <cellStyle name="Uwaga 3" xfId="20621" hidden="1"/>
    <cellStyle name="Uwaga 3" xfId="20609" hidden="1"/>
    <cellStyle name="Uwaga 3" xfId="20608" hidden="1"/>
    <cellStyle name="Uwaga 3" xfId="20606" hidden="1"/>
    <cellStyle name="Uwaga 3" xfId="20594" hidden="1"/>
    <cellStyle name="Uwaga 3" xfId="20593" hidden="1"/>
    <cellStyle name="Uwaga 3" xfId="20591" hidden="1"/>
    <cellStyle name="Uwaga 3" xfId="20579" hidden="1"/>
    <cellStyle name="Uwaga 3" xfId="20578" hidden="1"/>
    <cellStyle name="Uwaga 3" xfId="20576" hidden="1"/>
    <cellStyle name="Uwaga 3" xfId="20564" hidden="1"/>
    <cellStyle name="Uwaga 3" xfId="20563" hidden="1"/>
    <cellStyle name="Uwaga 3" xfId="20561" hidden="1"/>
    <cellStyle name="Uwaga 3" xfId="20549" hidden="1"/>
    <cellStyle name="Uwaga 3" xfId="20548" hidden="1"/>
    <cellStyle name="Uwaga 3" xfId="20546" hidden="1"/>
    <cellStyle name="Uwaga 3" xfId="20534" hidden="1"/>
    <cellStyle name="Uwaga 3" xfId="20533" hidden="1"/>
    <cellStyle name="Uwaga 3" xfId="20531" hidden="1"/>
    <cellStyle name="Uwaga 3" xfId="20519" hidden="1"/>
    <cellStyle name="Uwaga 3" xfId="20518" hidden="1"/>
    <cellStyle name="Uwaga 3" xfId="20516" hidden="1"/>
    <cellStyle name="Uwaga 3" xfId="20504" hidden="1"/>
    <cellStyle name="Uwaga 3" xfId="20503" hidden="1"/>
    <cellStyle name="Uwaga 3" xfId="20501" hidden="1"/>
    <cellStyle name="Uwaga 3" xfId="20489" hidden="1"/>
    <cellStyle name="Uwaga 3" xfId="20488" hidden="1"/>
    <cellStyle name="Uwaga 3" xfId="20486" hidden="1"/>
    <cellStyle name="Uwaga 3" xfId="20474" hidden="1"/>
    <cellStyle name="Uwaga 3" xfId="20473" hidden="1"/>
    <cellStyle name="Uwaga 3" xfId="20471" hidden="1"/>
    <cellStyle name="Uwaga 3" xfId="20459" hidden="1"/>
    <cellStyle name="Uwaga 3" xfId="20458" hidden="1"/>
    <cellStyle name="Uwaga 3" xfId="20456" hidden="1"/>
    <cellStyle name="Uwaga 3" xfId="20444" hidden="1"/>
    <cellStyle name="Uwaga 3" xfId="20443" hidden="1"/>
    <cellStyle name="Uwaga 3" xfId="20441" hidden="1"/>
    <cellStyle name="Uwaga 3" xfId="20429" hidden="1"/>
    <cellStyle name="Uwaga 3" xfId="20428" hidden="1"/>
    <cellStyle name="Uwaga 3" xfId="20426" hidden="1"/>
    <cellStyle name="Uwaga 3" xfId="20414" hidden="1"/>
    <cellStyle name="Uwaga 3" xfId="20413" hidden="1"/>
    <cellStyle name="Uwaga 3" xfId="20411" hidden="1"/>
    <cellStyle name="Uwaga 3" xfId="20399" hidden="1"/>
    <cellStyle name="Uwaga 3" xfId="20398" hidden="1"/>
    <cellStyle name="Uwaga 3" xfId="20396" hidden="1"/>
    <cellStyle name="Uwaga 3" xfId="20384" hidden="1"/>
    <cellStyle name="Uwaga 3" xfId="20383" hidden="1"/>
    <cellStyle name="Uwaga 3" xfId="20381" hidden="1"/>
    <cellStyle name="Uwaga 3" xfId="20369" hidden="1"/>
    <cellStyle name="Uwaga 3" xfId="20368" hidden="1"/>
    <cellStyle name="Uwaga 3" xfId="20366" hidden="1"/>
    <cellStyle name="Uwaga 3" xfId="20354" hidden="1"/>
    <cellStyle name="Uwaga 3" xfId="20353" hidden="1"/>
    <cellStyle name="Uwaga 3" xfId="20351" hidden="1"/>
    <cellStyle name="Uwaga 3" xfId="20339" hidden="1"/>
    <cellStyle name="Uwaga 3" xfId="20338" hidden="1"/>
    <cellStyle name="Uwaga 3" xfId="20336" hidden="1"/>
    <cellStyle name="Uwaga 3" xfId="20324" hidden="1"/>
    <cellStyle name="Uwaga 3" xfId="20323" hidden="1"/>
    <cellStyle name="Uwaga 3" xfId="20321" hidden="1"/>
    <cellStyle name="Uwaga 3" xfId="20309" hidden="1"/>
    <cellStyle name="Uwaga 3" xfId="20308" hidden="1"/>
    <cellStyle name="Uwaga 3" xfId="20306" hidden="1"/>
    <cellStyle name="Uwaga 3" xfId="20294" hidden="1"/>
    <cellStyle name="Uwaga 3" xfId="20293" hidden="1"/>
    <cellStyle name="Uwaga 3" xfId="20291" hidden="1"/>
    <cellStyle name="Uwaga 3" xfId="20279" hidden="1"/>
    <cellStyle name="Uwaga 3" xfId="20278" hidden="1"/>
    <cellStyle name="Uwaga 3" xfId="20276" hidden="1"/>
    <cellStyle name="Uwaga 3" xfId="20264" hidden="1"/>
    <cellStyle name="Uwaga 3" xfId="20262" hidden="1"/>
    <cellStyle name="Uwaga 3" xfId="20259" hidden="1"/>
    <cellStyle name="Uwaga 3" xfId="20249" hidden="1"/>
    <cellStyle name="Uwaga 3" xfId="20247" hidden="1"/>
    <cellStyle name="Uwaga 3" xfId="20244" hidden="1"/>
    <cellStyle name="Uwaga 3" xfId="20234" hidden="1"/>
    <cellStyle name="Uwaga 3" xfId="20232" hidden="1"/>
    <cellStyle name="Uwaga 3" xfId="20229" hidden="1"/>
    <cellStyle name="Uwaga 3" xfId="20219" hidden="1"/>
    <cellStyle name="Uwaga 3" xfId="20217" hidden="1"/>
    <cellStyle name="Uwaga 3" xfId="20214" hidden="1"/>
    <cellStyle name="Uwaga 3" xfId="20204" hidden="1"/>
    <cellStyle name="Uwaga 3" xfId="20202" hidden="1"/>
    <cellStyle name="Uwaga 3" xfId="20199" hidden="1"/>
    <cellStyle name="Uwaga 3" xfId="20189" hidden="1"/>
    <cellStyle name="Uwaga 3" xfId="20187" hidden="1"/>
    <cellStyle name="Uwaga 3" xfId="20183" hidden="1"/>
    <cellStyle name="Uwaga 3" xfId="20174" hidden="1"/>
    <cellStyle name="Uwaga 3" xfId="20171" hidden="1"/>
    <cellStyle name="Uwaga 3" xfId="20167" hidden="1"/>
    <cellStyle name="Uwaga 3" xfId="20159" hidden="1"/>
    <cellStyle name="Uwaga 3" xfId="20157" hidden="1"/>
    <cellStyle name="Uwaga 3" xfId="20153" hidden="1"/>
    <cellStyle name="Uwaga 3" xfId="20144" hidden="1"/>
    <cellStyle name="Uwaga 3" xfId="20142" hidden="1"/>
    <cellStyle name="Uwaga 3" xfId="20139" hidden="1"/>
    <cellStyle name="Uwaga 3" xfId="20129" hidden="1"/>
    <cellStyle name="Uwaga 3" xfId="20127" hidden="1"/>
    <cellStyle name="Uwaga 3" xfId="20122" hidden="1"/>
    <cellStyle name="Uwaga 3" xfId="20114" hidden="1"/>
    <cellStyle name="Uwaga 3" xfId="20112" hidden="1"/>
    <cellStyle name="Uwaga 3" xfId="20107" hidden="1"/>
    <cellStyle name="Uwaga 3" xfId="20099" hidden="1"/>
    <cellStyle name="Uwaga 3" xfId="20097" hidden="1"/>
    <cellStyle name="Uwaga 3" xfId="20092" hidden="1"/>
    <cellStyle name="Uwaga 3" xfId="20084" hidden="1"/>
    <cellStyle name="Uwaga 3" xfId="20082" hidden="1"/>
    <cellStyle name="Uwaga 3" xfId="20078" hidden="1"/>
    <cellStyle name="Uwaga 3" xfId="20069" hidden="1"/>
    <cellStyle name="Uwaga 3" xfId="20066" hidden="1"/>
    <cellStyle name="Uwaga 3" xfId="20061" hidden="1"/>
    <cellStyle name="Uwaga 3" xfId="20054" hidden="1"/>
    <cellStyle name="Uwaga 3" xfId="20050" hidden="1"/>
    <cellStyle name="Uwaga 3" xfId="20045" hidden="1"/>
    <cellStyle name="Uwaga 3" xfId="20039" hidden="1"/>
    <cellStyle name="Uwaga 3" xfId="20035" hidden="1"/>
    <cellStyle name="Uwaga 3" xfId="20030" hidden="1"/>
    <cellStyle name="Uwaga 3" xfId="20024" hidden="1"/>
    <cellStyle name="Uwaga 3" xfId="20021" hidden="1"/>
    <cellStyle name="Uwaga 3" xfId="20017" hidden="1"/>
    <cellStyle name="Uwaga 3" xfId="20008" hidden="1"/>
    <cellStyle name="Uwaga 3" xfId="20003" hidden="1"/>
    <cellStyle name="Uwaga 3" xfId="19998" hidden="1"/>
    <cellStyle name="Uwaga 3" xfId="19993" hidden="1"/>
    <cellStyle name="Uwaga 3" xfId="19988" hidden="1"/>
    <cellStyle name="Uwaga 3" xfId="19983" hidden="1"/>
    <cellStyle name="Uwaga 3" xfId="19978" hidden="1"/>
    <cellStyle name="Uwaga 3" xfId="19973" hidden="1"/>
    <cellStyle name="Uwaga 3" xfId="19968" hidden="1"/>
    <cellStyle name="Uwaga 3" xfId="19964" hidden="1"/>
    <cellStyle name="Uwaga 3" xfId="19959" hidden="1"/>
    <cellStyle name="Uwaga 3" xfId="19954" hidden="1"/>
    <cellStyle name="Uwaga 3" xfId="19949" hidden="1"/>
    <cellStyle name="Uwaga 3" xfId="19945" hidden="1"/>
    <cellStyle name="Uwaga 3" xfId="19941" hidden="1"/>
    <cellStyle name="Uwaga 3" xfId="19934" hidden="1"/>
    <cellStyle name="Uwaga 3" xfId="19930" hidden="1"/>
    <cellStyle name="Uwaga 3" xfId="19925" hidden="1"/>
    <cellStyle name="Uwaga 3" xfId="19919" hidden="1"/>
    <cellStyle name="Uwaga 3" xfId="19915" hidden="1"/>
    <cellStyle name="Uwaga 3" xfId="19910" hidden="1"/>
    <cellStyle name="Uwaga 3" xfId="19904" hidden="1"/>
    <cellStyle name="Uwaga 3" xfId="19900" hidden="1"/>
    <cellStyle name="Uwaga 3" xfId="19896" hidden="1"/>
    <cellStyle name="Uwaga 3" xfId="19889" hidden="1"/>
    <cellStyle name="Uwaga 3" xfId="19885" hidden="1"/>
    <cellStyle name="Uwaga 3" xfId="19881" hidden="1"/>
    <cellStyle name="Uwaga 3" xfId="19782" hidden="1"/>
    <cellStyle name="Uwaga 3" xfId="19778" hidden="1"/>
    <cellStyle name="Uwaga 3" xfId="19774" hidden="1"/>
    <cellStyle name="Uwaga 3" xfId="19734" hidden="1"/>
    <cellStyle name="Uwaga 3" xfId="19730" hidden="1"/>
    <cellStyle name="Uwaga 3" xfId="19726" hidden="1"/>
    <cellStyle name="Uwaga 3" xfId="19697" hidden="1"/>
    <cellStyle name="Uwaga 3" xfId="19692" hidden="1"/>
    <cellStyle name="Uwaga 3" xfId="19689" hidden="1"/>
    <cellStyle name="Uwaga 3" xfId="19663" hidden="1"/>
    <cellStyle name="Uwaga 3" xfId="19660" hidden="1"/>
    <cellStyle name="Uwaga 3" xfId="19655" hidden="1"/>
    <cellStyle name="Uwaga 3" xfId="19617" hidden="1"/>
    <cellStyle name="Uwaga 3" xfId="19614" hidden="1"/>
    <cellStyle name="Uwaga 3" xfId="19609" hidden="1"/>
    <cellStyle name="Uwaga 3" xfId="19569" hidden="1"/>
    <cellStyle name="Uwaga 3" xfId="19564" hidden="1"/>
    <cellStyle name="Uwaga 3" xfId="19559" hidden="1"/>
    <cellStyle name="Uwaga 3" xfId="19527" hidden="1"/>
    <cellStyle name="Uwaga 3" xfId="19522" hidden="1"/>
    <cellStyle name="Uwaga 3" xfId="19517" hidden="1"/>
    <cellStyle name="Uwaga 3" xfId="19491" hidden="1"/>
    <cellStyle name="Uwaga 3" xfId="19485" hidden="1"/>
    <cellStyle name="Uwaga 3" xfId="19480" hidden="1"/>
    <cellStyle name="Uwaga 3" xfId="19455" hidden="1"/>
    <cellStyle name="Uwaga 3" xfId="19449" hidden="1"/>
    <cellStyle name="Uwaga 3" xfId="19446" hidden="1"/>
    <cellStyle name="Uwaga 3" xfId="19407" hidden="1"/>
    <cellStyle name="Uwaga 3" xfId="19400" hidden="1"/>
    <cellStyle name="Uwaga 3" xfId="19395" hidden="1"/>
    <cellStyle name="Uwaga 3" xfId="19364" hidden="1"/>
    <cellStyle name="Uwaga 3" xfId="19357" hidden="1"/>
    <cellStyle name="Uwaga 3" xfId="19352" hidden="1"/>
    <cellStyle name="Uwaga 3" xfId="19327" hidden="1"/>
    <cellStyle name="Uwaga 3" xfId="19322" hidden="1"/>
    <cellStyle name="Uwaga 3" xfId="19317" hidden="1"/>
    <cellStyle name="Uwaga 3" xfId="19290" hidden="1"/>
    <cellStyle name="Uwaga 3" xfId="19286" hidden="1"/>
    <cellStyle name="Uwaga 3" xfId="19282" hidden="1"/>
    <cellStyle name="Uwaga 3" xfId="19243" hidden="1"/>
    <cellStyle name="Uwaga 3" xfId="19236" hidden="1"/>
    <cellStyle name="Uwaga 3" xfId="19230" hidden="1"/>
    <cellStyle name="Uwaga 3" xfId="19202" hidden="1"/>
    <cellStyle name="Uwaga 3" xfId="19196" hidden="1"/>
    <cellStyle name="Uwaga 3" xfId="19190" hidden="1"/>
    <cellStyle name="Uwaga 3" xfId="19163" hidden="1"/>
    <cellStyle name="Uwaga 3" xfId="19158" hidden="1"/>
    <cellStyle name="Uwaga 3" xfId="19154" hidden="1"/>
    <cellStyle name="Uwaga 3" xfId="19124" hidden="1"/>
    <cellStyle name="Uwaga 3" xfId="19120" hidden="1"/>
    <cellStyle name="Uwaga 3" xfId="19117" hidden="1"/>
    <cellStyle name="Uwaga 3" xfId="19078" hidden="1"/>
    <cellStyle name="Uwaga 3" xfId="19072" hidden="1"/>
    <cellStyle name="Uwaga 3" xfId="19066" hidden="1"/>
    <cellStyle name="Uwaga 3" xfId="19035" hidden="1"/>
    <cellStyle name="Uwaga 3" xfId="19030" hidden="1"/>
    <cellStyle name="Uwaga 3" xfId="19024" hidden="1"/>
    <cellStyle name="Uwaga 3" xfId="18994" hidden="1"/>
    <cellStyle name="Uwaga 3" xfId="18989" hidden="1"/>
    <cellStyle name="Uwaga 3" xfId="18985" hidden="1"/>
    <cellStyle name="Uwaga 3" xfId="18959" hidden="1"/>
    <cellStyle name="Uwaga 3" xfId="18955" hidden="1"/>
    <cellStyle name="Uwaga 3" xfId="18952" hidden="1"/>
    <cellStyle name="Uwaga 3" xfId="18913" hidden="1"/>
    <cellStyle name="Uwaga 3" xfId="18909" hidden="1"/>
    <cellStyle name="Uwaga 3" xfId="18905" hidden="1"/>
    <cellStyle name="Uwaga 3" xfId="18871" hidden="1"/>
    <cellStyle name="Uwaga 3" xfId="18866" hidden="1"/>
    <cellStyle name="Uwaga 3" xfId="18862" hidden="1"/>
    <cellStyle name="Uwaga 3" xfId="18832" hidden="1"/>
    <cellStyle name="Uwaga 3" xfId="18829" hidden="1"/>
    <cellStyle name="Uwaga 3" xfId="18825" hidden="1"/>
    <cellStyle name="Uwaga 3" xfId="18794" hidden="1"/>
    <cellStyle name="Uwaga 3" xfId="18790" hidden="1"/>
    <cellStyle name="Uwaga 3" xfId="18787" hidden="1"/>
    <cellStyle name="Uwaga 3" xfId="18747" hidden="1"/>
    <cellStyle name="Uwaga 3" xfId="18741" hidden="1"/>
    <cellStyle name="Uwaga 3" xfId="18736" hidden="1"/>
    <cellStyle name="Uwaga 3" xfId="18705" hidden="1"/>
    <cellStyle name="Uwaga 3" xfId="18699" hidden="1"/>
    <cellStyle name="Uwaga 3" xfId="18694" hidden="1"/>
    <cellStyle name="Uwaga 3" xfId="18666" hidden="1"/>
    <cellStyle name="Uwaga 3" xfId="18660" hidden="1"/>
    <cellStyle name="Uwaga 3" xfId="18655" hidden="1"/>
    <cellStyle name="Uwaga 3" xfId="18631" hidden="1"/>
    <cellStyle name="Uwaga 3" xfId="18626" hidden="1"/>
    <cellStyle name="Uwaga 3" xfId="18621" hidden="1"/>
    <cellStyle name="Uwaga 3" xfId="18582" hidden="1"/>
    <cellStyle name="Uwaga 3" xfId="18576" hidden="1"/>
    <cellStyle name="Uwaga 3" xfId="18571" hidden="1"/>
    <cellStyle name="Uwaga 3" xfId="18540" hidden="1"/>
    <cellStyle name="Uwaga 3" xfId="18534" hidden="1"/>
    <cellStyle name="Uwaga 3" xfId="18529" hidden="1"/>
    <cellStyle name="Uwaga 3" xfId="18498" hidden="1"/>
    <cellStyle name="Uwaga 3" xfId="18492" hidden="1"/>
    <cellStyle name="Uwaga 3" xfId="18488" hidden="1"/>
    <cellStyle name="Uwaga 3" xfId="18465" hidden="1"/>
    <cellStyle name="Uwaga 3" xfId="18461" hidden="1"/>
    <cellStyle name="Uwaga 3" xfId="18457" hidden="1"/>
    <cellStyle name="Uwaga 3" xfId="18423" hidden="1"/>
    <cellStyle name="Uwaga 3" xfId="18417" hidden="1"/>
    <cellStyle name="Uwaga 3" xfId="18410" hidden="1"/>
    <cellStyle name="Uwaga 3" xfId="18381" hidden="1"/>
    <cellStyle name="Uwaga 3" xfId="18374" hidden="1"/>
    <cellStyle name="Uwaga 3" xfId="18367" hidden="1"/>
    <cellStyle name="Uwaga 3" xfId="18342" hidden="1"/>
    <cellStyle name="Uwaga 3" xfId="18338" hidden="1"/>
    <cellStyle name="Uwaga 3" xfId="18333" hidden="1"/>
    <cellStyle name="Uwaga 3" xfId="18300" hidden="1"/>
    <cellStyle name="Uwaga 3" xfId="18297" hidden="1"/>
    <cellStyle name="Uwaga 3" xfId="18293" hidden="1"/>
    <cellStyle name="Uwaga 3" xfId="18257" hidden="1"/>
    <cellStyle name="Uwaga 3" xfId="18251" hidden="1"/>
    <cellStyle name="Uwaga 3" xfId="18245" hidden="1"/>
    <cellStyle name="Uwaga 3" xfId="18214" hidden="1"/>
    <cellStyle name="Uwaga 3" xfId="18208" hidden="1"/>
    <cellStyle name="Uwaga 3" xfId="18203" hidden="1"/>
    <cellStyle name="Uwaga 3" xfId="18172" hidden="1"/>
    <cellStyle name="Uwaga 3" xfId="18167" hidden="1"/>
    <cellStyle name="Uwaga 3" xfId="18163" hidden="1"/>
    <cellStyle name="Uwaga 3" xfId="18132" hidden="1"/>
    <cellStyle name="Uwaga 3" xfId="18129" hidden="1"/>
    <cellStyle name="Uwaga 3" xfId="18126" hidden="1"/>
    <cellStyle name="Uwaga 3" xfId="18090" hidden="1"/>
    <cellStyle name="Uwaga 3" xfId="18085" hidden="1"/>
    <cellStyle name="Uwaga 3" xfId="18081" hidden="1"/>
    <cellStyle name="Uwaga 3" xfId="18048" hidden="1"/>
    <cellStyle name="Uwaga 3" xfId="18043" hidden="1"/>
    <cellStyle name="Uwaga 3" xfId="18040" hidden="1"/>
    <cellStyle name="Uwaga 3" xfId="18006" hidden="1"/>
    <cellStyle name="Uwaga 3" xfId="18001" hidden="1"/>
    <cellStyle name="Uwaga 3" xfId="17998" hidden="1"/>
    <cellStyle name="Uwaga 3" xfId="17965" hidden="1"/>
    <cellStyle name="Uwaga 3" xfId="17961" hidden="1"/>
    <cellStyle name="Uwaga 3" xfId="17958" hidden="1"/>
    <cellStyle name="Uwaga 3" xfId="17923" hidden="1"/>
    <cellStyle name="Uwaga 3" xfId="17917" hidden="1"/>
    <cellStyle name="Uwaga 3" xfId="17914" hidden="1"/>
    <cellStyle name="Uwaga 3" xfId="17882" hidden="1"/>
    <cellStyle name="Uwaga 3" xfId="17876" hidden="1"/>
    <cellStyle name="Uwaga 3" xfId="17872" hidden="1"/>
    <cellStyle name="Uwaga 3" xfId="17840" hidden="1"/>
    <cellStyle name="Uwaga 3" xfId="17834" hidden="1"/>
    <cellStyle name="Uwaga 3" xfId="17830" hidden="1"/>
    <cellStyle name="Uwaga 3" xfId="17800" hidden="1"/>
    <cellStyle name="Uwaga 3" xfId="17794" hidden="1"/>
    <cellStyle name="Uwaga 3" xfId="17790" hidden="1"/>
    <cellStyle name="Uwaga 3" xfId="17756" hidden="1"/>
    <cellStyle name="Uwaga 3" xfId="17749" hidden="1"/>
    <cellStyle name="Uwaga 3" xfId="17746" hidden="1"/>
    <cellStyle name="Uwaga 3" xfId="17716" hidden="1"/>
    <cellStyle name="Uwaga 3" xfId="17708" hidden="1"/>
    <cellStyle name="Uwaga 3" xfId="17704" hidden="1"/>
    <cellStyle name="Uwaga 3" xfId="17675" hidden="1"/>
    <cellStyle name="Uwaga 3" xfId="17666" hidden="1"/>
    <cellStyle name="Uwaga 3" xfId="17662" hidden="1"/>
    <cellStyle name="Uwaga 3" xfId="17638" hidden="1"/>
    <cellStyle name="Uwaga 3" xfId="17627" hidden="1"/>
    <cellStyle name="Uwaga 3" xfId="17621" hidden="1"/>
    <cellStyle name="Uwaga 3" xfId="17599" hidden="1"/>
    <cellStyle name="Uwaga 3" xfId="17587" hidden="1"/>
    <cellStyle name="Uwaga 3" xfId="17581" hidden="1"/>
    <cellStyle name="Uwaga 3" xfId="17559" hidden="1"/>
    <cellStyle name="Uwaga 3" xfId="17547" hidden="1"/>
    <cellStyle name="Uwaga 3" xfId="17538" hidden="1"/>
    <cellStyle name="Uwaga 3" xfId="17520" hidden="1"/>
    <cellStyle name="Uwaga 3" xfId="17507" hidden="1"/>
    <cellStyle name="Uwaga 3" xfId="17495" hidden="1"/>
    <cellStyle name="Uwaga 3" xfId="17481" hidden="1"/>
    <cellStyle name="Uwaga 3" xfId="17468" hidden="1"/>
    <cellStyle name="Uwaga 3" xfId="17454" hidden="1"/>
    <cellStyle name="Uwaga 3" xfId="17439" hidden="1"/>
    <cellStyle name="Uwaga 3" xfId="17427" hidden="1"/>
    <cellStyle name="Uwaga 3" xfId="17414" hidden="1"/>
    <cellStyle name="Uwaga 3" xfId="20878" hidden="1"/>
    <cellStyle name="Uwaga 3" xfId="20879" hidden="1"/>
    <cellStyle name="Uwaga 3" xfId="20881" hidden="1"/>
    <cellStyle name="Uwaga 3" xfId="20893" hidden="1"/>
    <cellStyle name="Uwaga 3" xfId="20894" hidden="1"/>
    <cellStyle name="Uwaga 3" xfId="20899" hidden="1"/>
    <cellStyle name="Uwaga 3" xfId="20908" hidden="1"/>
    <cellStyle name="Uwaga 3" xfId="20909" hidden="1"/>
    <cellStyle name="Uwaga 3" xfId="20914" hidden="1"/>
    <cellStyle name="Uwaga 3" xfId="20923" hidden="1"/>
    <cellStyle name="Uwaga 3" xfId="20924" hidden="1"/>
    <cellStyle name="Uwaga 3" xfId="20925" hidden="1"/>
    <cellStyle name="Uwaga 3" xfId="20938" hidden="1"/>
    <cellStyle name="Uwaga 3" xfId="20943" hidden="1"/>
    <cellStyle name="Uwaga 3" xfId="20948" hidden="1"/>
    <cellStyle name="Uwaga 3" xfId="20958" hidden="1"/>
    <cellStyle name="Uwaga 3" xfId="20963" hidden="1"/>
    <cellStyle name="Uwaga 3" xfId="20967" hidden="1"/>
    <cellStyle name="Uwaga 3" xfId="20974" hidden="1"/>
    <cellStyle name="Uwaga 3" xfId="20979" hidden="1"/>
    <cellStyle name="Uwaga 3" xfId="20982" hidden="1"/>
    <cellStyle name="Uwaga 3" xfId="20988" hidden="1"/>
    <cellStyle name="Uwaga 3" xfId="20993" hidden="1"/>
    <cellStyle name="Uwaga 3" xfId="20997" hidden="1"/>
    <cellStyle name="Uwaga 3" xfId="20998" hidden="1"/>
    <cellStyle name="Uwaga 3" xfId="20999" hidden="1"/>
    <cellStyle name="Uwaga 3" xfId="21003" hidden="1"/>
    <cellStyle name="Uwaga 3" xfId="21015" hidden="1"/>
    <cellStyle name="Uwaga 3" xfId="21020" hidden="1"/>
    <cellStyle name="Uwaga 3" xfId="21025" hidden="1"/>
    <cellStyle name="Uwaga 3" xfId="21030" hidden="1"/>
    <cellStyle name="Uwaga 3" xfId="21035" hidden="1"/>
    <cellStyle name="Uwaga 3" xfId="21040" hidden="1"/>
    <cellStyle name="Uwaga 3" xfId="21044" hidden="1"/>
    <cellStyle name="Uwaga 3" xfId="21048" hidden="1"/>
    <cellStyle name="Uwaga 3" xfId="21053" hidden="1"/>
    <cellStyle name="Uwaga 3" xfId="21058" hidden="1"/>
    <cellStyle name="Uwaga 3" xfId="21059" hidden="1"/>
    <cellStyle name="Uwaga 3" xfId="21061" hidden="1"/>
    <cellStyle name="Uwaga 3" xfId="21074" hidden="1"/>
    <cellStyle name="Uwaga 3" xfId="21078" hidden="1"/>
    <cellStyle name="Uwaga 3" xfId="21083" hidden="1"/>
    <cellStyle name="Uwaga 3" xfId="21090" hidden="1"/>
    <cellStyle name="Uwaga 3" xfId="21094" hidden="1"/>
    <cellStyle name="Uwaga 3" xfId="21099" hidden="1"/>
    <cellStyle name="Uwaga 3" xfId="21104" hidden="1"/>
    <cellStyle name="Uwaga 3" xfId="21107" hidden="1"/>
    <cellStyle name="Uwaga 3" xfId="21112" hidden="1"/>
    <cellStyle name="Uwaga 3" xfId="21118" hidden="1"/>
    <cellStyle name="Uwaga 3" xfId="21119" hidden="1"/>
    <cellStyle name="Uwaga 3" xfId="21122" hidden="1"/>
    <cellStyle name="Uwaga 3" xfId="21135" hidden="1"/>
    <cellStyle name="Uwaga 3" xfId="21139" hidden="1"/>
    <cellStyle name="Uwaga 3" xfId="21144" hidden="1"/>
    <cellStyle name="Uwaga 3" xfId="21151" hidden="1"/>
    <cellStyle name="Uwaga 3" xfId="21156" hidden="1"/>
    <cellStyle name="Uwaga 3" xfId="21160" hidden="1"/>
    <cellStyle name="Uwaga 3" xfId="21165" hidden="1"/>
    <cellStyle name="Uwaga 3" xfId="21169" hidden="1"/>
    <cellStyle name="Uwaga 3" xfId="21174" hidden="1"/>
    <cellStyle name="Uwaga 3" xfId="21178" hidden="1"/>
    <cellStyle name="Uwaga 3" xfId="21179" hidden="1"/>
    <cellStyle name="Uwaga 3" xfId="21181" hidden="1"/>
    <cellStyle name="Uwaga 3" xfId="21193" hidden="1"/>
    <cellStyle name="Uwaga 3" xfId="21194" hidden="1"/>
    <cellStyle name="Uwaga 3" xfId="21196" hidden="1"/>
    <cellStyle name="Uwaga 3" xfId="21208" hidden="1"/>
    <cellStyle name="Uwaga 3" xfId="21210" hidden="1"/>
    <cellStyle name="Uwaga 3" xfId="21213" hidden="1"/>
    <cellStyle name="Uwaga 3" xfId="21223" hidden="1"/>
    <cellStyle name="Uwaga 3" xfId="21224" hidden="1"/>
    <cellStyle name="Uwaga 3" xfId="21226" hidden="1"/>
    <cellStyle name="Uwaga 3" xfId="21238" hidden="1"/>
    <cellStyle name="Uwaga 3" xfId="21239" hidden="1"/>
    <cellStyle name="Uwaga 3" xfId="21240" hidden="1"/>
    <cellStyle name="Uwaga 3" xfId="21254" hidden="1"/>
    <cellStyle name="Uwaga 3" xfId="21257" hidden="1"/>
    <cellStyle name="Uwaga 3" xfId="21261" hidden="1"/>
    <cellStyle name="Uwaga 3" xfId="21269" hidden="1"/>
    <cellStyle name="Uwaga 3" xfId="21272" hidden="1"/>
    <cellStyle name="Uwaga 3" xfId="21276" hidden="1"/>
    <cellStyle name="Uwaga 3" xfId="21284" hidden="1"/>
    <cellStyle name="Uwaga 3" xfId="21287" hidden="1"/>
    <cellStyle name="Uwaga 3" xfId="21291" hidden="1"/>
    <cellStyle name="Uwaga 3" xfId="21298" hidden="1"/>
    <cellStyle name="Uwaga 3" xfId="21299" hidden="1"/>
    <cellStyle name="Uwaga 3" xfId="21301" hidden="1"/>
    <cellStyle name="Uwaga 3" xfId="21314" hidden="1"/>
    <cellStyle name="Uwaga 3" xfId="21317" hidden="1"/>
    <cellStyle name="Uwaga 3" xfId="21320" hidden="1"/>
    <cellStyle name="Uwaga 3" xfId="21329" hidden="1"/>
    <cellStyle name="Uwaga 3" xfId="21332" hidden="1"/>
    <cellStyle name="Uwaga 3" xfId="21336" hidden="1"/>
    <cellStyle name="Uwaga 3" xfId="21344" hidden="1"/>
    <cellStyle name="Uwaga 3" xfId="21346" hidden="1"/>
    <cellStyle name="Uwaga 3" xfId="21349" hidden="1"/>
    <cellStyle name="Uwaga 3" xfId="21358" hidden="1"/>
    <cellStyle name="Uwaga 3" xfId="21359" hidden="1"/>
    <cellStyle name="Uwaga 3" xfId="21360" hidden="1"/>
    <cellStyle name="Uwaga 3" xfId="21373" hidden="1"/>
    <cellStyle name="Uwaga 3" xfId="21374" hidden="1"/>
    <cellStyle name="Uwaga 3" xfId="21376" hidden="1"/>
    <cellStyle name="Uwaga 3" xfId="21388" hidden="1"/>
    <cellStyle name="Uwaga 3" xfId="21389" hidden="1"/>
    <cellStyle name="Uwaga 3" xfId="21391" hidden="1"/>
    <cellStyle name="Uwaga 3" xfId="21403" hidden="1"/>
    <cellStyle name="Uwaga 3" xfId="21404" hidden="1"/>
    <cellStyle name="Uwaga 3" xfId="21406" hidden="1"/>
    <cellStyle name="Uwaga 3" xfId="21418" hidden="1"/>
    <cellStyle name="Uwaga 3" xfId="21419" hidden="1"/>
    <cellStyle name="Uwaga 3" xfId="21420" hidden="1"/>
    <cellStyle name="Uwaga 3" xfId="21434" hidden="1"/>
    <cellStyle name="Uwaga 3" xfId="21436" hidden="1"/>
    <cellStyle name="Uwaga 3" xfId="21439" hidden="1"/>
    <cellStyle name="Uwaga 3" xfId="21449" hidden="1"/>
    <cellStyle name="Uwaga 3" xfId="21452" hidden="1"/>
    <cellStyle name="Uwaga 3" xfId="21455" hidden="1"/>
    <cellStyle name="Uwaga 3" xfId="21464" hidden="1"/>
    <cellStyle name="Uwaga 3" xfId="21466" hidden="1"/>
    <cellStyle name="Uwaga 3" xfId="21469" hidden="1"/>
    <cellStyle name="Uwaga 3" xfId="21478" hidden="1"/>
    <cellStyle name="Uwaga 3" xfId="21479" hidden="1"/>
    <cellStyle name="Uwaga 3" xfId="21480" hidden="1"/>
    <cellStyle name="Uwaga 3" xfId="21493" hidden="1"/>
    <cellStyle name="Uwaga 3" xfId="21495" hidden="1"/>
    <cellStyle name="Uwaga 3" xfId="21497" hidden="1"/>
    <cellStyle name="Uwaga 3" xfId="21508" hidden="1"/>
    <cellStyle name="Uwaga 3" xfId="21510" hidden="1"/>
    <cellStyle name="Uwaga 3" xfId="21512" hidden="1"/>
    <cellStyle name="Uwaga 3" xfId="21523" hidden="1"/>
    <cellStyle name="Uwaga 3" xfId="21525" hidden="1"/>
    <cellStyle name="Uwaga 3" xfId="21527" hidden="1"/>
    <cellStyle name="Uwaga 3" xfId="21538" hidden="1"/>
    <cellStyle name="Uwaga 3" xfId="21539" hidden="1"/>
    <cellStyle name="Uwaga 3" xfId="21540" hidden="1"/>
    <cellStyle name="Uwaga 3" xfId="21553" hidden="1"/>
    <cellStyle name="Uwaga 3" xfId="21555" hidden="1"/>
    <cellStyle name="Uwaga 3" xfId="21557" hidden="1"/>
    <cellStyle name="Uwaga 3" xfId="21568" hidden="1"/>
    <cellStyle name="Uwaga 3" xfId="21570" hidden="1"/>
    <cellStyle name="Uwaga 3" xfId="21572" hidden="1"/>
    <cellStyle name="Uwaga 3" xfId="21583" hidden="1"/>
    <cellStyle name="Uwaga 3" xfId="21585" hidden="1"/>
    <cellStyle name="Uwaga 3" xfId="21586" hidden="1"/>
    <cellStyle name="Uwaga 3" xfId="21598" hidden="1"/>
    <cellStyle name="Uwaga 3" xfId="21599" hidden="1"/>
    <cellStyle name="Uwaga 3" xfId="21600" hidden="1"/>
    <cellStyle name="Uwaga 3" xfId="21613" hidden="1"/>
    <cellStyle name="Uwaga 3" xfId="21615" hidden="1"/>
    <cellStyle name="Uwaga 3" xfId="21617" hidden="1"/>
    <cellStyle name="Uwaga 3" xfId="21628" hidden="1"/>
    <cellStyle name="Uwaga 3" xfId="21630" hidden="1"/>
    <cellStyle name="Uwaga 3" xfId="21632" hidden="1"/>
    <cellStyle name="Uwaga 3" xfId="21643" hidden="1"/>
    <cellStyle name="Uwaga 3" xfId="21645" hidden="1"/>
    <cellStyle name="Uwaga 3" xfId="21647" hidden="1"/>
    <cellStyle name="Uwaga 3" xfId="21658" hidden="1"/>
    <cellStyle name="Uwaga 3" xfId="21659" hidden="1"/>
    <cellStyle name="Uwaga 3" xfId="21661" hidden="1"/>
    <cellStyle name="Uwaga 3" xfId="21672" hidden="1"/>
    <cellStyle name="Uwaga 3" xfId="21674" hidden="1"/>
    <cellStyle name="Uwaga 3" xfId="21675" hidden="1"/>
    <cellStyle name="Uwaga 3" xfId="21684" hidden="1"/>
    <cellStyle name="Uwaga 3" xfId="21687" hidden="1"/>
    <cellStyle name="Uwaga 3" xfId="21689" hidden="1"/>
    <cellStyle name="Uwaga 3" xfId="21700" hidden="1"/>
    <cellStyle name="Uwaga 3" xfId="21702" hidden="1"/>
    <cellStyle name="Uwaga 3" xfId="21704" hidden="1"/>
    <cellStyle name="Uwaga 3" xfId="21716" hidden="1"/>
    <cellStyle name="Uwaga 3" xfId="21718" hidden="1"/>
    <cellStyle name="Uwaga 3" xfId="21720" hidden="1"/>
    <cellStyle name="Uwaga 3" xfId="21728" hidden="1"/>
    <cellStyle name="Uwaga 3" xfId="21730" hidden="1"/>
    <cellStyle name="Uwaga 3" xfId="21733" hidden="1"/>
    <cellStyle name="Uwaga 3" xfId="21723" hidden="1"/>
    <cellStyle name="Uwaga 3" xfId="21722" hidden="1"/>
    <cellStyle name="Uwaga 3" xfId="21721" hidden="1"/>
    <cellStyle name="Uwaga 3" xfId="21708" hidden="1"/>
    <cellStyle name="Uwaga 3" xfId="21707" hidden="1"/>
    <cellStyle name="Uwaga 3" xfId="21706" hidden="1"/>
    <cellStyle name="Uwaga 3" xfId="21693" hidden="1"/>
    <cellStyle name="Uwaga 3" xfId="21692" hidden="1"/>
    <cellStyle name="Uwaga 3" xfId="21691" hidden="1"/>
    <cellStyle name="Uwaga 3" xfId="21678" hidden="1"/>
    <cellStyle name="Uwaga 3" xfId="21677" hidden="1"/>
    <cellStyle name="Uwaga 3" xfId="21676" hidden="1"/>
    <cellStyle name="Uwaga 3" xfId="21663" hidden="1"/>
    <cellStyle name="Uwaga 3" xfId="21662" hidden="1"/>
    <cellStyle name="Uwaga 3" xfId="21660" hidden="1"/>
    <cellStyle name="Uwaga 3" xfId="21649" hidden="1"/>
    <cellStyle name="Uwaga 3" xfId="21646" hidden="1"/>
    <cellStyle name="Uwaga 3" xfId="21644" hidden="1"/>
    <cellStyle name="Uwaga 3" xfId="21634" hidden="1"/>
    <cellStyle name="Uwaga 3" xfId="21631" hidden="1"/>
    <cellStyle name="Uwaga 3" xfId="21629" hidden="1"/>
    <cellStyle name="Uwaga 3" xfId="21619" hidden="1"/>
    <cellStyle name="Uwaga 3" xfId="21616" hidden="1"/>
    <cellStyle name="Uwaga 3" xfId="21614" hidden="1"/>
    <cellStyle name="Uwaga 3" xfId="21604" hidden="1"/>
    <cellStyle name="Uwaga 3" xfId="21602" hidden="1"/>
    <cellStyle name="Uwaga 3" xfId="21601" hidden="1"/>
    <cellStyle name="Uwaga 3" xfId="21589" hidden="1"/>
    <cellStyle name="Uwaga 3" xfId="21587" hidden="1"/>
    <cellStyle name="Uwaga 3" xfId="21584" hidden="1"/>
    <cellStyle name="Uwaga 3" xfId="21574" hidden="1"/>
    <cellStyle name="Uwaga 3" xfId="21571" hidden="1"/>
    <cellStyle name="Uwaga 3" xfId="21569" hidden="1"/>
    <cellStyle name="Uwaga 3" xfId="21559" hidden="1"/>
    <cellStyle name="Uwaga 3" xfId="21556" hidden="1"/>
    <cellStyle name="Uwaga 3" xfId="21554" hidden="1"/>
    <cellStyle name="Uwaga 3" xfId="21544" hidden="1"/>
    <cellStyle name="Uwaga 3" xfId="21542" hidden="1"/>
    <cellStyle name="Uwaga 3" xfId="21541" hidden="1"/>
    <cellStyle name="Uwaga 3" xfId="21529" hidden="1"/>
    <cellStyle name="Uwaga 3" xfId="21526" hidden="1"/>
    <cellStyle name="Uwaga 3" xfId="21524" hidden="1"/>
    <cellStyle name="Uwaga 3" xfId="21514" hidden="1"/>
    <cellStyle name="Uwaga 3" xfId="21511" hidden="1"/>
    <cellStyle name="Uwaga 3" xfId="21509" hidden="1"/>
    <cellStyle name="Uwaga 3" xfId="21499" hidden="1"/>
    <cellStyle name="Uwaga 3" xfId="21496" hidden="1"/>
    <cellStyle name="Uwaga 3" xfId="21494" hidden="1"/>
    <cellStyle name="Uwaga 3" xfId="21484" hidden="1"/>
    <cellStyle name="Uwaga 3" xfId="21482" hidden="1"/>
    <cellStyle name="Uwaga 3" xfId="21481" hidden="1"/>
    <cellStyle name="Uwaga 3" xfId="21468" hidden="1"/>
    <cellStyle name="Uwaga 3" xfId="21465" hidden="1"/>
    <cellStyle name="Uwaga 3" xfId="21463" hidden="1"/>
    <cellStyle name="Uwaga 3" xfId="21453" hidden="1"/>
    <cellStyle name="Uwaga 3" xfId="21450" hidden="1"/>
    <cellStyle name="Uwaga 3" xfId="21448" hidden="1"/>
    <cellStyle name="Uwaga 3" xfId="21438" hidden="1"/>
    <cellStyle name="Uwaga 3" xfId="21435" hidden="1"/>
    <cellStyle name="Uwaga 3" xfId="21433" hidden="1"/>
    <cellStyle name="Uwaga 3" xfId="21424" hidden="1"/>
    <cellStyle name="Uwaga 3" xfId="21422" hidden="1"/>
    <cellStyle name="Uwaga 3" xfId="21421" hidden="1"/>
    <cellStyle name="Uwaga 3" xfId="21409" hidden="1"/>
    <cellStyle name="Uwaga 3" xfId="21407" hidden="1"/>
    <cellStyle name="Uwaga 3" xfId="21405" hidden="1"/>
    <cellStyle name="Uwaga 3" xfId="21394" hidden="1"/>
    <cellStyle name="Uwaga 3" xfId="21392" hidden="1"/>
    <cellStyle name="Uwaga 3" xfId="21390" hidden="1"/>
    <cellStyle name="Uwaga 3" xfId="21379" hidden="1"/>
    <cellStyle name="Uwaga 3" xfId="21377" hidden="1"/>
    <cellStyle name="Uwaga 3" xfId="21375" hidden="1"/>
    <cellStyle name="Uwaga 3" xfId="21364" hidden="1"/>
    <cellStyle name="Uwaga 3" xfId="21362" hidden="1"/>
    <cellStyle name="Uwaga 3" xfId="21361" hidden="1"/>
    <cellStyle name="Uwaga 3" xfId="21348" hidden="1"/>
    <cellStyle name="Uwaga 3" xfId="21345" hidden="1"/>
    <cellStyle name="Uwaga 3" xfId="21343" hidden="1"/>
    <cellStyle name="Uwaga 3" xfId="21333" hidden="1"/>
    <cellStyle name="Uwaga 3" xfId="21330" hidden="1"/>
    <cellStyle name="Uwaga 3" xfId="21328" hidden="1"/>
    <cellStyle name="Uwaga 3" xfId="21318" hidden="1"/>
    <cellStyle name="Uwaga 3" xfId="21315" hidden="1"/>
    <cellStyle name="Uwaga 3" xfId="21313" hidden="1"/>
    <cellStyle name="Uwaga 3" xfId="21304" hidden="1"/>
    <cellStyle name="Uwaga 3" xfId="21302" hidden="1"/>
    <cellStyle name="Uwaga 3" xfId="21300" hidden="1"/>
    <cellStyle name="Uwaga 3" xfId="21288" hidden="1"/>
    <cellStyle name="Uwaga 3" xfId="21285" hidden="1"/>
    <cellStyle name="Uwaga 3" xfId="21283" hidden="1"/>
    <cellStyle name="Uwaga 3" xfId="21273" hidden="1"/>
    <cellStyle name="Uwaga 3" xfId="21270" hidden="1"/>
    <cellStyle name="Uwaga 3" xfId="21268" hidden="1"/>
    <cellStyle name="Uwaga 3" xfId="21258" hidden="1"/>
    <cellStyle name="Uwaga 3" xfId="21255" hidden="1"/>
    <cellStyle name="Uwaga 3" xfId="21253" hidden="1"/>
    <cellStyle name="Uwaga 3" xfId="21246" hidden="1"/>
    <cellStyle name="Uwaga 3" xfId="21243" hidden="1"/>
    <cellStyle name="Uwaga 3" xfId="21241" hidden="1"/>
    <cellStyle name="Uwaga 3" xfId="21231" hidden="1"/>
    <cellStyle name="Uwaga 3" xfId="21228" hidden="1"/>
    <cellStyle name="Uwaga 3" xfId="21225" hidden="1"/>
    <cellStyle name="Uwaga 3" xfId="21216" hidden="1"/>
    <cellStyle name="Uwaga 3" xfId="21212" hidden="1"/>
    <cellStyle name="Uwaga 3" xfId="21209" hidden="1"/>
    <cellStyle name="Uwaga 3" xfId="21201" hidden="1"/>
    <cellStyle name="Uwaga 3" xfId="21198" hidden="1"/>
    <cellStyle name="Uwaga 3" xfId="21195" hidden="1"/>
    <cellStyle name="Uwaga 3" xfId="21186" hidden="1"/>
    <cellStyle name="Uwaga 3" xfId="21183" hidden="1"/>
    <cellStyle name="Uwaga 3" xfId="21180" hidden="1"/>
    <cellStyle name="Uwaga 3" xfId="21170" hidden="1"/>
    <cellStyle name="Uwaga 3" xfId="21166" hidden="1"/>
    <cellStyle name="Uwaga 3" xfId="21163" hidden="1"/>
    <cellStyle name="Uwaga 3" xfId="21154" hidden="1"/>
    <cellStyle name="Uwaga 3" xfId="21150" hidden="1"/>
    <cellStyle name="Uwaga 3" xfId="21148" hidden="1"/>
    <cellStyle name="Uwaga 3" xfId="21140" hidden="1"/>
    <cellStyle name="Uwaga 3" xfId="21136" hidden="1"/>
    <cellStyle name="Uwaga 3" xfId="21133" hidden="1"/>
    <cellStyle name="Uwaga 3" xfId="21126" hidden="1"/>
    <cellStyle name="Uwaga 3" xfId="21123" hidden="1"/>
    <cellStyle name="Uwaga 3" xfId="21120" hidden="1"/>
    <cellStyle name="Uwaga 3" xfId="21111" hidden="1"/>
    <cellStyle name="Uwaga 3" xfId="21106" hidden="1"/>
    <cellStyle name="Uwaga 3" xfId="21103" hidden="1"/>
    <cellStyle name="Uwaga 3" xfId="21096" hidden="1"/>
    <cellStyle name="Uwaga 3" xfId="21091" hidden="1"/>
    <cellStyle name="Uwaga 3" xfId="21088" hidden="1"/>
    <cellStyle name="Uwaga 3" xfId="21081" hidden="1"/>
    <cellStyle name="Uwaga 3" xfId="21076" hidden="1"/>
    <cellStyle name="Uwaga 3" xfId="21073" hidden="1"/>
    <cellStyle name="Uwaga 3" xfId="21067" hidden="1"/>
    <cellStyle name="Uwaga 3" xfId="21063" hidden="1"/>
    <cellStyle name="Uwaga 3" xfId="21060" hidden="1"/>
    <cellStyle name="Uwaga 3" xfId="21052" hidden="1"/>
    <cellStyle name="Uwaga 3" xfId="21047" hidden="1"/>
    <cellStyle name="Uwaga 3" xfId="21043" hidden="1"/>
    <cellStyle name="Uwaga 3" xfId="21037" hidden="1"/>
    <cellStyle name="Uwaga 3" xfId="21032" hidden="1"/>
    <cellStyle name="Uwaga 3" xfId="21028" hidden="1"/>
    <cellStyle name="Uwaga 3" xfId="21022" hidden="1"/>
    <cellStyle name="Uwaga 3" xfId="21017" hidden="1"/>
    <cellStyle name="Uwaga 3" xfId="21013" hidden="1"/>
    <cellStyle name="Uwaga 3" xfId="21008" hidden="1"/>
    <cellStyle name="Uwaga 3" xfId="21004" hidden="1"/>
    <cellStyle name="Uwaga 3" xfId="21000" hidden="1"/>
    <cellStyle name="Uwaga 3" xfId="20992" hidden="1"/>
    <cellStyle name="Uwaga 3" xfId="20987" hidden="1"/>
    <cellStyle name="Uwaga 3" xfId="20983" hidden="1"/>
    <cellStyle name="Uwaga 3" xfId="20977" hidden="1"/>
    <cellStyle name="Uwaga 3" xfId="20972" hidden="1"/>
    <cellStyle name="Uwaga 3" xfId="20968" hidden="1"/>
    <cellStyle name="Uwaga 3" xfId="20962" hidden="1"/>
    <cellStyle name="Uwaga 3" xfId="20957" hidden="1"/>
    <cellStyle name="Uwaga 3" xfId="20953" hidden="1"/>
    <cellStyle name="Uwaga 3" xfId="20949" hidden="1"/>
    <cellStyle name="Uwaga 3" xfId="20944" hidden="1"/>
    <cellStyle name="Uwaga 3" xfId="20939" hidden="1"/>
    <cellStyle name="Uwaga 3" xfId="20934" hidden="1"/>
    <cellStyle name="Uwaga 3" xfId="20930" hidden="1"/>
    <cellStyle name="Uwaga 3" xfId="20926" hidden="1"/>
    <cellStyle name="Uwaga 3" xfId="20919" hidden="1"/>
    <cellStyle name="Uwaga 3" xfId="20915" hidden="1"/>
    <cellStyle name="Uwaga 3" xfId="20910" hidden="1"/>
    <cellStyle name="Uwaga 3" xfId="20904" hidden="1"/>
    <cellStyle name="Uwaga 3" xfId="20900" hidden="1"/>
    <cellStyle name="Uwaga 3" xfId="20895" hidden="1"/>
    <cellStyle name="Uwaga 3" xfId="20889" hidden="1"/>
    <cellStyle name="Uwaga 3" xfId="20885" hidden="1"/>
    <cellStyle name="Uwaga 3" xfId="20880" hidden="1"/>
    <cellStyle name="Uwaga 3" xfId="20874" hidden="1"/>
    <cellStyle name="Uwaga 3" xfId="20870" hidden="1"/>
    <cellStyle name="Uwaga 3" xfId="20866" hidden="1"/>
    <cellStyle name="Uwaga 3" xfId="21726" hidden="1"/>
    <cellStyle name="Uwaga 3" xfId="21725" hidden="1"/>
    <cellStyle name="Uwaga 3" xfId="21724" hidden="1"/>
    <cellStyle name="Uwaga 3" xfId="21711" hidden="1"/>
    <cellStyle name="Uwaga 3" xfId="21710" hidden="1"/>
    <cellStyle name="Uwaga 3" xfId="21709" hidden="1"/>
    <cellStyle name="Uwaga 3" xfId="21696" hidden="1"/>
    <cellStyle name="Uwaga 3" xfId="21695" hidden="1"/>
    <cellStyle name="Uwaga 3" xfId="21694" hidden="1"/>
    <cellStyle name="Uwaga 3" xfId="21681" hidden="1"/>
    <cellStyle name="Uwaga 3" xfId="21680" hidden="1"/>
    <cellStyle name="Uwaga 3" xfId="21679" hidden="1"/>
    <cellStyle name="Uwaga 3" xfId="21666" hidden="1"/>
    <cellStyle name="Uwaga 3" xfId="21665" hidden="1"/>
    <cellStyle name="Uwaga 3" xfId="21664" hidden="1"/>
    <cellStyle name="Uwaga 3" xfId="21652" hidden="1"/>
    <cellStyle name="Uwaga 3" xfId="21650" hidden="1"/>
    <cellStyle name="Uwaga 3" xfId="21648" hidden="1"/>
    <cellStyle name="Uwaga 3" xfId="21637" hidden="1"/>
    <cellStyle name="Uwaga 3" xfId="21635" hidden="1"/>
    <cellStyle name="Uwaga 3" xfId="21633" hidden="1"/>
    <cellStyle name="Uwaga 3" xfId="21622" hidden="1"/>
    <cellStyle name="Uwaga 3" xfId="21620" hidden="1"/>
    <cellStyle name="Uwaga 3" xfId="21618" hidden="1"/>
    <cellStyle name="Uwaga 3" xfId="21607" hidden="1"/>
    <cellStyle name="Uwaga 3" xfId="21605" hidden="1"/>
    <cellStyle name="Uwaga 3" xfId="21603" hidden="1"/>
    <cellStyle name="Uwaga 3" xfId="21592" hidden="1"/>
    <cellStyle name="Uwaga 3" xfId="21590" hidden="1"/>
    <cellStyle name="Uwaga 3" xfId="21588" hidden="1"/>
    <cellStyle name="Uwaga 3" xfId="21577" hidden="1"/>
    <cellStyle name="Uwaga 3" xfId="21575" hidden="1"/>
    <cellStyle name="Uwaga 3" xfId="21573" hidden="1"/>
    <cellStyle name="Uwaga 3" xfId="21562" hidden="1"/>
    <cellStyle name="Uwaga 3" xfId="21560" hidden="1"/>
    <cellStyle name="Uwaga 3" xfId="21558" hidden="1"/>
    <cellStyle name="Uwaga 3" xfId="21547" hidden="1"/>
    <cellStyle name="Uwaga 3" xfId="21545" hidden="1"/>
    <cellStyle name="Uwaga 3" xfId="21543" hidden="1"/>
    <cellStyle name="Uwaga 3" xfId="21532" hidden="1"/>
    <cellStyle name="Uwaga 3" xfId="21530" hidden="1"/>
    <cellStyle name="Uwaga 3" xfId="21528" hidden="1"/>
    <cellStyle name="Uwaga 3" xfId="21517" hidden="1"/>
    <cellStyle name="Uwaga 3" xfId="21515" hidden="1"/>
    <cellStyle name="Uwaga 3" xfId="21513" hidden="1"/>
    <cellStyle name="Uwaga 3" xfId="21502" hidden="1"/>
    <cellStyle name="Uwaga 3" xfId="21500" hidden="1"/>
    <cellStyle name="Uwaga 3" xfId="21498" hidden="1"/>
    <cellStyle name="Uwaga 3" xfId="21487" hidden="1"/>
    <cellStyle name="Uwaga 3" xfId="21485" hidden="1"/>
    <cellStyle name="Uwaga 3" xfId="21483" hidden="1"/>
    <cellStyle name="Uwaga 3" xfId="21472" hidden="1"/>
    <cellStyle name="Uwaga 3" xfId="21470" hidden="1"/>
    <cellStyle name="Uwaga 3" xfId="21467" hidden="1"/>
    <cellStyle name="Uwaga 3" xfId="21457" hidden="1"/>
    <cellStyle name="Uwaga 3" xfId="21454" hidden="1"/>
    <cellStyle name="Uwaga 3" xfId="21451" hidden="1"/>
    <cellStyle name="Uwaga 3" xfId="21442" hidden="1"/>
    <cellStyle name="Uwaga 3" xfId="21440" hidden="1"/>
    <cellStyle name="Uwaga 3" xfId="21437" hidden="1"/>
    <cellStyle name="Uwaga 3" xfId="21427" hidden="1"/>
    <cellStyle name="Uwaga 3" xfId="21425" hidden="1"/>
    <cellStyle name="Uwaga 3" xfId="21423" hidden="1"/>
    <cellStyle name="Uwaga 3" xfId="21412" hidden="1"/>
    <cellStyle name="Uwaga 3" xfId="21410" hidden="1"/>
    <cellStyle name="Uwaga 3" xfId="21408" hidden="1"/>
    <cellStyle name="Uwaga 3" xfId="21397" hidden="1"/>
    <cellStyle name="Uwaga 3" xfId="21395" hidden="1"/>
    <cellStyle name="Uwaga 3" xfId="21393" hidden="1"/>
    <cellStyle name="Uwaga 3" xfId="21382" hidden="1"/>
    <cellStyle name="Uwaga 3" xfId="21380" hidden="1"/>
    <cellStyle name="Uwaga 3" xfId="21378" hidden="1"/>
    <cellStyle name="Uwaga 3" xfId="21367" hidden="1"/>
    <cellStyle name="Uwaga 3" xfId="21365" hidden="1"/>
    <cellStyle name="Uwaga 3" xfId="21363" hidden="1"/>
    <cellStyle name="Uwaga 3" xfId="21352" hidden="1"/>
    <cellStyle name="Uwaga 3" xfId="21350" hidden="1"/>
    <cellStyle name="Uwaga 3" xfId="21347" hidden="1"/>
    <cellStyle name="Uwaga 3" xfId="21337" hidden="1"/>
    <cellStyle name="Uwaga 3" xfId="21334" hidden="1"/>
    <cellStyle name="Uwaga 3" xfId="21331" hidden="1"/>
    <cellStyle name="Uwaga 3" xfId="21322" hidden="1"/>
    <cellStyle name="Uwaga 3" xfId="21319" hidden="1"/>
    <cellStyle name="Uwaga 3" xfId="21316" hidden="1"/>
    <cellStyle name="Uwaga 3" xfId="21307" hidden="1"/>
    <cellStyle name="Uwaga 3" xfId="21305" hidden="1"/>
    <cellStyle name="Uwaga 3" xfId="21303" hidden="1"/>
    <cellStyle name="Uwaga 3" xfId="21292" hidden="1"/>
    <cellStyle name="Uwaga 3" xfId="21289" hidden="1"/>
    <cellStyle name="Uwaga 3" xfId="21286" hidden="1"/>
    <cellStyle name="Uwaga 3" xfId="21277" hidden="1"/>
    <cellStyle name="Uwaga 3" xfId="21274" hidden="1"/>
    <cellStyle name="Uwaga 3" xfId="21271" hidden="1"/>
    <cellStyle name="Uwaga 3" xfId="21262" hidden="1"/>
    <cellStyle name="Uwaga 3" xfId="21259" hidden="1"/>
    <cellStyle name="Uwaga 3" xfId="21256" hidden="1"/>
    <cellStyle name="Uwaga 3" xfId="21249" hidden="1"/>
    <cellStyle name="Uwaga 3" xfId="21245" hidden="1"/>
    <cellStyle name="Uwaga 3" xfId="21242" hidden="1"/>
    <cellStyle name="Uwaga 3" xfId="21234" hidden="1"/>
    <cellStyle name="Uwaga 3" xfId="21230" hidden="1"/>
    <cellStyle name="Uwaga 3" xfId="21227" hidden="1"/>
    <cellStyle name="Uwaga 3" xfId="21219" hidden="1"/>
    <cellStyle name="Uwaga 3" xfId="21215" hidden="1"/>
    <cellStyle name="Uwaga 3" xfId="21211" hidden="1"/>
    <cellStyle name="Uwaga 3" xfId="21204" hidden="1"/>
    <cellStyle name="Uwaga 3" xfId="21200" hidden="1"/>
    <cellStyle name="Uwaga 3" xfId="21197" hidden="1"/>
    <cellStyle name="Uwaga 3" xfId="21189" hidden="1"/>
    <cellStyle name="Uwaga 3" xfId="21185" hidden="1"/>
    <cellStyle name="Uwaga 3" xfId="21182" hidden="1"/>
    <cellStyle name="Uwaga 3" xfId="21173" hidden="1"/>
    <cellStyle name="Uwaga 3" xfId="21168" hidden="1"/>
    <cellStyle name="Uwaga 3" xfId="21164" hidden="1"/>
    <cellStyle name="Uwaga 3" xfId="21158" hidden="1"/>
    <cellStyle name="Uwaga 3" xfId="21153" hidden="1"/>
    <cellStyle name="Uwaga 3" xfId="21149" hidden="1"/>
    <cellStyle name="Uwaga 3" xfId="21143" hidden="1"/>
    <cellStyle name="Uwaga 3" xfId="21138" hidden="1"/>
    <cellStyle name="Uwaga 3" xfId="21134" hidden="1"/>
    <cellStyle name="Uwaga 3" xfId="21129" hidden="1"/>
    <cellStyle name="Uwaga 3" xfId="21125" hidden="1"/>
    <cellStyle name="Uwaga 3" xfId="21121" hidden="1"/>
    <cellStyle name="Uwaga 3" xfId="21114" hidden="1"/>
    <cellStyle name="Uwaga 3" xfId="21109" hidden="1"/>
    <cellStyle name="Uwaga 3" xfId="21105" hidden="1"/>
    <cellStyle name="Uwaga 3" xfId="21098" hidden="1"/>
    <cellStyle name="Uwaga 3" xfId="21093" hidden="1"/>
    <cellStyle name="Uwaga 3" xfId="21089" hidden="1"/>
    <cellStyle name="Uwaga 3" xfId="21084" hidden="1"/>
    <cellStyle name="Uwaga 3" xfId="21079" hidden="1"/>
    <cellStyle name="Uwaga 3" xfId="21075" hidden="1"/>
    <cellStyle name="Uwaga 3" xfId="21069" hidden="1"/>
    <cellStyle name="Uwaga 3" xfId="21065" hidden="1"/>
    <cellStyle name="Uwaga 3" xfId="21062" hidden="1"/>
    <cellStyle name="Uwaga 3" xfId="21055" hidden="1"/>
    <cellStyle name="Uwaga 3" xfId="21050" hidden="1"/>
    <cellStyle name="Uwaga 3" xfId="21045" hidden="1"/>
    <cellStyle name="Uwaga 3" xfId="21039" hidden="1"/>
    <cellStyle name="Uwaga 3" xfId="21034" hidden="1"/>
    <cellStyle name="Uwaga 3" xfId="21029" hidden="1"/>
    <cellStyle name="Uwaga 3" xfId="21024" hidden="1"/>
    <cellStyle name="Uwaga 3" xfId="21019" hidden="1"/>
    <cellStyle name="Uwaga 3" xfId="21014" hidden="1"/>
    <cellStyle name="Uwaga 3" xfId="21010" hidden="1"/>
    <cellStyle name="Uwaga 3" xfId="21006" hidden="1"/>
    <cellStyle name="Uwaga 3" xfId="21001" hidden="1"/>
    <cellStyle name="Uwaga 3" xfId="20994" hidden="1"/>
    <cellStyle name="Uwaga 3" xfId="20989" hidden="1"/>
    <cellStyle name="Uwaga 3" xfId="20984" hidden="1"/>
    <cellStyle name="Uwaga 3" xfId="20978" hidden="1"/>
    <cellStyle name="Uwaga 3" xfId="20973" hidden="1"/>
    <cellStyle name="Uwaga 3" xfId="20969" hidden="1"/>
    <cellStyle name="Uwaga 3" xfId="20964" hidden="1"/>
    <cellStyle name="Uwaga 3" xfId="20959" hidden="1"/>
    <cellStyle name="Uwaga 3" xfId="20954" hidden="1"/>
    <cellStyle name="Uwaga 3" xfId="20950" hidden="1"/>
    <cellStyle name="Uwaga 3" xfId="20945" hidden="1"/>
    <cellStyle name="Uwaga 3" xfId="20940" hidden="1"/>
    <cellStyle name="Uwaga 3" xfId="20935" hidden="1"/>
    <cellStyle name="Uwaga 3" xfId="20931" hidden="1"/>
    <cellStyle name="Uwaga 3" xfId="20927" hidden="1"/>
    <cellStyle name="Uwaga 3" xfId="20920" hidden="1"/>
    <cellStyle name="Uwaga 3" xfId="20916" hidden="1"/>
    <cellStyle name="Uwaga 3" xfId="20911" hidden="1"/>
    <cellStyle name="Uwaga 3" xfId="20905" hidden="1"/>
    <cellStyle name="Uwaga 3" xfId="20901" hidden="1"/>
    <cellStyle name="Uwaga 3" xfId="20896" hidden="1"/>
    <cellStyle name="Uwaga 3" xfId="20890" hidden="1"/>
    <cellStyle name="Uwaga 3" xfId="20886" hidden="1"/>
    <cellStyle name="Uwaga 3" xfId="20882" hidden="1"/>
    <cellStyle name="Uwaga 3" xfId="20875" hidden="1"/>
    <cellStyle name="Uwaga 3" xfId="20871" hidden="1"/>
    <cellStyle name="Uwaga 3" xfId="20867" hidden="1"/>
    <cellStyle name="Uwaga 3" xfId="21731" hidden="1"/>
    <cellStyle name="Uwaga 3" xfId="21729" hidden="1"/>
    <cellStyle name="Uwaga 3" xfId="21727" hidden="1"/>
    <cellStyle name="Uwaga 3" xfId="21714" hidden="1"/>
    <cellStyle name="Uwaga 3" xfId="21713" hidden="1"/>
    <cellStyle name="Uwaga 3" xfId="21712" hidden="1"/>
    <cellStyle name="Uwaga 3" xfId="21699" hidden="1"/>
    <cellStyle name="Uwaga 3" xfId="21698" hidden="1"/>
    <cellStyle name="Uwaga 3" xfId="21697" hidden="1"/>
    <cellStyle name="Uwaga 3" xfId="21685" hidden="1"/>
    <cellStyle name="Uwaga 3" xfId="21683" hidden="1"/>
    <cellStyle name="Uwaga 3" xfId="21682" hidden="1"/>
    <cellStyle name="Uwaga 3" xfId="21669" hidden="1"/>
    <cellStyle name="Uwaga 3" xfId="21668" hidden="1"/>
    <cellStyle name="Uwaga 3" xfId="21667" hidden="1"/>
    <cellStyle name="Uwaga 3" xfId="21655" hidden="1"/>
    <cellStyle name="Uwaga 3" xfId="21653" hidden="1"/>
    <cellStyle name="Uwaga 3" xfId="21651" hidden="1"/>
    <cellStyle name="Uwaga 3" xfId="21640" hidden="1"/>
    <cellStyle name="Uwaga 3" xfId="21638" hidden="1"/>
    <cellStyle name="Uwaga 3" xfId="21636" hidden="1"/>
    <cellStyle name="Uwaga 3" xfId="21625" hidden="1"/>
    <cellStyle name="Uwaga 3" xfId="21623" hidden="1"/>
    <cellStyle name="Uwaga 3" xfId="21621" hidden="1"/>
    <cellStyle name="Uwaga 3" xfId="21610" hidden="1"/>
    <cellStyle name="Uwaga 3" xfId="21608" hidden="1"/>
    <cellStyle name="Uwaga 3" xfId="21606" hidden="1"/>
    <cellStyle name="Uwaga 3" xfId="21595" hidden="1"/>
    <cellStyle name="Uwaga 3" xfId="21593" hidden="1"/>
    <cellStyle name="Uwaga 3" xfId="21591" hidden="1"/>
    <cellStyle name="Uwaga 3" xfId="21580" hidden="1"/>
    <cellStyle name="Uwaga 3" xfId="21578" hidden="1"/>
    <cellStyle name="Uwaga 3" xfId="21576" hidden="1"/>
    <cellStyle name="Uwaga 3" xfId="21565" hidden="1"/>
    <cellStyle name="Uwaga 3" xfId="21563" hidden="1"/>
    <cellStyle name="Uwaga 3" xfId="21561" hidden="1"/>
    <cellStyle name="Uwaga 3" xfId="21550" hidden="1"/>
    <cellStyle name="Uwaga 3" xfId="21548" hidden="1"/>
    <cellStyle name="Uwaga 3" xfId="21546" hidden="1"/>
    <cellStyle name="Uwaga 3" xfId="21535" hidden="1"/>
    <cellStyle name="Uwaga 3" xfId="21533" hidden="1"/>
    <cellStyle name="Uwaga 3" xfId="21531" hidden="1"/>
    <cellStyle name="Uwaga 3" xfId="21520" hidden="1"/>
    <cellStyle name="Uwaga 3" xfId="21518" hidden="1"/>
    <cellStyle name="Uwaga 3" xfId="21516" hidden="1"/>
    <cellStyle name="Uwaga 3" xfId="21505" hidden="1"/>
    <cellStyle name="Uwaga 3" xfId="21503" hidden="1"/>
    <cellStyle name="Uwaga 3" xfId="21501" hidden="1"/>
    <cellStyle name="Uwaga 3" xfId="21490" hidden="1"/>
    <cellStyle name="Uwaga 3" xfId="21488" hidden="1"/>
    <cellStyle name="Uwaga 3" xfId="21486" hidden="1"/>
    <cellStyle name="Uwaga 3" xfId="21475" hidden="1"/>
    <cellStyle name="Uwaga 3" xfId="21473" hidden="1"/>
    <cellStyle name="Uwaga 3" xfId="21471" hidden="1"/>
    <cellStyle name="Uwaga 3" xfId="21460" hidden="1"/>
    <cellStyle name="Uwaga 3" xfId="21458" hidden="1"/>
    <cellStyle name="Uwaga 3" xfId="21456" hidden="1"/>
    <cellStyle name="Uwaga 3" xfId="21445" hidden="1"/>
    <cellStyle name="Uwaga 3" xfId="21443" hidden="1"/>
    <cellStyle name="Uwaga 3" xfId="21441" hidden="1"/>
    <cellStyle name="Uwaga 3" xfId="21430" hidden="1"/>
    <cellStyle name="Uwaga 3" xfId="21428" hidden="1"/>
    <cellStyle name="Uwaga 3" xfId="21426" hidden="1"/>
    <cellStyle name="Uwaga 3" xfId="21415" hidden="1"/>
    <cellStyle name="Uwaga 3" xfId="21413" hidden="1"/>
    <cellStyle name="Uwaga 3" xfId="21411" hidden="1"/>
    <cellStyle name="Uwaga 3" xfId="21400" hidden="1"/>
    <cellStyle name="Uwaga 3" xfId="21398" hidden="1"/>
    <cellStyle name="Uwaga 3" xfId="21396" hidden="1"/>
    <cellStyle name="Uwaga 3" xfId="21385" hidden="1"/>
    <cellStyle name="Uwaga 3" xfId="21383" hidden="1"/>
    <cellStyle name="Uwaga 3" xfId="21381" hidden="1"/>
    <cellStyle name="Uwaga 3" xfId="21370" hidden="1"/>
    <cellStyle name="Uwaga 3" xfId="21368" hidden="1"/>
    <cellStyle name="Uwaga 3" xfId="21366" hidden="1"/>
    <cellStyle name="Uwaga 3" xfId="21355" hidden="1"/>
    <cellStyle name="Uwaga 3" xfId="21353" hidden="1"/>
    <cellStyle name="Uwaga 3" xfId="21351" hidden="1"/>
    <cellStyle name="Uwaga 3" xfId="21340" hidden="1"/>
    <cellStyle name="Uwaga 3" xfId="21338" hidden="1"/>
    <cellStyle name="Uwaga 3" xfId="21335" hidden="1"/>
    <cellStyle name="Uwaga 3" xfId="21325" hidden="1"/>
    <cellStyle name="Uwaga 3" xfId="21323" hidden="1"/>
    <cellStyle name="Uwaga 3" xfId="21321" hidden="1"/>
    <cellStyle name="Uwaga 3" xfId="21310" hidden="1"/>
    <cellStyle name="Uwaga 3" xfId="21308" hidden="1"/>
    <cellStyle name="Uwaga 3" xfId="21306" hidden="1"/>
    <cellStyle name="Uwaga 3" xfId="21295" hidden="1"/>
    <cellStyle name="Uwaga 3" xfId="21293" hidden="1"/>
    <cellStyle name="Uwaga 3" xfId="21290" hidden="1"/>
    <cellStyle name="Uwaga 3" xfId="21280" hidden="1"/>
    <cellStyle name="Uwaga 3" xfId="21278" hidden="1"/>
    <cellStyle name="Uwaga 3" xfId="21275" hidden="1"/>
    <cellStyle name="Uwaga 3" xfId="21265" hidden="1"/>
    <cellStyle name="Uwaga 3" xfId="21263" hidden="1"/>
    <cellStyle name="Uwaga 3" xfId="21260" hidden="1"/>
    <cellStyle name="Uwaga 3" xfId="21251" hidden="1"/>
    <cellStyle name="Uwaga 3" xfId="21248" hidden="1"/>
    <cellStyle name="Uwaga 3" xfId="21244" hidden="1"/>
    <cellStyle name="Uwaga 3" xfId="21236" hidden="1"/>
    <cellStyle name="Uwaga 3" xfId="21233" hidden="1"/>
    <cellStyle name="Uwaga 3" xfId="21229" hidden="1"/>
    <cellStyle name="Uwaga 3" xfId="21221" hidden="1"/>
    <cellStyle name="Uwaga 3" xfId="21218" hidden="1"/>
    <cellStyle name="Uwaga 3" xfId="21214" hidden="1"/>
    <cellStyle name="Uwaga 3" xfId="21206" hidden="1"/>
    <cellStyle name="Uwaga 3" xfId="21203" hidden="1"/>
    <cellStyle name="Uwaga 3" xfId="21199" hidden="1"/>
    <cellStyle name="Uwaga 3" xfId="21191" hidden="1"/>
    <cellStyle name="Uwaga 3" xfId="21188" hidden="1"/>
    <cellStyle name="Uwaga 3" xfId="21184" hidden="1"/>
    <cellStyle name="Uwaga 3" xfId="21176" hidden="1"/>
    <cellStyle name="Uwaga 3" xfId="21172" hidden="1"/>
    <cellStyle name="Uwaga 3" xfId="21167" hidden="1"/>
    <cellStyle name="Uwaga 3" xfId="21161" hidden="1"/>
    <cellStyle name="Uwaga 3" xfId="21157" hidden="1"/>
    <cellStyle name="Uwaga 3" xfId="21152" hidden="1"/>
    <cellStyle name="Uwaga 3" xfId="21146" hidden="1"/>
    <cellStyle name="Uwaga 3" xfId="21142" hidden="1"/>
    <cellStyle name="Uwaga 3" xfId="21137" hidden="1"/>
    <cellStyle name="Uwaga 3" xfId="21131" hidden="1"/>
    <cellStyle name="Uwaga 3" xfId="21128" hidden="1"/>
    <cellStyle name="Uwaga 3" xfId="21124" hidden="1"/>
    <cellStyle name="Uwaga 3" xfId="21116" hidden="1"/>
    <cellStyle name="Uwaga 3" xfId="21113" hidden="1"/>
    <cellStyle name="Uwaga 3" xfId="21108" hidden="1"/>
    <cellStyle name="Uwaga 3" xfId="21101" hidden="1"/>
    <cellStyle name="Uwaga 3" xfId="21097" hidden="1"/>
    <cellStyle name="Uwaga 3" xfId="21092" hidden="1"/>
    <cellStyle name="Uwaga 3" xfId="21086" hidden="1"/>
    <cellStyle name="Uwaga 3" xfId="21082" hidden="1"/>
    <cellStyle name="Uwaga 3" xfId="21077" hidden="1"/>
    <cellStyle name="Uwaga 3" xfId="21071" hidden="1"/>
    <cellStyle name="Uwaga 3" xfId="21068" hidden="1"/>
    <cellStyle name="Uwaga 3" xfId="21064" hidden="1"/>
    <cellStyle name="Uwaga 3" xfId="21056" hidden="1"/>
    <cellStyle name="Uwaga 3" xfId="21051" hidden="1"/>
    <cellStyle name="Uwaga 3" xfId="21046" hidden="1"/>
    <cellStyle name="Uwaga 3" xfId="21041" hidden="1"/>
    <cellStyle name="Uwaga 3" xfId="21036" hidden="1"/>
    <cellStyle name="Uwaga 3" xfId="21031" hidden="1"/>
    <cellStyle name="Uwaga 3" xfId="21026" hidden="1"/>
    <cellStyle name="Uwaga 3" xfId="21021" hidden="1"/>
    <cellStyle name="Uwaga 3" xfId="21016" hidden="1"/>
    <cellStyle name="Uwaga 3" xfId="21011" hidden="1"/>
    <cellStyle name="Uwaga 3" xfId="21007" hidden="1"/>
    <cellStyle name="Uwaga 3" xfId="21002" hidden="1"/>
    <cellStyle name="Uwaga 3" xfId="20995" hidden="1"/>
    <cellStyle name="Uwaga 3" xfId="20990" hidden="1"/>
    <cellStyle name="Uwaga 3" xfId="20985" hidden="1"/>
    <cellStyle name="Uwaga 3" xfId="20980" hidden="1"/>
    <cellStyle name="Uwaga 3" xfId="20975" hidden="1"/>
    <cellStyle name="Uwaga 3" xfId="20970" hidden="1"/>
    <cellStyle name="Uwaga 3" xfId="20965" hidden="1"/>
    <cellStyle name="Uwaga 3" xfId="20960" hidden="1"/>
    <cellStyle name="Uwaga 3" xfId="20955" hidden="1"/>
    <cellStyle name="Uwaga 3" xfId="20951" hidden="1"/>
    <cellStyle name="Uwaga 3" xfId="20946" hidden="1"/>
    <cellStyle name="Uwaga 3" xfId="20941" hidden="1"/>
    <cellStyle name="Uwaga 3" xfId="20936" hidden="1"/>
    <cellStyle name="Uwaga 3" xfId="20932" hidden="1"/>
    <cellStyle name="Uwaga 3" xfId="20928" hidden="1"/>
    <cellStyle name="Uwaga 3" xfId="20921" hidden="1"/>
    <cellStyle name="Uwaga 3" xfId="20917" hidden="1"/>
    <cellStyle name="Uwaga 3" xfId="20912" hidden="1"/>
    <cellStyle name="Uwaga 3" xfId="20906" hidden="1"/>
    <cellStyle name="Uwaga 3" xfId="20902" hidden="1"/>
    <cellStyle name="Uwaga 3" xfId="20897" hidden="1"/>
    <cellStyle name="Uwaga 3" xfId="20891" hidden="1"/>
    <cellStyle name="Uwaga 3" xfId="20887" hidden="1"/>
    <cellStyle name="Uwaga 3" xfId="20883" hidden="1"/>
    <cellStyle name="Uwaga 3" xfId="20876" hidden="1"/>
    <cellStyle name="Uwaga 3" xfId="20872" hidden="1"/>
    <cellStyle name="Uwaga 3" xfId="20868" hidden="1"/>
    <cellStyle name="Uwaga 3" xfId="21735" hidden="1"/>
    <cellStyle name="Uwaga 3" xfId="21734" hidden="1"/>
    <cellStyle name="Uwaga 3" xfId="21732" hidden="1"/>
    <cellStyle name="Uwaga 3" xfId="21719" hidden="1"/>
    <cellStyle name="Uwaga 3" xfId="21717" hidden="1"/>
    <cellStyle name="Uwaga 3" xfId="21715" hidden="1"/>
    <cellStyle name="Uwaga 3" xfId="21705" hidden="1"/>
    <cellStyle name="Uwaga 3" xfId="21703" hidden="1"/>
    <cellStyle name="Uwaga 3" xfId="21701" hidden="1"/>
    <cellStyle name="Uwaga 3" xfId="21690" hidden="1"/>
    <cellStyle name="Uwaga 3" xfId="21688" hidden="1"/>
    <cellStyle name="Uwaga 3" xfId="21686" hidden="1"/>
    <cellStyle name="Uwaga 3" xfId="21673" hidden="1"/>
    <cellStyle name="Uwaga 3" xfId="21671" hidden="1"/>
    <cellStyle name="Uwaga 3" xfId="21670" hidden="1"/>
    <cellStyle name="Uwaga 3" xfId="21657" hidden="1"/>
    <cellStyle name="Uwaga 3" xfId="21656" hidden="1"/>
    <cellStyle name="Uwaga 3" xfId="21654" hidden="1"/>
    <cellStyle name="Uwaga 3" xfId="21642" hidden="1"/>
    <cellStyle name="Uwaga 3" xfId="21641" hidden="1"/>
    <cellStyle name="Uwaga 3" xfId="21639" hidden="1"/>
    <cellStyle name="Uwaga 3" xfId="21627" hidden="1"/>
    <cellStyle name="Uwaga 3" xfId="21626" hidden="1"/>
    <cellStyle name="Uwaga 3" xfId="21624" hidden="1"/>
    <cellStyle name="Uwaga 3" xfId="21612" hidden="1"/>
    <cellStyle name="Uwaga 3" xfId="21611" hidden="1"/>
    <cellStyle name="Uwaga 3" xfId="21609" hidden="1"/>
    <cellStyle name="Uwaga 3" xfId="21597" hidden="1"/>
    <cellStyle name="Uwaga 3" xfId="21596" hidden="1"/>
    <cellStyle name="Uwaga 3" xfId="21594" hidden="1"/>
    <cellStyle name="Uwaga 3" xfId="21582" hidden="1"/>
    <cellStyle name="Uwaga 3" xfId="21581" hidden="1"/>
    <cellStyle name="Uwaga 3" xfId="21579" hidden="1"/>
    <cellStyle name="Uwaga 3" xfId="21567" hidden="1"/>
    <cellStyle name="Uwaga 3" xfId="21566" hidden="1"/>
    <cellStyle name="Uwaga 3" xfId="21564" hidden="1"/>
    <cellStyle name="Uwaga 3" xfId="21552" hidden="1"/>
    <cellStyle name="Uwaga 3" xfId="21551" hidden="1"/>
    <cellStyle name="Uwaga 3" xfId="21549" hidden="1"/>
    <cellStyle name="Uwaga 3" xfId="21537" hidden="1"/>
    <cellStyle name="Uwaga 3" xfId="21536" hidden="1"/>
    <cellStyle name="Uwaga 3" xfId="21534" hidden="1"/>
    <cellStyle name="Uwaga 3" xfId="21522" hidden="1"/>
    <cellStyle name="Uwaga 3" xfId="21521" hidden="1"/>
    <cellStyle name="Uwaga 3" xfId="21519" hidden="1"/>
    <cellStyle name="Uwaga 3" xfId="21507" hidden="1"/>
    <cellStyle name="Uwaga 3" xfId="21506" hidden="1"/>
    <cellStyle name="Uwaga 3" xfId="21504" hidden="1"/>
    <cellStyle name="Uwaga 3" xfId="21492" hidden="1"/>
    <cellStyle name="Uwaga 3" xfId="21491" hidden="1"/>
    <cellStyle name="Uwaga 3" xfId="21489" hidden="1"/>
    <cellStyle name="Uwaga 3" xfId="21477" hidden="1"/>
    <cellStyle name="Uwaga 3" xfId="21476" hidden="1"/>
    <cellStyle name="Uwaga 3" xfId="21474" hidden="1"/>
    <cellStyle name="Uwaga 3" xfId="21462" hidden="1"/>
    <cellStyle name="Uwaga 3" xfId="21461" hidden="1"/>
    <cellStyle name="Uwaga 3" xfId="21459" hidden="1"/>
    <cellStyle name="Uwaga 3" xfId="21447" hidden="1"/>
    <cellStyle name="Uwaga 3" xfId="21446" hidden="1"/>
    <cellStyle name="Uwaga 3" xfId="21444" hidden="1"/>
    <cellStyle name="Uwaga 3" xfId="21432" hidden="1"/>
    <cellStyle name="Uwaga 3" xfId="21431" hidden="1"/>
    <cellStyle name="Uwaga 3" xfId="21429" hidden="1"/>
    <cellStyle name="Uwaga 3" xfId="21417" hidden="1"/>
    <cellStyle name="Uwaga 3" xfId="21416" hidden="1"/>
    <cellStyle name="Uwaga 3" xfId="21414" hidden="1"/>
    <cellStyle name="Uwaga 3" xfId="21402" hidden="1"/>
    <cellStyle name="Uwaga 3" xfId="21401" hidden="1"/>
    <cellStyle name="Uwaga 3" xfId="21399" hidden="1"/>
    <cellStyle name="Uwaga 3" xfId="21387" hidden="1"/>
    <cellStyle name="Uwaga 3" xfId="21386" hidden="1"/>
    <cellStyle name="Uwaga 3" xfId="21384" hidden="1"/>
    <cellStyle name="Uwaga 3" xfId="21372" hidden="1"/>
    <cellStyle name="Uwaga 3" xfId="21371" hidden="1"/>
    <cellStyle name="Uwaga 3" xfId="21369" hidden="1"/>
    <cellStyle name="Uwaga 3" xfId="21357" hidden="1"/>
    <cellStyle name="Uwaga 3" xfId="21356" hidden="1"/>
    <cellStyle name="Uwaga 3" xfId="21354" hidden="1"/>
    <cellStyle name="Uwaga 3" xfId="21342" hidden="1"/>
    <cellStyle name="Uwaga 3" xfId="21341" hidden="1"/>
    <cellStyle name="Uwaga 3" xfId="21339" hidden="1"/>
    <cellStyle name="Uwaga 3" xfId="21327" hidden="1"/>
    <cellStyle name="Uwaga 3" xfId="21326" hidden="1"/>
    <cellStyle name="Uwaga 3" xfId="21324" hidden="1"/>
    <cellStyle name="Uwaga 3" xfId="21312" hidden="1"/>
    <cellStyle name="Uwaga 3" xfId="21311" hidden="1"/>
    <cellStyle name="Uwaga 3" xfId="21309" hidden="1"/>
    <cellStyle name="Uwaga 3" xfId="21297" hidden="1"/>
    <cellStyle name="Uwaga 3" xfId="21296" hidden="1"/>
    <cellStyle name="Uwaga 3" xfId="21294" hidden="1"/>
    <cellStyle name="Uwaga 3" xfId="21282" hidden="1"/>
    <cellStyle name="Uwaga 3" xfId="21281" hidden="1"/>
    <cellStyle name="Uwaga 3" xfId="21279" hidden="1"/>
    <cellStyle name="Uwaga 3" xfId="21267" hidden="1"/>
    <cellStyle name="Uwaga 3" xfId="21266" hidden="1"/>
    <cellStyle name="Uwaga 3" xfId="21264" hidden="1"/>
    <cellStyle name="Uwaga 3" xfId="21252" hidden="1"/>
    <cellStyle name="Uwaga 3" xfId="21250" hidden="1"/>
    <cellStyle name="Uwaga 3" xfId="21247" hidden="1"/>
    <cellStyle name="Uwaga 3" xfId="21237" hidden="1"/>
    <cellStyle name="Uwaga 3" xfId="21235" hidden="1"/>
    <cellStyle name="Uwaga 3" xfId="21232" hidden="1"/>
    <cellStyle name="Uwaga 3" xfId="21222" hidden="1"/>
    <cellStyle name="Uwaga 3" xfId="21220" hidden="1"/>
    <cellStyle name="Uwaga 3" xfId="21217" hidden="1"/>
    <cellStyle name="Uwaga 3" xfId="21207" hidden="1"/>
    <cellStyle name="Uwaga 3" xfId="21205" hidden="1"/>
    <cellStyle name="Uwaga 3" xfId="21202" hidden="1"/>
    <cellStyle name="Uwaga 3" xfId="21192" hidden="1"/>
    <cellStyle name="Uwaga 3" xfId="21190" hidden="1"/>
    <cellStyle name="Uwaga 3" xfId="21187" hidden="1"/>
    <cellStyle name="Uwaga 3" xfId="21177" hidden="1"/>
    <cellStyle name="Uwaga 3" xfId="21175" hidden="1"/>
    <cellStyle name="Uwaga 3" xfId="21171" hidden="1"/>
    <cellStyle name="Uwaga 3" xfId="21162" hidden="1"/>
    <cellStyle name="Uwaga 3" xfId="21159" hidden="1"/>
    <cellStyle name="Uwaga 3" xfId="21155" hidden="1"/>
    <cellStyle name="Uwaga 3" xfId="21147" hidden="1"/>
    <cellStyle name="Uwaga 3" xfId="21145" hidden="1"/>
    <cellStyle name="Uwaga 3" xfId="21141" hidden="1"/>
    <cellStyle name="Uwaga 3" xfId="21132" hidden="1"/>
    <cellStyle name="Uwaga 3" xfId="21130" hidden="1"/>
    <cellStyle name="Uwaga 3" xfId="21127" hidden="1"/>
    <cellStyle name="Uwaga 3" xfId="21117" hidden="1"/>
    <cellStyle name="Uwaga 3" xfId="21115" hidden="1"/>
    <cellStyle name="Uwaga 3" xfId="21110" hidden="1"/>
    <cellStyle name="Uwaga 3" xfId="21102" hidden="1"/>
    <cellStyle name="Uwaga 3" xfId="21100" hidden="1"/>
    <cellStyle name="Uwaga 3" xfId="21095" hidden="1"/>
    <cellStyle name="Uwaga 3" xfId="21087" hidden="1"/>
    <cellStyle name="Uwaga 3" xfId="21085" hidden="1"/>
    <cellStyle name="Uwaga 3" xfId="21080" hidden="1"/>
    <cellStyle name="Uwaga 3" xfId="21072" hidden="1"/>
    <cellStyle name="Uwaga 3" xfId="21070" hidden="1"/>
    <cellStyle name="Uwaga 3" xfId="21066" hidden="1"/>
    <cellStyle name="Uwaga 3" xfId="21057" hidden="1"/>
    <cellStyle name="Uwaga 3" xfId="21054" hidden="1"/>
    <cellStyle name="Uwaga 3" xfId="21049" hidden="1"/>
    <cellStyle name="Uwaga 3" xfId="21042" hidden="1"/>
    <cellStyle name="Uwaga 3" xfId="21038" hidden="1"/>
    <cellStyle name="Uwaga 3" xfId="21033" hidden="1"/>
    <cellStyle name="Uwaga 3" xfId="21027" hidden="1"/>
    <cellStyle name="Uwaga 3" xfId="21023" hidden="1"/>
    <cellStyle name="Uwaga 3" xfId="21018" hidden="1"/>
    <cellStyle name="Uwaga 3" xfId="21012" hidden="1"/>
    <cellStyle name="Uwaga 3" xfId="21009" hidden="1"/>
    <cellStyle name="Uwaga 3" xfId="21005" hidden="1"/>
    <cellStyle name="Uwaga 3" xfId="20996" hidden="1"/>
    <cellStyle name="Uwaga 3" xfId="20991" hidden="1"/>
    <cellStyle name="Uwaga 3" xfId="20986" hidden="1"/>
    <cellStyle name="Uwaga 3" xfId="20981" hidden="1"/>
    <cellStyle name="Uwaga 3" xfId="20976" hidden="1"/>
    <cellStyle name="Uwaga 3" xfId="20971" hidden="1"/>
    <cellStyle name="Uwaga 3" xfId="20966" hidden="1"/>
    <cellStyle name="Uwaga 3" xfId="20961" hidden="1"/>
    <cellStyle name="Uwaga 3" xfId="20956" hidden="1"/>
    <cellStyle name="Uwaga 3" xfId="20952" hidden="1"/>
    <cellStyle name="Uwaga 3" xfId="20947" hidden="1"/>
    <cellStyle name="Uwaga 3" xfId="20942" hidden="1"/>
    <cellStyle name="Uwaga 3" xfId="20937" hidden="1"/>
    <cellStyle name="Uwaga 3" xfId="20933" hidden="1"/>
    <cellStyle name="Uwaga 3" xfId="20929" hidden="1"/>
    <cellStyle name="Uwaga 3" xfId="20922" hidden="1"/>
    <cellStyle name="Uwaga 3" xfId="20918" hidden="1"/>
    <cellStyle name="Uwaga 3" xfId="20913" hidden="1"/>
    <cellStyle name="Uwaga 3" xfId="20907" hidden="1"/>
    <cellStyle name="Uwaga 3" xfId="20903" hidden="1"/>
    <cellStyle name="Uwaga 3" xfId="20898" hidden="1"/>
    <cellStyle name="Uwaga 3" xfId="20892" hidden="1"/>
    <cellStyle name="Uwaga 3" xfId="20888" hidden="1"/>
    <cellStyle name="Uwaga 3" xfId="20884" hidden="1"/>
    <cellStyle name="Uwaga 3" xfId="20877" hidden="1"/>
    <cellStyle name="Uwaga 3" xfId="20873" hidden="1"/>
    <cellStyle name="Uwaga 3" xfId="20869" hidden="1"/>
    <cellStyle name="Uwaga 3" xfId="19791" hidden="1"/>
    <cellStyle name="Uwaga 3" xfId="19787" hidden="1"/>
    <cellStyle name="Uwaga 3" xfId="19783" hidden="1"/>
    <cellStyle name="Uwaga 3" xfId="19743" hidden="1"/>
    <cellStyle name="Uwaga 3" xfId="19739" hidden="1"/>
    <cellStyle name="Uwaga 3" xfId="19735" hidden="1"/>
    <cellStyle name="Uwaga 3" xfId="19706" hidden="1"/>
    <cellStyle name="Uwaga 3" xfId="19701" hidden="1"/>
    <cellStyle name="Uwaga 3" xfId="19698" hidden="1"/>
    <cellStyle name="Uwaga 3" xfId="19670" hidden="1"/>
    <cellStyle name="Uwaga 3" xfId="19668" hidden="1"/>
    <cellStyle name="Uwaga 3" xfId="19664" hidden="1"/>
    <cellStyle name="Uwaga 3" xfId="19627" hidden="1"/>
    <cellStyle name="Uwaga 3" xfId="19624" hidden="1"/>
    <cellStyle name="Uwaga 3" xfId="19619" hidden="1"/>
    <cellStyle name="Uwaga 3" xfId="19578" hidden="1"/>
    <cellStyle name="Uwaga 3" xfId="19574" hidden="1"/>
    <cellStyle name="Uwaga 3" xfId="19570" hidden="1"/>
    <cellStyle name="Uwaga 3" xfId="19537" hidden="1"/>
    <cellStyle name="Uwaga 3" xfId="19532" hidden="1"/>
    <cellStyle name="Uwaga 3" xfId="19528" hidden="1"/>
    <cellStyle name="Uwaga 3" xfId="19499" hidden="1"/>
    <cellStyle name="Uwaga 3" xfId="19496" hidden="1"/>
    <cellStyle name="Uwaga 3" xfId="19490" hidden="1"/>
    <cellStyle name="Uwaga 3" xfId="19463" hidden="1"/>
    <cellStyle name="Uwaga 3" xfId="19458" hidden="1"/>
    <cellStyle name="Uwaga 3" xfId="19454" hidden="1"/>
    <cellStyle name="Uwaga 3" xfId="19416" hidden="1"/>
    <cellStyle name="Uwaga 3" xfId="19410" hidden="1"/>
    <cellStyle name="Uwaga 3" xfId="19406" hidden="1"/>
    <cellStyle name="Uwaga 3" xfId="19373" hidden="1"/>
    <cellStyle name="Uwaga 3" xfId="19368" hidden="1"/>
    <cellStyle name="Uwaga 3" xfId="19363" hidden="1"/>
    <cellStyle name="Uwaga 3" xfId="19334" hidden="1"/>
    <cellStyle name="Uwaga 3" xfId="19330" hidden="1"/>
    <cellStyle name="Uwaga 3" xfId="19326" hidden="1"/>
    <cellStyle name="Uwaga 3" xfId="19296" hidden="1"/>
    <cellStyle name="Uwaga 3" xfId="19293" hidden="1"/>
    <cellStyle name="Uwaga 3" xfId="19289" hidden="1"/>
    <cellStyle name="Uwaga 3" xfId="19251" hidden="1"/>
    <cellStyle name="Uwaga 3" xfId="19246" hidden="1"/>
    <cellStyle name="Uwaga 3" xfId="19240" hidden="1"/>
    <cellStyle name="Uwaga 3" xfId="19209" hidden="1"/>
    <cellStyle name="Uwaga 3" xfId="19205" hidden="1"/>
    <cellStyle name="Uwaga 3" xfId="19200" hidden="1"/>
    <cellStyle name="Uwaga 3" xfId="19169" hidden="1"/>
    <cellStyle name="Uwaga 3" xfId="19165" hidden="1"/>
    <cellStyle name="Uwaga 3" xfId="19161" hidden="1"/>
    <cellStyle name="Uwaga 3" xfId="19131" hidden="1"/>
    <cellStyle name="Uwaga 3" xfId="19127" hidden="1"/>
    <cellStyle name="Uwaga 3" xfId="19123" hidden="1"/>
    <cellStyle name="Uwaga 3" xfId="19085" hidden="1"/>
    <cellStyle name="Uwaga 3" xfId="19081" hidden="1"/>
    <cellStyle name="Uwaga 3" xfId="19075" hidden="1"/>
    <cellStyle name="Uwaga 3" xfId="19043" hidden="1"/>
    <cellStyle name="Uwaga 3" xfId="19038" hidden="1"/>
    <cellStyle name="Uwaga 3" xfId="19032" hidden="1"/>
    <cellStyle name="Uwaga 3" xfId="19001" hidden="1"/>
    <cellStyle name="Uwaga 3" xfId="18997" hidden="1"/>
    <cellStyle name="Uwaga 3" xfId="18992" hidden="1"/>
    <cellStyle name="Uwaga 3" xfId="18965" hidden="1"/>
    <cellStyle name="Uwaga 3" xfId="18961" hidden="1"/>
    <cellStyle name="Uwaga 3" xfId="18957" hidden="1"/>
    <cellStyle name="Uwaga 3" xfId="18919" hidden="1"/>
    <cellStyle name="Uwaga 3" xfId="18915" hidden="1"/>
    <cellStyle name="Uwaga 3" xfId="18911" hidden="1"/>
    <cellStyle name="Uwaga 3" xfId="18877" hidden="1"/>
    <cellStyle name="Uwaga 3" xfId="18872" hidden="1"/>
    <cellStyle name="Uwaga 3" xfId="18869" hidden="1"/>
    <cellStyle name="Uwaga 3" xfId="18839" hidden="1"/>
    <cellStyle name="Uwaga 3" xfId="18835" hidden="1"/>
    <cellStyle name="Uwaga 3" xfId="18831" hidden="1"/>
    <cellStyle name="Uwaga 3" xfId="18800" hidden="1"/>
    <cellStyle name="Uwaga 3" xfId="18796" hidden="1"/>
    <cellStyle name="Uwaga 3" xfId="18792" hidden="1"/>
    <cellStyle name="Uwaga 3" xfId="18754" hidden="1"/>
    <cellStyle name="Uwaga 3" xfId="18749" hidden="1"/>
    <cellStyle name="Uwaga 3" xfId="18744" hidden="1"/>
    <cellStyle name="Uwaga 3" xfId="18712" hidden="1"/>
    <cellStyle name="Uwaga 3" xfId="18706" hidden="1"/>
    <cellStyle name="Uwaga 3" xfId="18700" hidden="1"/>
    <cellStyle name="Uwaga 3" xfId="18673" hidden="1"/>
    <cellStyle name="Uwaga 3" xfId="18667" hidden="1"/>
    <cellStyle name="Uwaga 3" xfId="18661" hidden="1"/>
    <cellStyle name="Uwaga 3" xfId="18636" hidden="1"/>
    <cellStyle name="Uwaga 3" xfId="18632" hidden="1"/>
    <cellStyle name="Uwaga 3" xfId="18627" hidden="1"/>
    <cellStyle name="Uwaga 3" xfId="18589" hidden="1"/>
    <cellStyle name="Uwaga 3" xfId="18584" hidden="1"/>
    <cellStyle name="Uwaga 3" xfId="18578" hidden="1"/>
    <cellStyle name="Uwaga 3" xfId="18547" hidden="1"/>
    <cellStyle name="Uwaga 3" xfId="18541" hidden="1"/>
    <cellStyle name="Uwaga 3" xfId="18535" hidden="1"/>
    <cellStyle name="Uwaga 3" xfId="18505" hidden="1"/>
    <cellStyle name="Uwaga 3" xfId="18500" hidden="1"/>
    <cellStyle name="Uwaga 3" xfId="18494" hidden="1"/>
    <cellStyle name="Uwaga 3" xfId="18470" hidden="1"/>
    <cellStyle name="Uwaga 3" xfId="18467" hidden="1"/>
    <cellStyle name="Uwaga 3" xfId="18462" hidden="1"/>
    <cellStyle name="Uwaga 3" xfId="18428" hidden="1"/>
    <cellStyle name="Uwaga 3" xfId="18422" hidden="1"/>
    <cellStyle name="Uwaga 3" xfId="18416" hidden="1"/>
    <cellStyle name="Uwaga 3" xfId="18386" hidden="1"/>
    <cellStyle name="Uwaga 3" xfId="18380" hidden="1"/>
    <cellStyle name="Uwaga 3" xfId="18373" hidden="1"/>
    <cellStyle name="Uwaga 3" xfId="18345" hidden="1"/>
    <cellStyle name="Uwaga 3" xfId="18341" hidden="1"/>
    <cellStyle name="Uwaga 3" xfId="18337" hidden="1"/>
    <cellStyle name="Uwaga 3" xfId="18303" hidden="1"/>
    <cellStyle name="Uwaga 3" xfId="18299" hidden="1"/>
    <cellStyle name="Uwaga 3" xfId="18296" hidden="1"/>
    <cellStyle name="Uwaga 3" xfId="18260" hidden="1"/>
    <cellStyle name="Uwaga 3" xfId="18254" hidden="1"/>
    <cellStyle name="Uwaga 3" xfId="18248" hidden="1"/>
    <cellStyle name="Uwaga 3" xfId="18218" hidden="1"/>
    <cellStyle name="Uwaga 3" xfId="18212" hidden="1"/>
    <cellStyle name="Uwaga 3" xfId="18207" hidden="1"/>
    <cellStyle name="Uwaga 3" xfId="18176" hidden="1"/>
    <cellStyle name="Uwaga 3" xfId="18171" hidden="1"/>
    <cellStyle name="Uwaga 3" xfId="18166" hidden="1"/>
    <cellStyle name="Uwaga 3" xfId="18135" hidden="1"/>
    <cellStyle name="Uwaga 3" xfId="18131" hidden="1"/>
    <cellStyle name="Uwaga 3" xfId="18127" hidden="1"/>
    <cellStyle name="Uwaga 3" xfId="18094" hidden="1"/>
    <cellStyle name="Uwaga 3" xfId="18088" hidden="1"/>
    <cellStyle name="Uwaga 3" xfId="18084" hidden="1"/>
    <cellStyle name="Uwaga 3" xfId="18051" hidden="1"/>
    <cellStyle name="Uwaga 3" xfId="18045" hidden="1"/>
    <cellStyle name="Uwaga 3" xfId="18041" hidden="1"/>
    <cellStyle name="Uwaga 3" xfId="18010" hidden="1"/>
    <cellStyle name="Uwaga 3" xfId="18004" hidden="1"/>
    <cellStyle name="Uwaga 3" xfId="18000" hidden="1"/>
    <cellStyle name="Uwaga 3" xfId="17968" hidden="1"/>
    <cellStyle name="Uwaga 3" xfId="17963" hidden="1"/>
    <cellStyle name="Uwaga 3" xfId="17960" hidden="1"/>
    <cellStyle name="Uwaga 3" xfId="17928" hidden="1"/>
    <cellStyle name="Uwaga 3" xfId="17921" hidden="1"/>
    <cellStyle name="Uwaga 3" xfId="17916" hidden="1"/>
    <cellStyle name="Uwaga 3" xfId="17885" hidden="1"/>
    <cellStyle name="Uwaga 3" xfId="17878" hidden="1"/>
    <cellStyle name="Uwaga 3" xfId="17873" hidden="1"/>
    <cellStyle name="Uwaga 3" xfId="17843" hidden="1"/>
    <cellStyle name="Uwaga 3" xfId="17836" hidden="1"/>
    <cellStyle name="Uwaga 3" xfId="17831" hidden="1"/>
    <cellStyle name="Uwaga 3" xfId="17803" hidden="1"/>
    <cellStyle name="Uwaga 3" xfId="17796" hidden="1"/>
    <cellStyle name="Uwaga 3" xfId="17791" hidden="1"/>
    <cellStyle name="Uwaga 3" xfId="17761" hidden="1"/>
    <cellStyle name="Uwaga 3" xfId="17753" hidden="1"/>
    <cellStyle name="Uwaga 3" xfId="17747" hidden="1"/>
    <cellStyle name="Uwaga 3" xfId="17719" hidden="1"/>
    <cellStyle name="Uwaga 3" xfId="17710" hidden="1"/>
    <cellStyle name="Uwaga 3" xfId="17705" hidden="1"/>
    <cellStyle name="Uwaga 3" xfId="17680" hidden="1"/>
    <cellStyle name="Uwaga 3" xfId="17670" hidden="1"/>
    <cellStyle name="Uwaga 3" xfId="17663" hidden="1"/>
    <cellStyle name="Uwaga 3" xfId="17641" hidden="1"/>
    <cellStyle name="Uwaga 3" xfId="17629" hidden="1"/>
    <cellStyle name="Uwaga 3" xfId="17622" hidden="1"/>
    <cellStyle name="Uwaga 3" xfId="17602" hidden="1"/>
    <cellStyle name="Uwaga 3" xfId="17590" hidden="1"/>
    <cellStyle name="Uwaga 3" xfId="17582" hidden="1"/>
    <cellStyle name="Uwaga 3" xfId="17562" hidden="1"/>
    <cellStyle name="Uwaga 3" xfId="17550" hidden="1"/>
    <cellStyle name="Uwaga 3" xfId="17539" hidden="1"/>
    <cellStyle name="Uwaga 3" xfId="17522" hidden="1"/>
    <cellStyle name="Uwaga 3" xfId="17510" hidden="1"/>
    <cellStyle name="Uwaga 3" xfId="17497" hidden="1"/>
    <cellStyle name="Uwaga 3" xfId="17482" hidden="1"/>
    <cellStyle name="Uwaga 3" xfId="17469" hidden="1"/>
    <cellStyle name="Uwaga 3" xfId="17456" hidden="1"/>
    <cellStyle name="Uwaga 3" xfId="17440" hidden="1"/>
    <cellStyle name="Uwaga 3" xfId="17428" hidden="1"/>
    <cellStyle name="Uwaga 3" xfId="17415" hidden="1"/>
    <cellStyle name="Uwaga 3" xfId="21865" hidden="1"/>
    <cellStyle name="Uwaga 3" xfId="21866" hidden="1"/>
    <cellStyle name="Uwaga 3" xfId="21868" hidden="1"/>
    <cellStyle name="Uwaga 3" xfId="21880" hidden="1"/>
    <cellStyle name="Uwaga 3" xfId="21881" hidden="1"/>
    <cellStyle name="Uwaga 3" xfId="21886" hidden="1"/>
    <cellStyle name="Uwaga 3" xfId="21895" hidden="1"/>
    <cellStyle name="Uwaga 3" xfId="21896" hidden="1"/>
    <cellStyle name="Uwaga 3" xfId="21901" hidden="1"/>
    <cellStyle name="Uwaga 3" xfId="21910" hidden="1"/>
    <cellStyle name="Uwaga 3" xfId="21911" hidden="1"/>
    <cellStyle name="Uwaga 3" xfId="21912" hidden="1"/>
    <cellStyle name="Uwaga 3" xfId="21925" hidden="1"/>
    <cellStyle name="Uwaga 3" xfId="21930" hidden="1"/>
    <cellStyle name="Uwaga 3" xfId="21935" hidden="1"/>
    <cellStyle name="Uwaga 3" xfId="21945" hidden="1"/>
    <cellStyle name="Uwaga 3" xfId="21950" hidden="1"/>
    <cellStyle name="Uwaga 3" xfId="21954" hidden="1"/>
    <cellStyle name="Uwaga 3" xfId="21961" hidden="1"/>
    <cellStyle name="Uwaga 3" xfId="21966" hidden="1"/>
    <cellStyle name="Uwaga 3" xfId="21969" hidden="1"/>
    <cellStyle name="Uwaga 3" xfId="21975" hidden="1"/>
    <cellStyle name="Uwaga 3" xfId="21980" hidden="1"/>
    <cellStyle name="Uwaga 3" xfId="21984" hidden="1"/>
    <cellStyle name="Uwaga 3" xfId="21985" hidden="1"/>
    <cellStyle name="Uwaga 3" xfId="21986" hidden="1"/>
    <cellStyle name="Uwaga 3" xfId="21990" hidden="1"/>
    <cellStyle name="Uwaga 3" xfId="22002" hidden="1"/>
    <cellStyle name="Uwaga 3" xfId="22007" hidden="1"/>
    <cellStyle name="Uwaga 3" xfId="22012" hidden="1"/>
    <cellStyle name="Uwaga 3" xfId="22017" hidden="1"/>
    <cellStyle name="Uwaga 3" xfId="22022" hidden="1"/>
    <cellStyle name="Uwaga 3" xfId="22027" hidden="1"/>
    <cellStyle name="Uwaga 3" xfId="22031" hidden="1"/>
    <cellStyle name="Uwaga 3" xfId="22035" hidden="1"/>
    <cellStyle name="Uwaga 3" xfId="22040" hidden="1"/>
    <cellStyle name="Uwaga 3" xfId="22045" hidden="1"/>
    <cellStyle name="Uwaga 3" xfId="22046" hidden="1"/>
    <cellStyle name="Uwaga 3" xfId="22048" hidden="1"/>
    <cellStyle name="Uwaga 3" xfId="22061" hidden="1"/>
    <cellStyle name="Uwaga 3" xfId="22065" hidden="1"/>
    <cellStyle name="Uwaga 3" xfId="22070" hidden="1"/>
    <cellStyle name="Uwaga 3" xfId="22077" hidden="1"/>
    <cellStyle name="Uwaga 3" xfId="22081" hidden="1"/>
    <cellStyle name="Uwaga 3" xfId="22086" hidden="1"/>
    <cellStyle name="Uwaga 3" xfId="22091" hidden="1"/>
    <cellStyle name="Uwaga 3" xfId="22094" hidden="1"/>
    <cellStyle name="Uwaga 3" xfId="22099" hidden="1"/>
    <cellStyle name="Uwaga 3" xfId="22105" hidden="1"/>
    <cellStyle name="Uwaga 3" xfId="22106" hidden="1"/>
    <cellStyle name="Uwaga 3" xfId="22109" hidden="1"/>
    <cellStyle name="Uwaga 3" xfId="22122" hidden="1"/>
    <cellStyle name="Uwaga 3" xfId="22126" hidden="1"/>
    <cellStyle name="Uwaga 3" xfId="22131" hidden="1"/>
    <cellStyle name="Uwaga 3" xfId="22138" hidden="1"/>
    <cellStyle name="Uwaga 3" xfId="22143" hidden="1"/>
    <cellStyle name="Uwaga 3" xfId="22147" hidden="1"/>
    <cellStyle name="Uwaga 3" xfId="22152" hidden="1"/>
    <cellStyle name="Uwaga 3" xfId="22156" hidden="1"/>
    <cellStyle name="Uwaga 3" xfId="22161" hidden="1"/>
    <cellStyle name="Uwaga 3" xfId="22165" hidden="1"/>
    <cellStyle name="Uwaga 3" xfId="22166" hidden="1"/>
    <cellStyle name="Uwaga 3" xfId="22168" hidden="1"/>
    <cellStyle name="Uwaga 3" xfId="22180" hidden="1"/>
    <cellStyle name="Uwaga 3" xfId="22181" hidden="1"/>
    <cellStyle name="Uwaga 3" xfId="22183" hidden="1"/>
    <cellStyle name="Uwaga 3" xfId="22195" hidden="1"/>
    <cellStyle name="Uwaga 3" xfId="22197" hidden="1"/>
    <cellStyle name="Uwaga 3" xfId="22200" hidden="1"/>
    <cellStyle name="Uwaga 3" xfId="22210" hidden="1"/>
    <cellStyle name="Uwaga 3" xfId="22211" hidden="1"/>
    <cellStyle name="Uwaga 3" xfId="22213" hidden="1"/>
    <cellStyle name="Uwaga 3" xfId="22225" hidden="1"/>
    <cellStyle name="Uwaga 3" xfId="22226" hidden="1"/>
    <cellStyle name="Uwaga 3" xfId="22227" hidden="1"/>
    <cellStyle name="Uwaga 3" xfId="22241" hidden="1"/>
    <cellStyle name="Uwaga 3" xfId="22244" hidden="1"/>
    <cellStyle name="Uwaga 3" xfId="22248" hidden="1"/>
    <cellStyle name="Uwaga 3" xfId="22256" hidden="1"/>
    <cellStyle name="Uwaga 3" xfId="22259" hidden="1"/>
    <cellStyle name="Uwaga 3" xfId="22263" hidden="1"/>
    <cellStyle name="Uwaga 3" xfId="22271" hidden="1"/>
    <cellStyle name="Uwaga 3" xfId="22274" hidden="1"/>
    <cellStyle name="Uwaga 3" xfId="22278" hidden="1"/>
    <cellStyle name="Uwaga 3" xfId="22285" hidden="1"/>
    <cellStyle name="Uwaga 3" xfId="22286" hidden="1"/>
    <cellStyle name="Uwaga 3" xfId="22288" hidden="1"/>
    <cellStyle name="Uwaga 3" xfId="22301" hidden="1"/>
    <cellStyle name="Uwaga 3" xfId="22304" hidden="1"/>
    <cellStyle name="Uwaga 3" xfId="22307" hidden="1"/>
    <cellStyle name="Uwaga 3" xfId="22316" hidden="1"/>
    <cellStyle name="Uwaga 3" xfId="22319" hidden="1"/>
    <cellStyle name="Uwaga 3" xfId="22323" hidden="1"/>
    <cellStyle name="Uwaga 3" xfId="22331" hidden="1"/>
    <cellStyle name="Uwaga 3" xfId="22333" hidden="1"/>
    <cellStyle name="Uwaga 3" xfId="22336" hidden="1"/>
    <cellStyle name="Uwaga 3" xfId="22345" hidden="1"/>
    <cellStyle name="Uwaga 3" xfId="22346" hidden="1"/>
    <cellStyle name="Uwaga 3" xfId="22347" hidden="1"/>
    <cellStyle name="Uwaga 3" xfId="22360" hidden="1"/>
    <cellStyle name="Uwaga 3" xfId="22361" hidden="1"/>
    <cellStyle name="Uwaga 3" xfId="22363" hidden="1"/>
    <cellStyle name="Uwaga 3" xfId="22375" hidden="1"/>
    <cellStyle name="Uwaga 3" xfId="22376" hidden="1"/>
    <cellStyle name="Uwaga 3" xfId="22378" hidden="1"/>
    <cellStyle name="Uwaga 3" xfId="22390" hidden="1"/>
    <cellStyle name="Uwaga 3" xfId="22391" hidden="1"/>
    <cellStyle name="Uwaga 3" xfId="22393" hidden="1"/>
    <cellStyle name="Uwaga 3" xfId="22405" hidden="1"/>
    <cellStyle name="Uwaga 3" xfId="22406" hidden="1"/>
    <cellStyle name="Uwaga 3" xfId="22407" hidden="1"/>
    <cellStyle name="Uwaga 3" xfId="22421" hidden="1"/>
    <cellStyle name="Uwaga 3" xfId="22423" hidden="1"/>
    <cellStyle name="Uwaga 3" xfId="22426" hidden="1"/>
    <cellStyle name="Uwaga 3" xfId="22436" hidden="1"/>
    <cellStyle name="Uwaga 3" xfId="22439" hidden="1"/>
    <cellStyle name="Uwaga 3" xfId="22442" hidden="1"/>
    <cellStyle name="Uwaga 3" xfId="22451" hidden="1"/>
    <cellStyle name="Uwaga 3" xfId="22453" hidden="1"/>
    <cellStyle name="Uwaga 3" xfId="22456" hidden="1"/>
    <cellStyle name="Uwaga 3" xfId="22465" hidden="1"/>
    <cellStyle name="Uwaga 3" xfId="22466" hidden="1"/>
    <cellStyle name="Uwaga 3" xfId="22467" hidden="1"/>
    <cellStyle name="Uwaga 3" xfId="22480" hidden="1"/>
    <cellStyle name="Uwaga 3" xfId="22482" hidden="1"/>
    <cellStyle name="Uwaga 3" xfId="22484" hidden="1"/>
    <cellStyle name="Uwaga 3" xfId="22495" hidden="1"/>
    <cellStyle name="Uwaga 3" xfId="22497" hidden="1"/>
    <cellStyle name="Uwaga 3" xfId="22499" hidden="1"/>
    <cellStyle name="Uwaga 3" xfId="22510" hidden="1"/>
    <cellStyle name="Uwaga 3" xfId="22512" hidden="1"/>
    <cellStyle name="Uwaga 3" xfId="22514" hidden="1"/>
    <cellStyle name="Uwaga 3" xfId="22525" hidden="1"/>
    <cellStyle name="Uwaga 3" xfId="22526" hidden="1"/>
    <cellStyle name="Uwaga 3" xfId="22527" hidden="1"/>
    <cellStyle name="Uwaga 3" xfId="22540" hidden="1"/>
    <cellStyle name="Uwaga 3" xfId="22542" hidden="1"/>
    <cellStyle name="Uwaga 3" xfId="22544" hidden="1"/>
    <cellStyle name="Uwaga 3" xfId="22555" hidden="1"/>
    <cellStyle name="Uwaga 3" xfId="22557" hidden="1"/>
    <cellStyle name="Uwaga 3" xfId="22559" hidden="1"/>
    <cellStyle name="Uwaga 3" xfId="22570" hidden="1"/>
    <cellStyle name="Uwaga 3" xfId="22572" hidden="1"/>
    <cellStyle name="Uwaga 3" xfId="22573" hidden="1"/>
    <cellStyle name="Uwaga 3" xfId="22585" hidden="1"/>
    <cellStyle name="Uwaga 3" xfId="22586" hidden="1"/>
    <cellStyle name="Uwaga 3" xfId="22587" hidden="1"/>
    <cellStyle name="Uwaga 3" xfId="22600" hidden="1"/>
    <cellStyle name="Uwaga 3" xfId="22602" hidden="1"/>
    <cellStyle name="Uwaga 3" xfId="22604" hidden="1"/>
    <cellStyle name="Uwaga 3" xfId="22615" hidden="1"/>
    <cellStyle name="Uwaga 3" xfId="22617" hidden="1"/>
    <cellStyle name="Uwaga 3" xfId="22619" hidden="1"/>
    <cellStyle name="Uwaga 3" xfId="22630" hidden="1"/>
    <cellStyle name="Uwaga 3" xfId="22632" hidden="1"/>
    <cellStyle name="Uwaga 3" xfId="22634" hidden="1"/>
    <cellStyle name="Uwaga 3" xfId="22645" hidden="1"/>
    <cellStyle name="Uwaga 3" xfId="22646" hidden="1"/>
    <cellStyle name="Uwaga 3" xfId="22648" hidden="1"/>
    <cellStyle name="Uwaga 3" xfId="22659" hidden="1"/>
    <cellStyle name="Uwaga 3" xfId="22661" hidden="1"/>
    <cellStyle name="Uwaga 3" xfId="22662" hidden="1"/>
    <cellStyle name="Uwaga 3" xfId="22671" hidden="1"/>
    <cellStyle name="Uwaga 3" xfId="22674" hidden="1"/>
    <cellStyle name="Uwaga 3" xfId="22676" hidden="1"/>
    <cellStyle name="Uwaga 3" xfId="22687" hidden="1"/>
    <cellStyle name="Uwaga 3" xfId="22689" hidden="1"/>
    <cellStyle name="Uwaga 3" xfId="22691" hidden="1"/>
    <cellStyle name="Uwaga 3" xfId="22703" hidden="1"/>
    <cellStyle name="Uwaga 3" xfId="22705" hidden="1"/>
    <cellStyle name="Uwaga 3" xfId="22707" hidden="1"/>
    <cellStyle name="Uwaga 3" xfId="22715" hidden="1"/>
    <cellStyle name="Uwaga 3" xfId="22717" hidden="1"/>
    <cellStyle name="Uwaga 3" xfId="22720" hidden="1"/>
    <cellStyle name="Uwaga 3" xfId="22710" hidden="1"/>
    <cellStyle name="Uwaga 3" xfId="22709" hidden="1"/>
    <cellStyle name="Uwaga 3" xfId="22708" hidden="1"/>
    <cellStyle name="Uwaga 3" xfId="22695" hidden="1"/>
    <cellStyle name="Uwaga 3" xfId="22694" hidden="1"/>
    <cellStyle name="Uwaga 3" xfId="22693" hidden="1"/>
    <cellStyle name="Uwaga 3" xfId="22680" hidden="1"/>
    <cellStyle name="Uwaga 3" xfId="22679" hidden="1"/>
    <cellStyle name="Uwaga 3" xfId="22678" hidden="1"/>
    <cellStyle name="Uwaga 3" xfId="22665" hidden="1"/>
    <cellStyle name="Uwaga 3" xfId="22664" hidden="1"/>
    <cellStyle name="Uwaga 3" xfId="22663" hidden="1"/>
    <cellStyle name="Uwaga 3" xfId="22650" hidden="1"/>
    <cellStyle name="Uwaga 3" xfId="22649" hidden="1"/>
    <cellStyle name="Uwaga 3" xfId="22647" hidden="1"/>
    <cellStyle name="Uwaga 3" xfId="22636" hidden="1"/>
    <cellStyle name="Uwaga 3" xfId="22633" hidden="1"/>
    <cellStyle name="Uwaga 3" xfId="22631" hidden="1"/>
    <cellStyle name="Uwaga 3" xfId="22621" hidden="1"/>
    <cellStyle name="Uwaga 3" xfId="22618" hidden="1"/>
    <cellStyle name="Uwaga 3" xfId="22616" hidden="1"/>
    <cellStyle name="Uwaga 3" xfId="22606" hidden="1"/>
    <cellStyle name="Uwaga 3" xfId="22603" hidden="1"/>
    <cellStyle name="Uwaga 3" xfId="22601" hidden="1"/>
    <cellStyle name="Uwaga 3" xfId="22591" hidden="1"/>
    <cellStyle name="Uwaga 3" xfId="22589" hidden="1"/>
    <cellStyle name="Uwaga 3" xfId="22588" hidden="1"/>
    <cellStyle name="Uwaga 3" xfId="22576" hidden="1"/>
    <cellStyle name="Uwaga 3" xfId="22574" hidden="1"/>
    <cellStyle name="Uwaga 3" xfId="22571" hidden="1"/>
    <cellStyle name="Uwaga 3" xfId="22561" hidden="1"/>
    <cellStyle name="Uwaga 3" xfId="22558" hidden="1"/>
    <cellStyle name="Uwaga 3" xfId="22556" hidden="1"/>
    <cellStyle name="Uwaga 3" xfId="22546" hidden="1"/>
    <cellStyle name="Uwaga 3" xfId="22543" hidden="1"/>
    <cellStyle name="Uwaga 3" xfId="22541" hidden="1"/>
    <cellStyle name="Uwaga 3" xfId="22531" hidden="1"/>
    <cellStyle name="Uwaga 3" xfId="22529" hidden="1"/>
    <cellStyle name="Uwaga 3" xfId="22528" hidden="1"/>
    <cellStyle name="Uwaga 3" xfId="22516" hidden="1"/>
    <cellStyle name="Uwaga 3" xfId="22513" hidden="1"/>
    <cellStyle name="Uwaga 3" xfId="22511" hidden="1"/>
    <cellStyle name="Uwaga 3" xfId="22501" hidden="1"/>
    <cellStyle name="Uwaga 3" xfId="22498" hidden="1"/>
    <cellStyle name="Uwaga 3" xfId="22496" hidden="1"/>
    <cellStyle name="Uwaga 3" xfId="22486" hidden="1"/>
    <cellStyle name="Uwaga 3" xfId="22483" hidden="1"/>
    <cellStyle name="Uwaga 3" xfId="22481" hidden="1"/>
    <cellStyle name="Uwaga 3" xfId="22471" hidden="1"/>
    <cellStyle name="Uwaga 3" xfId="22469" hidden="1"/>
    <cellStyle name="Uwaga 3" xfId="22468" hidden="1"/>
    <cellStyle name="Uwaga 3" xfId="22455" hidden="1"/>
    <cellStyle name="Uwaga 3" xfId="22452" hidden="1"/>
    <cellStyle name="Uwaga 3" xfId="22450" hidden="1"/>
    <cellStyle name="Uwaga 3" xfId="22440" hidden="1"/>
    <cellStyle name="Uwaga 3" xfId="22437" hidden="1"/>
    <cellStyle name="Uwaga 3" xfId="22435" hidden="1"/>
    <cellStyle name="Uwaga 3" xfId="22425" hidden="1"/>
    <cellStyle name="Uwaga 3" xfId="22422" hidden="1"/>
    <cellStyle name="Uwaga 3" xfId="22420" hidden="1"/>
    <cellStyle name="Uwaga 3" xfId="22411" hidden="1"/>
    <cellStyle name="Uwaga 3" xfId="22409" hidden="1"/>
    <cellStyle name="Uwaga 3" xfId="22408" hidden="1"/>
    <cellStyle name="Uwaga 3" xfId="22396" hidden="1"/>
    <cellStyle name="Uwaga 3" xfId="22394" hidden="1"/>
    <cellStyle name="Uwaga 3" xfId="22392" hidden="1"/>
    <cellStyle name="Uwaga 3" xfId="22381" hidden="1"/>
    <cellStyle name="Uwaga 3" xfId="22379" hidden="1"/>
    <cellStyle name="Uwaga 3" xfId="22377" hidden="1"/>
    <cellStyle name="Uwaga 3" xfId="22366" hidden="1"/>
    <cellStyle name="Uwaga 3" xfId="22364" hidden="1"/>
    <cellStyle name="Uwaga 3" xfId="22362" hidden="1"/>
    <cellStyle name="Uwaga 3" xfId="22351" hidden="1"/>
    <cellStyle name="Uwaga 3" xfId="22349" hidden="1"/>
    <cellStyle name="Uwaga 3" xfId="22348" hidden="1"/>
    <cellStyle name="Uwaga 3" xfId="22335" hidden="1"/>
    <cellStyle name="Uwaga 3" xfId="22332" hidden="1"/>
    <cellStyle name="Uwaga 3" xfId="22330" hidden="1"/>
    <cellStyle name="Uwaga 3" xfId="22320" hidden="1"/>
    <cellStyle name="Uwaga 3" xfId="22317" hidden="1"/>
    <cellStyle name="Uwaga 3" xfId="22315" hidden="1"/>
    <cellStyle name="Uwaga 3" xfId="22305" hidden="1"/>
    <cellStyle name="Uwaga 3" xfId="22302" hidden="1"/>
    <cellStyle name="Uwaga 3" xfId="22300" hidden="1"/>
    <cellStyle name="Uwaga 3" xfId="22291" hidden="1"/>
    <cellStyle name="Uwaga 3" xfId="22289" hidden="1"/>
    <cellStyle name="Uwaga 3" xfId="22287" hidden="1"/>
    <cellStyle name="Uwaga 3" xfId="22275" hidden="1"/>
    <cellStyle name="Uwaga 3" xfId="22272" hidden="1"/>
    <cellStyle name="Uwaga 3" xfId="22270" hidden="1"/>
    <cellStyle name="Uwaga 3" xfId="22260" hidden="1"/>
    <cellStyle name="Uwaga 3" xfId="22257" hidden="1"/>
    <cellStyle name="Uwaga 3" xfId="22255" hidden="1"/>
    <cellStyle name="Uwaga 3" xfId="22245" hidden="1"/>
    <cellStyle name="Uwaga 3" xfId="22242" hidden="1"/>
    <cellStyle name="Uwaga 3" xfId="22240" hidden="1"/>
    <cellStyle name="Uwaga 3" xfId="22233" hidden="1"/>
    <cellStyle name="Uwaga 3" xfId="22230" hidden="1"/>
    <cellStyle name="Uwaga 3" xfId="22228" hidden="1"/>
    <cellStyle name="Uwaga 3" xfId="22218" hidden="1"/>
    <cellStyle name="Uwaga 3" xfId="22215" hidden="1"/>
    <cellStyle name="Uwaga 3" xfId="22212" hidden="1"/>
    <cellStyle name="Uwaga 3" xfId="22203" hidden="1"/>
    <cellStyle name="Uwaga 3" xfId="22199" hidden="1"/>
    <cellStyle name="Uwaga 3" xfId="22196" hidden="1"/>
    <cellStyle name="Uwaga 3" xfId="22188" hidden="1"/>
    <cellStyle name="Uwaga 3" xfId="22185" hidden="1"/>
    <cellStyle name="Uwaga 3" xfId="22182" hidden="1"/>
    <cellStyle name="Uwaga 3" xfId="22173" hidden="1"/>
    <cellStyle name="Uwaga 3" xfId="22170" hidden="1"/>
    <cellStyle name="Uwaga 3" xfId="22167" hidden="1"/>
    <cellStyle name="Uwaga 3" xfId="22157" hidden="1"/>
    <cellStyle name="Uwaga 3" xfId="22153" hidden="1"/>
    <cellStyle name="Uwaga 3" xfId="22150" hidden="1"/>
    <cellStyle name="Uwaga 3" xfId="22141" hidden="1"/>
    <cellStyle name="Uwaga 3" xfId="22137" hidden="1"/>
    <cellStyle name="Uwaga 3" xfId="22135" hidden="1"/>
    <cellStyle name="Uwaga 3" xfId="22127" hidden="1"/>
    <cellStyle name="Uwaga 3" xfId="22123" hidden="1"/>
    <cellStyle name="Uwaga 3" xfId="22120" hidden="1"/>
    <cellStyle name="Uwaga 3" xfId="22113" hidden="1"/>
    <cellStyle name="Uwaga 3" xfId="22110" hidden="1"/>
    <cellStyle name="Uwaga 3" xfId="22107" hidden="1"/>
    <cellStyle name="Uwaga 3" xfId="22098" hidden="1"/>
    <cellStyle name="Uwaga 3" xfId="22093" hidden="1"/>
    <cellStyle name="Uwaga 3" xfId="22090" hidden="1"/>
    <cellStyle name="Uwaga 3" xfId="22083" hidden="1"/>
    <cellStyle name="Uwaga 3" xfId="22078" hidden="1"/>
    <cellStyle name="Uwaga 3" xfId="22075" hidden="1"/>
    <cellStyle name="Uwaga 3" xfId="22068" hidden="1"/>
    <cellStyle name="Uwaga 3" xfId="22063" hidden="1"/>
    <cellStyle name="Uwaga 3" xfId="22060" hidden="1"/>
    <cellStyle name="Uwaga 3" xfId="22054" hidden="1"/>
    <cellStyle name="Uwaga 3" xfId="22050" hidden="1"/>
    <cellStyle name="Uwaga 3" xfId="22047" hidden="1"/>
    <cellStyle name="Uwaga 3" xfId="22039" hidden="1"/>
    <cellStyle name="Uwaga 3" xfId="22034" hidden="1"/>
    <cellStyle name="Uwaga 3" xfId="22030" hidden="1"/>
    <cellStyle name="Uwaga 3" xfId="22024" hidden="1"/>
    <cellStyle name="Uwaga 3" xfId="22019" hidden="1"/>
    <cellStyle name="Uwaga 3" xfId="22015" hidden="1"/>
    <cellStyle name="Uwaga 3" xfId="22009" hidden="1"/>
    <cellStyle name="Uwaga 3" xfId="22004" hidden="1"/>
    <cellStyle name="Uwaga 3" xfId="22000" hidden="1"/>
    <cellStyle name="Uwaga 3" xfId="21995" hidden="1"/>
    <cellStyle name="Uwaga 3" xfId="21991" hidden="1"/>
    <cellStyle name="Uwaga 3" xfId="21987" hidden="1"/>
    <cellStyle name="Uwaga 3" xfId="21979" hidden="1"/>
    <cellStyle name="Uwaga 3" xfId="21974" hidden="1"/>
    <cellStyle name="Uwaga 3" xfId="21970" hidden="1"/>
    <cellStyle name="Uwaga 3" xfId="21964" hidden="1"/>
    <cellStyle name="Uwaga 3" xfId="21959" hidden="1"/>
    <cellStyle name="Uwaga 3" xfId="21955" hidden="1"/>
    <cellStyle name="Uwaga 3" xfId="21949" hidden="1"/>
    <cellStyle name="Uwaga 3" xfId="21944" hidden="1"/>
    <cellStyle name="Uwaga 3" xfId="21940" hidden="1"/>
    <cellStyle name="Uwaga 3" xfId="21936" hidden="1"/>
    <cellStyle name="Uwaga 3" xfId="21931" hidden="1"/>
    <cellStyle name="Uwaga 3" xfId="21926" hidden="1"/>
    <cellStyle name="Uwaga 3" xfId="21921" hidden="1"/>
    <cellStyle name="Uwaga 3" xfId="21917" hidden="1"/>
    <cellStyle name="Uwaga 3" xfId="21913" hidden="1"/>
    <cellStyle name="Uwaga 3" xfId="21906" hidden="1"/>
    <cellStyle name="Uwaga 3" xfId="21902" hidden="1"/>
    <cellStyle name="Uwaga 3" xfId="21897" hidden="1"/>
    <cellStyle name="Uwaga 3" xfId="21891" hidden="1"/>
    <cellStyle name="Uwaga 3" xfId="21887" hidden="1"/>
    <cellStyle name="Uwaga 3" xfId="21882" hidden="1"/>
    <cellStyle name="Uwaga 3" xfId="21876" hidden="1"/>
    <cellStyle name="Uwaga 3" xfId="21872" hidden="1"/>
    <cellStyle name="Uwaga 3" xfId="21867" hidden="1"/>
    <cellStyle name="Uwaga 3" xfId="21861" hidden="1"/>
    <cellStyle name="Uwaga 3" xfId="21857" hidden="1"/>
    <cellStyle name="Uwaga 3" xfId="21853" hidden="1"/>
    <cellStyle name="Uwaga 3" xfId="22713" hidden="1"/>
    <cellStyle name="Uwaga 3" xfId="22712" hidden="1"/>
    <cellStyle name="Uwaga 3" xfId="22711" hidden="1"/>
    <cellStyle name="Uwaga 3" xfId="22698" hidden="1"/>
    <cellStyle name="Uwaga 3" xfId="22697" hidden="1"/>
    <cellStyle name="Uwaga 3" xfId="22696" hidden="1"/>
    <cellStyle name="Uwaga 3" xfId="22683" hidden="1"/>
    <cellStyle name="Uwaga 3" xfId="22682" hidden="1"/>
    <cellStyle name="Uwaga 3" xfId="22681" hidden="1"/>
    <cellStyle name="Uwaga 3" xfId="22668" hidden="1"/>
    <cellStyle name="Uwaga 3" xfId="22667" hidden="1"/>
    <cellStyle name="Uwaga 3" xfId="22666" hidden="1"/>
    <cellStyle name="Uwaga 3" xfId="22653" hidden="1"/>
    <cellStyle name="Uwaga 3" xfId="22652" hidden="1"/>
    <cellStyle name="Uwaga 3" xfId="22651" hidden="1"/>
    <cellStyle name="Uwaga 3" xfId="22639" hidden="1"/>
    <cellStyle name="Uwaga 3" xfId="22637" hidden="1"/>
    <cellStyle name="Uwaga 3" xfId="22635" hidden="1"/>
    <cellStyle name="Uwaga 3" xfId="22624" hidden="1"/>
    <cellStyle name="Uwaga 3" xfId="22622" hidden="1"/>
    <cellStyle name="Uwaga 3" xfId="22620" hidden="1"/>
    <cellStyle name="Uwaga 3" xfId="22609" hidden="1"/>
    <cellStyle name="Uwaga 3" xfId="22607" hidden="1"/>
    <cellStyle name="Uwaga 3" xfId="22605" hidden="1"/>
    <cellStyle name="Uwaga 3" xfId="22594" hidden="1"/>
    <cellStyle name="Uwaga 3" xfId="22592" hidden="1"/>
    <cellStyle name="Uwaga 3" xfId="22590" hidden="1"/>
    <cellStyle name="Uwaga 3" xfId="22579" hidden="1"/>
    <cellStyle name="Uwaga 3" xfId="22577" hidden="1"/>
    <cellStyle name="Uwaga 3" xfId="22575" hidden="1"/>
    <cellStyle name="Uwaga 3" xfId="22564" hidden="1"/>
    <cellStyle name="Uwaga 3" xfId="22562" hidden="1"/>
    <cellStyle name="Uwaga 3" xfId="22560" hidden="1"/>
    <cellStyle name="Uwaga 3" xfId="22549" hidden="1"/>
    <cellStyle name="Uwaga 3" xfId="22547" hidden="1"/>
    <cellStyle name="Uwaga 3" xfId="22545" hidden="1"/>
    <cellStyle name="Uwaga 3" xfId="22534" hidden="1"/>
    <cellStyle name="Uwaga 3" xfId="22532" hidden="1"/>
    <cellStyle name="Uwaga 3" xfId="22530" hidden="1"/>
    <cellStyle name="Uwaga 3" xfId="22519" hidden="1"/>
    <cellStyle name="Uwaga 3" xfId="22517" hidden="1"/>
    <cellStyle name="Uwaga 3" xfId="22515" hidden="1"/>
    <cellStyle name="Uwaga 3" xfId="22504" hidden="1"/>
    <cellStyle name="Uwaga 3" xfId="22502" hidden="1"/>
    <cellStyle name="Uwaga 3" xfId="22500" hidden="1"/>
    <cellStyle name="Uwaga 3" xfId="22489" hidden="1"/>
    <cellStyle name="Uwaga 3" xfId="22487" hidden="1"/>
    <cellStyle name="Uwaga 3" xfId="22485" hidden="1"/>
    <cellStyle name="Uwaga 3" xfId="22474" hidden="1"/>
    <cellStyle name="Uwaga 3" xfId="22472" hidden="1"/>
    <cellStyle name="Uwaga 3" xfId="22470" hidden="1"/>
    <cellStyle name="Uwaga 3" xfId="22459" hidden="1"/>
    <cellStyle name="Uwaga 3" xfId="22457" hidden="1"/>
    <cellStyle name="Uwaga 3" xfId="22454" hidden="1"/>
    <cellStyle name="Uwaga 3" xfId="22444" hidden="1"/>
    <cellStyle name="Uwaga 3" xfId="22441" hidden="1"/>
    <cellStyle name="Uwaga 3" xfId="22438" hidden="1"/>
    <cellStyle name="Uwaga 3" xfId="22429" hidden="1"/>
    <cellStyle name="Uwaga 3" xfId="22427" hidden="1"/>
    <cellStyle name="Uwaga 3" xfId="22424" hidden="1"/>
    <cellStyle name="Uwaga 3" xfId="22414" hidden="1"/>
    <cellStyle name="Uwaga 3" xfId="22412" hidden="1"/>
    <cellStyle name="Uwaga 3" xfId="22410" hidden="1"/>
    <cellStyle name="Uwaga 3" xfId="22399" hidden="1"/>
    <cellStyle name="Uwaga 3" xfId="22397" hidden="1"/>
    <cellStyle name="Uwaga 3" xfId="22395" hidden="1"/>
    <cellStyle name="Uwaga 3" xfId="22384" hidden="1"/>
    <cellStyle name="Uwaga 3" xfId="22382" hidden="1"/>
    <cellStyle name="Uwaga 3" xfId="22380" hidden="1"/>
    <cellStyle name="Uwaga 3" xfId="22369" hidden="1"/>
    <cellStyle name="Uwaga 3" xfId="22367" hidden="1"/>
    <cellStyle name="Uwaga 3" xfId="22365" hidden="1"/>
    <cellStyle name="Uwaga 3" xfId="22354" hidden="1"/>
    <cellStyle name="Uwaga 3" xfId="22352" hidden="1"/>
    <cellStyle name="Uwaga 3" xfId="22350" hidden="1"/>
    <cellStyle name="Uwaga 3" xfId="22339" hidden="1"/>
    <cellStyle name="Uwaga 3" xfId="22337" hidden="1"/>
    <cellStyle name="Uwaga 3" xfId="22334" hidden="1"/>
    <cellStyle name="Uwaga 3" xfId="22324" hidden="1"/>
    <cellStyle name="Uwaga 3" xfId="22321" hidden="1"/>
    <cellStyle name="Uwaga 3" xfId="22318" hidden="1"/>
    <cellStyle name="Uwaga 3" xfId="22309" hidden="1"/>
    <cellStyle name="Uwaga 3" xfId="22306" hidden="1"/>
    <cellStyle name="Uwaga 3" xfId="22303" hidden="1"/>
    <cellStyle name="Uwaga 3" xfId="22294" hidden="1"/>
    <cellStyle name="Uwaga 3" xfId="22292" hidden="1"/>
    <cellStyle name="Uwaga 3" xfId="22290" hidden="1"/>
    <cellStyle name="Uwaga 3" xfId="22279" hidden="1"/>
    <cellStyle name="Uwaga 3" xfId="22276" hidden="1"/>
    <cellStyle name="Uwaga 3" xfId="22273" hidden="1"/>
    <cellStyle name="Uwaga 3" xfId="22264" hidden="1"/>
    <cellStyle name="Uwaga 3" xfId="22261" hidden="1"/>
    <cellStyle name="Uwaga 3" xfId="22258" hidden="1"/>
    <cellStyle name="Uwaga 3" xfId="22249" hidden="1"/>
    <cellStyle name="Uwaga 3" xfId="22246" hidden="1"/>
    <cellStyle name="Uwaga 3" xfId="22243" hidden="1"/>
    <cellStyle name="Uwaga 3" xfId="22236" hidden="1"/>
    <cellStyle name="Uwaga 3" xfId="22232" hidden="1"/>
    <cellStyle name="Uwaga 3" xfId="22229" hidden="1"/>
    <cellStyle name="Uwaga 3" xfId="22221" hidden="1"/>
    <cellStyle name="Uwaga 3" xfId="22217" hidden="1"/>
    <cellStyle name="Uwaga 3" xfId="22214" hidden="1"/>
    <cellStyle name="Uwaga 3" xfId="22206" hidden="1"/>
    <cellStyle name="Uwaga 3" xfId="22202" hidden="1"/>
    <cellStyle name="Uwaga 3" xfId="22198" hidden="1"/>
    <cellStyle name="Uwaga 3" xfId="22191" hidden="1"/>
    <cellStyle name="Uwaga 3" xfId="22187" hidden="1"/>
    <cellStyle name="Uwaga 3" xfId="22184" hidden="1"/>
    <cellStyle name="Uwaga 3" xfId="22176" hidden="1"/>
    <cellStyle name="Uwaga 3" xfId="22172" hidden="1"/>
    <cellStyle name="Uwaga 3" xfId="22169" hidden="1"/>
    <cellStyle name="Uwaga 3" xfId="22160" hidden="1"/>
    <cellStyle name="Uwaga 3" xfId="22155" hidden="1"/>
    <cellStyle name="Uwaga 3" xfId="22151" hidden="1"/>
    <cellStyle name="Uwaga 3" xfId="22145" hidden="1"/>
    <cellStyle name="Uwaga 3" xfId="22140" hidden="1"/>
    <cellStyle name="Uwaga 3" xfId="22136" hidden="1"/>
    <cellStyle name="Uwaga 3" xfId="22130" hidden="1"/>
    <cellStyle name="Uwaga 3" xfId="22125" hidden="1"/>
    <cellStyle name="Uwaga 3" xfId="22121" hidden="1"/>
    <cellStyle name="Uwaga 3" xfId="22116" hidden="1"/>
    <cellStyle name="Uwaga 3" xfId="22112" hidden="1"/>
    <cellStyle name="Uwaga 3" xfId="22108" hidden="1"/>
    <cellStyle name="Uwaga 3" xfId="22101" hidden="1"/>
    <cellStyle name="Uwaga 3" xfId="22096" hidden="1"/>
    <cellStyle name="Uwaga 3" xfId="22092" hidden="1"/>
    <cellStyle name="Uwaga 3" xfId="22085" hidden="1"/>
    <cellStyle name="Uwaga 3" xfId="22080" hidden="1"/>
    <cellStyle name="Uwaga 3" xfId="22076" hidden="1"/>
    <cellStyle name="Uwaga 3" xfId="22071" hidden="1"/>
    <cellStyle name="Uwaga 3" xfId="22066" hidden="1"/>
    <cellStyle name="Uwaga 3" xfId="22062" hidden="1"/>
    <cellStyle name="Uwaga 3" xfId="22056" hidden="1"/>
    <cellStyle name="Uwaga 3" xfId="22052" hidden="1"/>
    <cellStyle name="Uwaga 3" xfId="22049" hidden="1"/>
    <cellStyle name="Uwaga 3" xfId="22042" hidden="1"/>
    <cellStyle name="Uwaga 3" xfId="22037" hidden="1"/>
    <cellStyle name="Uwaga 3" xfId="22032" hidden="1"/>
    <cellStyle name="Uwaga 3" xfId="22026" hidden="1"/>
    <cellStyle name="Uwaga 3" xfId="22021" hidden="1"/>
    <cellStyle name="Uwaga 3" xfId="22016" hidden="1"/>
    <cellStyle name="Uwaga 3" xfId="22011" hidden="1"/>
    <cellStyle name="Uwaga 3" xfId="22006" hidden="1"/>
    <cellStyle name="Uwaga 3" xfId="22001" hidden="1"/>
    <cellStyle name="Uwaga 3" xfId="21997" hidden="1"/>
    <cellStyle name="Uwaga 3" xfId="21993" hidden="1"/>
    <cellStyle name="Uwaga 3" xfId="21988" hidden="1"/>
    <cellStyle name="Uwaga 3" xfId="21981" hidden="1"/>
    <cellStyle name="Uwaga 3" xfId="21976" hidden="1"/>
    <cellStyle name="Uwaga 3" xfId="21971" hidden="1"/>
    <cellStyle name="Uwaga 3" xfId="21965" hidden="1"/>
    <cellStyle name="Uwaga 3" xfId="21960" hidden="1"/>
    <cellStyle name="Uwaga 3" xfId="21956" hidden="1"/>
    <cellStyle name="Uwaga 3" xfId="21951" hidden="1"/>
    <cellStyle name="Uwaga 3" xfId="21946" hidden="1"/>
    <cellStyle name="Uwaga 3" xfId="21941" hidden="1"/>
    <cellStyle name="Uwaga 3" xfId="21937" hidden="1"/>
    <cellStyle name="Uwaga 3" xfId="21932" hidden="1"/>
    <cellStyle name="Uwaga 3" xfId="21927" hidden="1"/>
    <cellStyle name="Uwaga 3" xfId="21922" hidden="1"/>
    <cellStyle name="Uwaga 3" xfId="21918" hidden="1"/>
    <cellStyle name="Uwaga 3" xfId="21914" hidden="1"/>
    <cellStyle name="Uwaga 3" xfId="21907" hidden="1"/>
    <cellStyle name="Uwaga 3" xfId="21903" hidden="1"/>
    <cellStyle name="Uwaga 3" xfId="21898" hidden="1"/>
    <cellStyle name="Uwaga 3" xfId="21892" hidden="1"/>
    <cellStyle name="Uwaga 3" xfId="21888" hidden="1"/>
    <cellStyle name="Uwaga 3" xfId="21883" hidden="1"/>
    <cellStyle name="Uwaga 3" xfId="21877" hidden="1"/>
    <cellStyle name="Uwaga 3" xfId="21873" hidden="1"/>
    <cellStyle name="Uwaga 3" xfId="21869" hidden="1"/>
    <cellStyle name="Uwaga 3" xfId="21862" hidden="1"/>
    <cellStyle name="Uwaga 3" xfId="21858" hidden="1"/>
    <cellStyle name="Uwaga 3" xfId="21854" hidden="1"/>
    <cellStyle name="Uwaga 3" xfId="22718" hidden="1"/>
    <cellStyle name="Uwaga 3" xfId="22716" hidden="1"/>
    <cellStyle name="Uwaga 3" xfId="22714" hidden="1"/>
    <cellStyle name="Uwaga 3" xfId="22701" hidden="1"/>
    <cellStyle name="Uwaga 3" xfId="22700" hidden="1"/>
    <cellStyle name="Uwaga 3" xfId="22699" hidden="1"/>
    <cellStyle name="Uwaga 3" xfId="22686" hidden="1"/>
    <cellStyle name="Uwaga 3" xfId="22685" hidden="1"/>
    <cellStyle name="Uwaga 3" xfId="22684" hidden="1"/>
    <cellStyle name="Uwaga 3" xfId="22672" hidden="1"/>
    <cellStyle name="Uwaga 3" xfId="22670" hidden="1"/>
    <cellStyle name="Uwaga 3" xfId="22669" hidden="1"/>
    <cellStyle name="Uwaga 3" xfId="22656" hidden="1"/>
    <cellStyle name="Uwaga 3" xfId="22655" hidden="1"/>
    <cellStyle name="Uwaga 3" xfId="22654" hidden="1"/>
    <cellStyle name="Uwaga 3" xfId="22642" hidden="1"/>
    <cellStyle name="Uwaga 3" xfId="22640" hidden="1"/>
    <cellStyle name="Uwaga 3" xfId="22638" hidden="1"/>
    <cellStyle name="Uwaga 3" xfId="22627" hidden="1"/>
    <cellStyle name="Uwaga 3" xfId="22625" hidden="1"/>
    <cellStyle name="Uwaga 3" xfId="22623" hidden="1"/>
    <cellStyle name="Uwaga 3" xfId="22612" hidden="1"/>
    <cellStyle name="Uwaga 3" xfId="22610" hidden="1"/>
    <cellStyle name="Uwaga 3" xfId="22608" hidden="1"/>
    <cellStyle name="Uwaga 3" xfId="22597" hidden="1"/>
    <cellStyle name="Uwaga 3" xfId="22595" hidden="1"/>
    <cellStyle name="Uwaga 3" xfId="22593" hidden="1"/>
    <cellStyle name="Uwaga 3" xfId="22582" hidden="1"/>
    <cellStyle name="Uwaga 3" xfId="22580" hidden="1"/>
    <cellStyle name="Uwaga 3" xfId="22578" hidden="1"/>
    <cellStyle name="Uwaga 3" xfId="22567" hidden="1"/>
    <cellStyle name="Uwaga 3" xfId="22565" hidden="1"/>
    <cellStyle name="Uwaga 3" xfId="22563" hidden="1"/>
    <cellStyle name="Uwaga 3" xfId="22552" hidden="1"/>
    <cellStyle name="Uwaga 3" xfId="22550" hidden="1"/>
    <cellStyle name="Uwaga 3" xfId="22548" hidden="1"/>
    <cellStyle name="Uwaga 3" xfId="22537" hidden="1"/>
    <cellStyle name="Uwaga 3" xfId="22535" hidden="1"/>
    <cellStyle name="Uwaga 3" xfId="22533" hidden="1"/>
    <cellStyle name="Uwaga 3" xfId="22522" hidden="1"/>
    <cellStyle name="Uwaga 3" xfId="22520" hidden="1"/>
    <cellStyle name="Uwaga 3" xfId="22518" hidden="1"/>
    <cellStyle name="Uwaga 3" xfId="22507" hidden="1"/>
    <cellStyle name="Uwaga 3" xfId="22505" hidden="1"/>
    <cellStyle name="Uwaga 3" xfId="22503" hidden="1"/>
    <cellStyle name="Uwaga 3" xfId="22492" hidden="1"/>
    <cellStyle name="Uwaga 3" xfId="22490" hidden="1"/>
    <cellStyle name="Uwaga 3" xfId="22488" hidden="1"/>
    <cellStyle name="Uwaga 3" xfId="22477" hidden="1"/>
    <cellStyle name="Uwaga 3" xfId="22475" hidden="1"/>
    <cellStyle name="Uwaga 3" xfId="22473" hidden="1"/>
    <cellStyle name="Uwaga 3" xfId="22462" hidden="1"/>
    <cellStyle name="Uwaga 3" xfId="22460" hidden="1"/>
    <cellStyle name="Uwaga 3" xfId="22458" hidden="1"/>
    <cellStyle name="Uwaga 3" xfId="22447" hidden="1"/>
    <cellStyle name="Uwaga 3" xfId="22445" hidden="1"/>
    <cellStyle name="Uwaga 3" xfId="22443" hidden="1"/>
    <cellStyle name="Uwaga 3" xfId="22432" hidden="1"/>
    <cellStyle name="Uwaga 3" xfId="22430" hidden="1"/>
    <cellStyle name="Uwaga 3" xfId="22428" hidden="1"/>
    <cellStyle name="Uwaga 3" xfId="22417" hidden="1"/>
    <cellStyle name="Uwaga 3" xfId="22415" hidden="1"/>
    <cellStyle name="Uwaga 3" xfId="22413" hidden="1"/>
    <cellStyle name="Uwaga 3" xfId="22402" hidden="1"/>
    <cellStyle name="Uwaga 3" xfId="22400" hidden="1"/>
    <cellStyle name="Uwaga 3" xfId="22398" hidden="1"/>
    <cellStyle name="Uwaga 3" xfId="22387" hidden="1"/>
    <cellStyle name="Uwaga 3" xfId="22385" hidden="1"/>
    <cellStyle name="Uwaga 3" xfId="22383" hidden="1"/>
    <cellStyle name="Uwaga 3" xfId="22372" hidden="1"/>
    <cellStyle name="Uwaga 3" xfId="22370" hidden="1"/>
    <cellStyle name="Uwaga 3" xfId="22368" hidden="1"/>
    <cellStyle name="Uwaga 3" xfId="22357" hidden="1"/>
    <cellStyle name="Uwaga 3" xfId="22355" hidden="1"/>
    <cellStyle name="Uwaga 3" xfId="22353" hidden="1"/>
    <cellStyle name="Uwaga 3" xfId="22342" hidden="1"/>
    <cellStyle name="Uwaga 3" xfId="22340" hidden="1"/>
    <cellStyle name="Uwaga 3" xfId="22338" hidden="1"/>
    <cellStyle name="Uwaga 3" xfId="22327" hidden="1"/>
    <cellStyle name="Uwaga 3" xfId="22325" hidden="1"/>
    <cellStyle name="Uwaga 3" xfId="22322" hidden="1"/>
    <cellStyle name="Uwaga 3" xfId="22312" hidden="1"/>
    <cellStyle name="Uwaga 3" xfId="22310" hidden="1"/>
    <cellStyle name="Uwaga 3" xfId="22308" hidden="1"/>
    <cellStyle name="Uwaga 3" xfId="22297" hidden="1"/>
    <cellStyle name="Uwaga 3" xfId="22295" hidden="1"/>
    <cellStyle name="Uwaga 3" xfId="22293" hidden="1"/>
    <cellStyle name="Uwaga 3" xfId="22282" hidden="1"/>
    <cellStyle name="Uwaga 3" xfId="22280" hidden="1"/>
    <cellStyle name="Uwaga 3" xfId="22277" hidden="1"/>
    <cellStyle name="Uwaga 3" xfId="22267" hidden="1"/>
    <cellStyle name="Uwaga 3" xfId="22265" hidden="1"/>
    <cellStyle name="Uwaga 3" xfId="22262" hidden="1"/>
    <cellStyle name="Uwaga 3" xfId="22252" hidden="1"/>
    <cellStyle name="Uwaga 3" xfId="22250" hidden="1"/>
    <cellStyle name="Uwaga 3" xfId="22247" hidden="1"/>
    <cellStyle name="Uwaga 3" xfId="22238" hidden="1"/>
    <cellStyle name="Uwaga 3" xfId="22235" hidden="1"/>
    <cellStyle name="Uwaga 3" xfId="22231" hidden="1"/>
    <cellStyle name="Uwaga 3" xfId="22223" hidden="1"/>
    <cellStyle name="Uwaga 3" xfId="22220" hidden="1"/>
    <cellStyle name="Uwaga 3" xfId="22216" hidden="1"/>
    <cellStyle name="Uwaga 3" xfId="22208" hidden="1"/>
    <cellStyle name="Uwaga 3" xfId="22205" hidden="1"/>
    <cellStyle name="Uwaga 3" xfId="22201" hidden="1"/>
    <cellStyle name="Uwaga 3" xfId="22193" hidden="1"/>
    <cellStyle name="Uwaga 3" xfId="22190" hidden="1"/>
    <cellStyle name="Uwaga 3" xfId="22186" hidden="1"/>
    <cellStyle name="Uwaga 3" xfId="22178" hidden="1"/>
    <cellStyle name="Uwaga 3" xfId="22175" hidden="1"/>
    <cellStyle name="Uwaga 3" xfId="22171" hidden="1"/>
    <cellStyle name="Uwaga 3" xfId="22163" hidden="1"/>
    <cellStyle name="Uwaga 3" xfId="22159" hidden="1"/>
    <cellStyle name="Uwaga 3" xfId="22154" hidden="1"/>
    <cellStyle name="Uwaga 3" xfId="22148" hidden="1"/>
    <cellStyle name="Uwaga 3" xfId="22144" hidden="1"/>
    <cellStyle name="Uwaga 3" xfId="22139" hidden="1"/>
    <cellStyle name="Uwaga 3" xfId="22133" hidden="1"/>
    <cellStyle name="Uwaga 3" xfId="22129" hidden="1"/>
    <cellStyle name="Uwaga 3" xfId="22124" hidden="1"/>
    <cellStyle name="Uwaga 3" xfId="22118" hidden="1"/>
    <cellStyle name="Uwaga 3" xfId="22115" hidden="1"/>
    <cellStyle name="Uwaga 3" xfId="22111" hidden="1"/>
    <cellStyle name="Uwaga 3" xfId="22103" hidden="1"/>
    <cellStyle name="Uwaga 3" xfId="22100" hidden="1"/>
    <cellStyle name="Uwaga 3" xfId="22095" hidden="1"/>
    <cellStyle name="Uwaga 3" xfId="22088" hidden="1"/>
    <cellStyle name="Uwaga 3" xfId="22084" hidden="1"/>
    <cellStyle name="Uwaga 3" xfId="22079" hidden="1"/>
    <cellStyle name="Uwaga 3" xfId="22073" hidden="1"/>
    <cellStyle name="Uwaga 3" xfId="22069" hidden="1"/>
    <cellStyle name="Uwaga 3" xfId="22064" hidden="1"/>
    <cellStyle name="Uwaga 3" xfId="22058" hidden="1"/>
    <cellStyle name="Uwaga 3" xfId="22055" hidden="1"/>
    <cellStyle name="Uwaga 3" xfId="22051" hidden="1"/>
    <cellStyle name="Uwaga 3" xfId="22043" hidden="1"/>
    <cellStyle name="Uwaga 3" xfId="22038" hidden="1"/>
    <cellStyle name="Uwaga 3" xfId="22033" hidden="1"/>
    <cellStyle name="Uwaga 3" xfId="22028" hidden="1"/>
    <cellStyle name="Uwaga 3" xfId="22023" hidden="1"/>
    <cellStyle name="Uwaga 3" xfId="22018" hidden="1"/>
    <cellStyle name="Uwaga 3" xfId="22013" hidden="1"/>
    <cellStyle name="Uwaga 3" xfId="22008" hidden="1"/>
    <cellStyle name="Uwaga 3" xfId="22003" hidden="1"/>
    <cellStyle name="Uwaga 3" xfId="21998" hidden="1"/>
    <cellStyle name="Uwaga 3" xfId="21994" hidden="1"/>
    <cellStyle name="Uwaga 3" xfId="21989" hidden="1"/>
    <cellStyle name="Uwaga 3" xfId="21982" hidden="1"/>
    <cellStyle name="Uwaga 3" xfId="21977" hidden="1"/>
    <cellStyle name="Uwaga 3" xfId="21972" hidden="1"/>
    <cellStyle name="Uwaga 3" xfId="21967" hidden="1"/>
    <cellStyle name="Uwaga 3" xfId="21962" hidden="1"/>
    <cellStyle name="Uwaga 3" xfId="21957" hidden="1"/>
    <cellStyle name="Uwaga 3" xfId="21952" hidden="1"/>
    <cellStyle name="Uwaga 3" xfId="21947" hidden="1"/>
    <cellStyle name="Uwaga 3" xfId="21942" hidden="1"/>
    <cellStyle name="Uwaga 3" xfId="21938" hidden="1"/>
    <cellStyle name="Uwaga 3" xfId="21933" hidden="1"/>
    <cellStyle name="Uwaga 3" xfId="21928" hidden="1"/>
    <cellStyle name="Uwaga 3" xfId="21923" hidden="1"/>
    <cellStyle name="Uwaga 3" xfId="21919" hidden="1"/>
    <cellStyle name="Uwaga 3" xfId="21915" hidden="1"/>
    <cellStyle name="Uwaga 3" xfId="21908" hidden="1"/>
    <cellStyle name="Uwaga 3" xfId="21904" hidden="1"/>
    <cellStyle name="Uwaga 3" xfId="21899" hidden="1"/>
    <cellStyle name="Uwaga 3" xfId="21893" hidden="1"/>
    <cellStyle name="Uwaga 3" xfId="21889" hidden="1"/>
    <cellStyle name="Uwaga 3" xfId="21884" hidden="1"/>
    <cellStyle name="Uwaga 3" xfId="21878" hidden="1"/>
    <cellStyle name="Uwaga 3" xfId="21874" hidden="1"/>
    <cellStyle name="Uwaga 3" xfId="21870" hidden="1"/>
    <cellStyle name="Uwaga 3" xfId="21863" hidden="1"/>
    <cellStyle name="Uwaga 3" xfId="21859" hidden="1"/>
    <cellStyle name="Uwaga 3" xfId="21855" hidden="1"/>
    <cellStyle name="Uwaga 3" xfId="22722" hidden="1"/>
    <cellStyle name="Uwaga 3" xfId="22721" hidden="1"/>
    <cellStyle name="Uwaga 3" xfId="22719" hidden="1"/>
    <cellStyle name="Uwaga 3" xfId="22706" hidden="1"/>
    <cellStyle name="Uwaga 3" xfId="22704" hidden="1"/>
    <cellStyle name="Uwaga 3" xfId="22702" hidden="1"/>
    <cellStyle name="Uwaga 3" xfId="22692" hidden="1"/>
    <cellStyle name="Uwaga 3" xfId="22690" hidden="1"/>
    <cellStyle name="Uwaga 3" xfId="22688" hidden="1"/>
    <cellStyle name="Uwaga 3" xfId="22677" hidden="1"/>
    <cellStyle name="Uwaga 3" xfId="22675" hidden="1"/>
    <cellStyle name="Uwaga 3" xfId="22673" hidden="1"/>
    <cellStyle name="Uwaga 3" xfId="22660" hidden="1"/>
    <cellStyle name="Uwaga 3" xfId="22658" hidden="1"/>
    <cellStyle name="Uwaga 3" xfId="22657" hidden="1"/>
    <cellStyle name="Uwaga 3" xfId="22644" hidden="1"/>
    <cellStyle name="Uwaga 3" xfId="22643" hidden="1"/>
    <cellStyle name="Uwaga 3" xfId="22641" hidden="1"/>
    <cellStyle name="Uwaga 3" xfId="22629" hidden="1"/>
    <cellStyle name="Uwaga 3" xfId="22628" hidden="1"/>
    <cellStyle name="Uwaga 3" xfId="22626" hidden="1"/>
    <cellStyle name="Uwaga 3" xfId="22614" hidden="1"/>
    <cellStyle name="Uwaga 3" xfId="22613" hidden="1"/>
    <cellStyle name="Uwaga 3" xfId="22611" hidden="1"/>
    <cellStyle name="Uwaga 3" xfId="22599" hidden="1"/>
    <cellStyle name="Uwaga 3" xfId="22598" hidden="1"/>
    <cellStyle name="Uwaga 3" xfId="22596" hidden="1"/>
    <cellStyle name="Uwaga 3" xfId="22584" hidden="1"/>
    <cellStyle name="Uwaga 3" xfId="22583" hidden="1"/>
    <cellStyle name="Uwaga 3" xfId="22581" hidden="1"/>
    <cellStyle name="Uwaga 3" xfId="22569" hidden="1"/>
    <cellStyle name="Uwaga 3" xfId="22568" hidden="1"/>
    <cellStyle name="Uwaga 3" xfId="22566" hidden="1"/>
    <cellStyle name="Uwaga 3" xfId="22554" hidden="1"/>
    <cellStyle name="Uwaga 3" xfId="22553" hidden="1"/>
    <cellStyle name="Uwaga 3" xfId="22551" hidden="1"/>
    <cellStyle name="Uwaga 3" xfId="22539" hidden="1"/>
    <cellStyle name="Uwaga 3" xfId="22538" hidden="1"/>
    <cellStyle name="Uwaga 3" xfId="22536" hidden="1"/>
    <cellStyle name="Uwaga 3" xfId="22524" hidden="1"/>
    <cellStyle name="Uwaga 3" xfId="22523" hidden="1"/>
    <cellStyle name="Uwaga 3" xfId="22521" hidden="1"/>
    <cellStyle name="Uwaga 3" xfId="22509" hidden="1"/>
    <cellStyle name="Uwaga 3" xfId="22508" hidden="1"/>
    <cellStyle name="Uwaga 3" xfId="22506" hidden="1"/>
    <cellStyle name="Uwaga 3" xfId="22494" hidden="1"/>
    <cellStyle name="Uwaga 3" xfId="22493" hidden="1"/>
    <cellStyle name="Uwaga 3" xfId="22491" hidden="1"/>
    <cellStyle name="Uwaga 3" xfId="22479" hidden="1"/>
    <cellStyle name="Uwaga 3" xfId="22478" hidden="1"/>
    <cellStyle name="Uwaga 3" xfId="22476" hidden="1"/>
    <cellStyle name="Uwaga 3" xfId="22464" hidden="1"/>
    <cellStyle name="Uwaga 3" xfId="22463" hidden="1"/>
    <cellStyle name="Uwaga 3" xfId="22461" hidden="1"/>
    <cellStyle name="Uwaga 3" xfId="22449" hidden="1"/>
    <cellStyle name="Uwaga 3" xfId="22448" hidden="1"/>
    <cellStyle name="Uwaga 3" xfId="22446" hidden="1"/>
    <cellStyle name="Uwaga 3" xfId="22434" hidden="1"/>
    <cellStyle name="Uwaga 3" xfId="22433" hidden="1"/>
    <cellStyle name="Uwaga 3" xfId="22431" hidden="1"/>
    <cellStyle name="Uwaga 3" xfId="22419" hidden="1"/>
    <cellStyle name="Uwaga 3" xfId="22418" hidden="1"/>
    <cellStyle name="Uwaga 3" xfId="22416" hidden="1"/>
    <cellStyle name="Uwaga 3" xfId="22404" hidden="1"/>
    <cellStyle name="Uwaga 3" xfId="22403" hidden="1"/>
    <cellStyle name="Uwaga 3" xfId="22401" hidden="1"/>
    <cellStyle name="Uwaga 3" xfId="22389" hidden="1"/>
    <cellStyle name="Uwaga 3" xfId="22388" hidden="1"/>
    <cellStyle name="Uwaga 3" xfId="22386" hidden="1"/>
    <cellStyle name="Uwaga 3" xfId="22374" hidden="1"/>
    <cellStyle name="Uwaga 3" xfId="22373" hidden="1"/>
    <cellStyle name="Uwaga 3" xfId="22371" hidden="1"/>
    <cellStyle name="Uwaga 3" xfId="22359" hidden="1"/>
    <cellStyle name="Uwaga 3" xfId="22358" hidden="1"/>
    <cellStyle name="Uwaga 3" xfId="22356" hidden="1"/>
    <cellStyle name="Uwaga 3" xfId="22344" hidden="1"/>
    <cellStyle name="Uwaga 3" xfId="22343" hidden="1"/>
    <cellStyle name="Uwaga 3" xfId="22341" hidden="1"/>
    <cellStyle name="Uwaga 3" xfId="22329" hidden="1"/>
    <cellStyle name="Uwaga 3" xfId="22328" hidden="1"/>
    <cellStyle name="Uwaga 3" xfId="22326" hidden="1"/>
    <cellStyle name="Uwaga 3" xfId="22314" hidden="1"/>
    <cellStyle name="Uwaga 3" xfId="22313" hidden="1"/>
    <cellStyle name="Uwaga 3" xfId="22311" hidden="1"/>
    <cellStyle name="Uwaga 3" xfId="22299" hidden="1"/>
    <cellStyle name="Uwaga 3" xfId="22298" hidden="1"/>
    <cellStyle name="Uwaga 3" xfId="22296" hidden="1"/>
    <cellStyle name="Uwaga 3" xfId="22284" hidden="1"/>
    <cellStyle name="Uwaga 3" xfId="22283" hidden="1"/>
    <cellStyle name="Uwaga 3" xfId="22281" hidden="1"/>
    <cellStyle name="Uwaga 3" xfId="22269" hidden="1"/>
    <cellStyle name="Uwaga 3" xfId="22268" hidden="1"/>
    <cellStyle name="Uwaga 3" xfId="22266" hidden="1"/>
    <cellStyle name="Uwaga 3" xfId="22254" hidden="1"/>
    <cellStyle name="Uwaga 3" xfId="22253" hidden="1"/>
    <cellStyle name="Uwaga 3" xfId="22251" hidden="1"/>
    <cellStyle name="Uwaga 3" xfId="22239" hidden="1"/>
    <cellStyle name="Uwaga 3" xfId="22237" hidden="1"/>
    <cellStyle name="Uwaga 3" xfId="22234" hidden="1"/>
    <cellStyle name="Uwaga 3" xfId="22224" hidden="1"/>
    <cellStyle name="Uwaga 3" xfId="22222" hidden="1"/>
    <cellStyle name="Uwaga 3" xfId="22219" hidden="1"/>
    <cellStyle name="Uwaga 3" xfId="22209" hidden="1"/>
    <cellStyle name="Uwaga 3" xfId="22207" hidden="1"/>
    <cellStyle name="Uwaga 3" xfId="22204" hidden="1"/>
    <cellStyle name="Uwaga 3" xfId="22194" hidden="1"/>
    <cellStyle name="Uwaga 3" xfId="22192" hidden="1"/>
    <cellStyle name="Uwaga 3" xfId="22189" hidden="1"/>
    <cellStyle name="Uwaga 3" xfId="22179" hidden="1"/>
    <cellStyle name="Uwaga 3" xfId="22177" hidden="1"/>
    <cellStyle name="Uwaga 3" xfId="22174" hidden="1"/>
    <cellStyle name="Uwaga 3" xfId="22164" hidden="1"/>
    <cellStyle name="Uwaga 3" xfId="22162" hidden="1"/>
    <cellStyle name="Uwaga 3" xfId="22158" hidden="1"/>
    <cellStyle name="Uwaga 3" xfId="22149" hidden="1"/>
    <cellStyle name="Uwaga 3" xfId="22146" hidden="1"/>
    <cellStyle name="Uwaga 3" xfId="22142" hidden="1"/>
    <cellStyle name="Uwaga 3" xfId="22134" hidden="1"/>
    <cellStyle name="Uwaga 3" xfId="22132" hidden="1"/>
    <cellStyle name="Uwaga 3" xfId="22128" hidden="1"/>
    <cellStyle name="Uwaga 3" xfId="22119" hidden="1"/>
    <cellStyle name="Uwaga 3" xfId="22117" hidden="1"/>
    <cellStyle name="Uwaga 3" xfId="22114" hidden="1"/>
    <cellStyle name="Uwaga 3" xfId="22104" hidden="1"/>
    <cellStyle name="Uwaga 3" xfId="22102" hidden="1"/>
    <cellStyle name="Uwaga 3" xfId="22097" hidden="1"/>
    <cellStyle name="Uwaga 3" xfId="22089" hidden="1"/>
    <cellStyle name="Uwaga 3" xfId="22087" hidden="1"/>
    <cellStyle name="Uwaga 3" xfId="22082" hidden="1"/>
    <cellStyle name="Uwaga 3" xfId="22074" hidden="1"/>
    <cellStyle name="Uwaga 3" xfId="22072" hidden="1"/>
    <cellStyle name="Uwaga 3" xfId="22067" hidden="1"/>
    <cellStyle name="Uwaga 3" xfId="22059" hidden="1"/>
    <cellStyle name="Uwaga 3" xfId="22057" hidden="1"/>
    <cellStyle name="Uwaga 3" xfId="22053" hidden="1"/>
    <cellStyle name="Uwaga 3" xfId="22044" hidden="1"/>
    <cellStyle name="Uwaga 3" xfId="22041" hidden="1"/>
    <cellStyle name="Uwaga 3" xfId="22036" hidden="1"/>
    <cellStyle name="Uwaga 3" xfId="22029" hidden="1"/>
    <cellStyle name="Uwaga 3" xfId="22025" hidden="1"/>
    <cellStyle name="Uwaga 3" xfId="22020" hidden="1"/>
    <cellStyle name="Uwaga 3" xfId="22014" hidden="1"/>
    <cellStyle name="Uwaga 3" xfId="22010" hidden="1"/>
    <cellStyle name="Uwaga 3" xfId="22005" hidden="1"/>
    <cellStyle name="Uwaga 3" xfId="21999" hidden="1"/>
    <cellStyle name="Uwaga 3" xfId="21996" hidden="1"/>
    <cellStyle name="Uwaga 3" xfId="21992" hidden="1"/>
    <cellStyle name="Uwaga 3" xfId="21983" hidden="1"/>
    <cellStyle name="Uwaga 3" xfId="21978" hidden="1"/>
    <cellStyle name="Uwaga 3" xfId="21973" hidden="1"/>
    <cellStyle name="Uwaga 3" xfId="21968" hidden="1"/>
    <cellStyle name="Uwaga 3" xfId="21963" hidden="1"/>
    <cellStyle name="Uwaga 3" xfId="21958" hidden="1"/>
    <cellStyle name="Uwaga 3" xfId="21953" hidden="1"/>
    <cellStyle name="Uwaga 3" xfId="21948" hidden="1"/>
    <cellStyle name="Uwaga 3" xfId="21943" hidden="1"/>
    <cellStyle name="Uwaga 3" xfId="21939" hidden="1"/>
    <cellStyle name="Uwaga 3" xfId="21934" hidden="1"/>
    <cellStyle name="Uwaga 3" xfId="21929" hidden="1"/>
    <cellStyle name="Uwaga 3" xfId="21924" hidden="1"/>
    <cellStyle name="Uwaga 3" xfId="21920" hidden="1"/>
    <cellStyle name="Uwaga 3" xfId="21916" hidden="1"/>
    <cellStyle name="Uwaga 3" xfId="21909" hidden="1"/>
    <cellStyle name="Uwaga 3" xfId="21905" hidden="1"/>
    <cellStyle name="Uwaga 3" xfId="21900" hidden="1"/>
    <cellStyle name="Uwaga 3" xfId="21894" hidden="1"/>
    <cellStyle name="Uwaga 3" xfId="21890" hidden="1"/>
    <cellStyle name="Uwaga 3" xfId="21885" hidden="1"/>
    <cellStyle name="Uwaga 3" xfId="21879" hidden="1"/>
    <cellStyle name="Uwaga 3" xfId="21875" hidden="1"/>
    <cellStyle name="Uwaga 3" xfId="21871" hidden="1"/>
    <cellStyle name="Uwaga 3" xfId="21864" hidden="1"/>
    <cellStyle name="Uwaga 3" xfId="21860" hidden="1"/>
    <cellStyle name="Uwaga 3" xfId="21856" hidden="1"/>
    <cellStyle name="Uwaga 3" xfId="19802" hidden="1"/>
    <cellStyle name="Uwaga 3" xfId="19797" hidden="1"/>
    <cellStyle name="Uwaga 3" xfId="19792" hidden="1"/>
    <cellStyle name="Uwaga 3" xfId="19752" hidden="1"/>
    <cellStyle name="Uwaga 3" xfId="19748" hidden="1"/>
    <cellStyle name="Uwaga 3" xfId="19744" hidden="1"/>
    <cellStyle name="Uwaga 3" xfId="19714" hidden="1"/>
    <cellStyle name="Uwaga 3" xfId="19710" hidden="1"/>
    <cellStyle name="Uwaga 3" xfId="19707" hidden="1"/>
    <cellStyle name="Uwaga 3" xfId="19677" hidden="1"/>
    <cellStyle name="Uwaga 3" xfId="19674" hidden="1"/>
    <cellStyle name="Uwaga 3" xfId="19671" hidden="1"/>
    <cellStyle name="Uwaga 3" xfId="19634" hidden="1"/>
    <cellStyle name="Uwaga 3" xfId="19632" hidden="1"/>
    <cellStyle name="Uwaga 3" xfId="19628" hidden="1"/>
    <cellStyle name="Uwaga 3" xfId="19588" hidden="1"/>
    <cellStyle name="Uwaga 3" xfId="19583" hidden="1"/>
    <cellStyle name="Uwaga 3" xfId="19579" hidden="1"/>
    <cellStyle name="Uwaga 3" xfId="19546" hidden="1"/>
    <cellStyle name="Uwaga 3" xfId="19541" hidden="1"/>
    <cellStyle name="Uwaga 3" xfId="19536" hidden="1"/>
    <cellStyle name="Uwaga 3" xfId="19506" hidden="1"/>
    <cellStyle name="Uwaga 3" xfId="19503" hidden="1"/>
    <cellStyle name="Uwaga 3" xfId="19498" hidden="1"/>
    <cellStyle name="Uwaga 3" xfId="19469" hidden="1"/>
    <cellStyle name="Uwaga 3" xfId="19465" hidden="1"/>
    <cellStyle name="Uwaga 3" xfId="19462" hidden="1"/>
    <cellStyle name="Uwaga 3" xfId="19424" hidden="1"/>
    <cellStyle name="Uwaga 3" xfId="19419" hidden="1"/>
    <cellStyle name="Uwaga 3" xfId="19415" hidden="1"/>
    <cellStyle name="Uwaga 3" xfId="19382" hidden="1"/>
    <cellStyle name="Uwaga 3" xfId="19377" hidden="1"/>
    <cellStyle name="Uwaga 3" xfId="19372" hidden="1"/>
    <cellStyle name="Uwaga 3" xfId="19340" hidden="1"/>
    <cellStyle name="Uwaga 3" xfId="19336" hidden="1"/>
    <cellStyle name="Uwaga 3" xfId="19333" hidden="1"/>
    <cellStyle name="Uwaga 3" xfId="19302" hidden="1"/>
    <cellStyle name="Uwaga 3" xfId="19299" hidden="1"/>
    <cellStyle name="Uwaga 3" xfId="19295" hidden="1"/>
    <cellStyle name="Uwaga 3" xfId="19257" hidden="1"/>
    <cellStyle name="Uwaga 3" xfId="19254" hidden="1"/>
    <cellStyle name="Uwaga 3" xfId="19249" hidden="1"/>
    <cellStyle name="Uwaga 3" xfId="19215" hidden="1"/>
    <cellStyle name="Uwaga 3" xfId="19211" hidden="1"/>
    <cellStyle name="Uwaga 3" xfId="19207" hidden="1"/>
    <cellStyle name="Uwaga 3" xfId="19175" hidden="1"/>
    <cellStyle name="Uwaga 3" xfId="19171" hidden="1"/>
    <cellStyle name="Uwaga 3" xfId="19167" hidden="1"/>
    <cellStyle name="Uwaga 3" xfId="19136" hidden="1"/>
    <cellStyle name="Uwaga 3" xfId="19132" hidden="1"/>
    <cellStyle name="Uwaga 3" xfId="19129" hidden="1"/>
    <cellStyle name="Uwaga 3" xfId="19091" hidden="1"/>
    <cellStyle name="Uwaga 3" xfId="19087" hidden="1"/>
    <cellStyle name="Uwaga 3" xfId="19083" hidden="1"/>
    <cellStyle name="Uwaga 3" xfId="19049" hidden="1"/>
    <cellStyle name="Uwaga 3" xfId="19045" hidden="1"/>
    <cellStyle name="Uwaga 3" xfId="19041" hidden="1"/>
    <cellStyle name="Uwaga 3" xfId="19008" hidden="1"/>
    <cellStyle name="Uwaga 3" xfId="19004" hidden="1"/>
    <cellStyle name="Uwaga 3" xfId="18999" hidden="1"/>
    <cellStyle name="Uwaga 3" xfId="18971" hidden="1"/>
    <cellStyle name="Uwaga 3" xfId="18967" hidden="1"/>
    <cellStyle name="Uwaga 3" xfId="18963" hidden="1"/>
    <cellStyle name="Uwaga 3" xfId="18925" hidden="1"/>
    <cellStyle name="Uwaga 3" xfId="18921" hidden="1"/>
    <cellStyle name="Uwaga 3" xfId="18917" hidden="1"/>
    <cellStyle name="Uwaga 3" xfId="18883" hidden="1"/>
    <cellStyle name="Uwaga 3" xfId="18878" hidden="1"/>
    <cellStyle name="Uwaga 3" xfId="18875" hidden="1"/>
    <cellStyle name="Uwaga 3" xfId="18845" hidden="1"/>
    <cellStyle name="Uwaga 3" xfId="18841" hidden="1"/>
    <cellStyle name="Uwaga 3" xfId="18837" hidden="1"/>
    <cellStyle name="Uwaga 3" xfId="18806" hidden="1"/>
    <cellStyle name="Uwaga 3" xfId="18803" hidden="1"/>
    <cellStyle name="Uwaga 3" xfId="18798" hidden="1"/>
    <cellStyle name="Uwaga 3" xfId="18760" hidden="1"/>
    <cellStyle name="Uwaga 3" xfId="18756" hidden="1"/>
    <cellStyle name="Uwaga 3" xfId="18752" hidden="1"/>
    <cellStyle name="Uwaga 3" xfId="18718" hidden="1"/>
    <cellStyle name="Uwaga 3" xfId="18713" hidden="1"/>
    <cellStyle name="Uwaga 3" xfId="18707" hidden="1"/>
    <cellStyle name="Uwaga 3" xfId="18679" hidden="1"/>
    <cellStyle name="Uwaga 3" xfId="18674" hidden="1"/>
    <cellStyle name="Uwaga 3" xfId="18670" hidden="1"/>
    <cellStyle name="Uwaga 3" xfId="18640" hidden="1"/>
    <cellStyle name="Uwaga 3" xfId="18637" hidden="1"/>
    <cellStyle name="Uwaga 3" xfId="18633" hidden="1"/>
    <cellStyle name="Uwaga 3" xfId="18595" hidden="1"/>
    <cellStyle name="Uwaga 3" xfId="18590" hidden="1"/>
    <cellStyle name="Uwaga 3" xfId="18585" hidden="1"/>
    <cellStyle name="Uwaga 3" xfId="18553" hidden="1"/>
    <cellStyle name="Uwaga 3" xfId="18548" hidden="1"/>
    <cellStyle name="Uwaga 3" xfId="18543" hidden="1"/>
    <cellStyle name="Uwaga 3" xfId="18511" hidden="1"/>
    <cellStyle name="Uwaga 3" xfId="18506" hidden="1"/>
    <cellStyle name="Uwaga 3" xfId="18501" hidden="1"/>
    <cellStyle name="Uwaga 3" xfId="18474" hidden="1"/>
    <cellStyle name="Uwaga 3" xfId="18471" hidden="1"/>
    <cellStyle name="Uwaga 3" xfId="18466" hidden="1"/>
    <cellStyle name="Uwaga 3" xfId="18432" hidden="1"/>
    <cellStyle name="Uwaga 3" xfId="18427" hidden="1"/>
    <cellStyle name="Uwaga 3" xfId="18421" hidden="1"/>
    <cellStyle name="Uwaga 3" xfId="18390" hidden="1"/>
    <cellStyle name="Uwaga 3" xfId="18385" hidden="1"/>
    <cellStyle name="Uwaga 3" xfId="18378" hidden="1"/>
    <cellStyle name="Uwaga 3" xfId="18348" hidden="1"/>
    <cellStyle name="Uwaga 3" xfId="18344" hidden="1"/>
    <cellStyle name="Uwaga 3" xfId="18340" hidden="1"/>
    <cellStyle name="Uwaga 3" xfId="18306" hidden="1"/>
    <cellStyle name="Uwaga 3" xfId="18302" hidden="1"/>
    <cellStyle name="Uwaga 3" xfId="18298" hidden="1"/>
    <cellStyle name="Uwaga 3" xfId="18264" hidden="1"/>
    <cellStyle name="Uwaga 3" xfId="18259" hidden="1"/>
    <cellStyle name="Uwaga 3" xfId="18253" hidden="1"/>
    <cellStyle name="Uwaga 3" xfId="18222" hidden="1"/>
    <cellStyle name="Uwaga 3" xfId="18217" hidden="1"/>
    <cellStyle name="Uwaga 3" xfId="18211" hidden="1"/>
    <cellStyle name="Uwaga 3" xfId="18180" hidden="1"/>
    <cellStyle name="Uwaga 3" xfId="18175" hidden="1"/>
    <cellStyle name="Uwaga 3" xfId="18170" hidden="1"/>
    <cellStyle name="Uwaga 3" xfId="18138" hidden="1"/>
    <cellStyle name="Uwaga 3" xfId="18134" hidden="1"/>
    <cellStyle name="Uwaga 3" xfId="18130" hidden="1"/>
    <cellStyle name="Uwaga 3" xfId="18097" hidden="1"/>
    <cellStyle name="Uwaga 3" xfId="18092" hidden="1"/>
    <cellStyle name="Uwaga 3" xfId="18087" hidden="1"/>
    <cellStyle name="Uwaga 3" xfId="18055" hidden="1"/>
    <cellStyle name="Uwaga 3" xfId="18049" hidden="1"/>
    <cellStyle name="Uwaga 3" xfId="18044" hidden="1"/>
    <cellStyle name="Uwaga 3" xfId="18013" hidden="1"/>
    <cellStyle name="Uwaga 3" xfId="18007" hidden="1"/>
    <cellStyle name="Uwaga 3" xfId="18002" hidden="1"/>
    <cellStyle name="Uwaga 3" xfId="17971" hidden="1"/>
    <cellStyle name="Uwaga 3" xfId="17966" hidden="1"/>
    <cellStyle name="Uwaga 3" xfId="17962" hidden="1"/>
    <cellStyle name="Uwaga 3" xfId="17931" hidden="1"/>
    <cellStyle name="Uwaga 3" xfId="17924" hidden="1"/>
    <cellStyle name="Uwaga 3" xfId="17918" hidden="1"/>
    <cellStyle name="Uwaga 3" xfId="17889" hidden="1"/>
    <cellStyle name="Uwaga 3" xfId="17881" hidden="1"/>
    <cellStyle name="Uwaga 3" xfId="17875" hidden="1"/>
    <cellStyle name="Uwaga 3" xfId="17848" hidden="1"/>
    <cellStyle name="Uwaga 3" xfId="17839" hidden="1"/>
    <cellStyle name="Uwaga 3" xfId="17833" hidden="1"/>
    <cellStyle name="Uwaga 3" xfId="17806" hidden="1"/>
    <cellStyle name="Uwaga 3" xfId="17798" hidden="1"/>
    <cellStyle name="Uwaga 3" xfId="17792" hidden="1"/>
    <cellStyle name="Uwaga 3" xfId="17765" hidden="1"/>
    <cellStyle name="Uwaga 3" xfId="17755" hidden="1"/>
    <cellStyle name="Uwaga 3" xfId="17748" hidden="1"/>
    <cellStyle name="Uwaga 3" xfId="17724" hidden="1"/>
    <cellStyle name="Uwaga 3" xfId="17713" hidden="1"/>
    <cellStyle name="Uwaga 3" xfId="17706" hidden="1"/>
    <cellStyle name="Uwaga 3" xfId="17683" hidden="1"/>
    <cellStyle name="Uwaga 3" xfId="17672" hidden="1"/>
    <cellStyle name="Uwaga 3" xfId="17664" hidden="1"/>
    <cellStyle name="Uwaga 3" xfId="17644" hidden="1"/>
    <cellStyle name="Uwaga 3" xfId="17632" hidden="1"/>
    <cellStyle name="Uwaga 3" xfId="17623" hidden="1"/>
    <cellStyle name="Uwaga 3" xfId="17604" hidden="1"/>
    <cellStyle name="Uwaga 3" xfId="17593" hidden="1"/>
    <cellStyle name="Uwaga 3" xfId="17583" hidden="1"/>
    <cellStyle name="Uwaga 3" xfId="17564" hidden="1"/>
    <cellStyle name="Uwaga 3" xfId="17551" hidden="1"/>
    <cellStyle name="Uwaga 3" xfId="17540" hidden="1"/>
    <cellStyle name="Uwaga 3" xfId="17524" hidden="1"/>
    <cellStyle name="Uwaga 3" xfId="17512" hidden="1"/>
    <cellStyle name="Uwaga 3" xfId="17498" hidden="1"/>
    <cellStyle name="Uwaga 3" xfId="17483" hidden="1"/>
    <cellStyle name="Uwaga 3" xfId="17470" hidden="1"/>
    <cellStyle name="Uwaga 3" xfId="17457" hidden="1"/>
    <cellStyle name="Uwaga 3" xfId="17442" hidden="1"/>
    <cellStyle name="Uwaga 3" xfId="17429" hidden="1"/>
    <cellStyle name="Uwaga 3" xfId="17417" hidden="1"/>
    <cellStyle name="Uwaga 3" xfId="22850" hidden="1"/>
    <cellStyle name="Uwaga 3" xfId="22851" hidden="1"/>
    <cellStyle name="Uwaga 3" xfId="22853" hidden="1"/>
    <cellStyle name="Uwaga 3" xfId="22865" hidden="1"/>
    <cellStyle name="Uwaga 3" xfId="22866" hidden="1"/>
    <cellStyle name="Uwaga 3" xfId="22871" hidden="1"/>
    <cellStyle name="Uwaga 3" xfId="22880" hidden="1"/>
    <cellStyle name="Uwaga 3" xfId="22881" hidden="1"/>
    <cellStyle name="Uwaga 3" xfId="22886" hidden="1"/>
    <cellStyle name="Uwaga 3" xfId="22895" hidden="1"/>
    <cellStyle name="Uwaga 3" xfId="22896" hidden="1"/>
    <cellStyle name="Uwaga 3" xfId="22897" hidden="1"/>
    <cellStyle name="Uwaga 3" xfId="22910" hidden="1"/>
    <cellStyle name="Uwaga 3" xfId="22915" hidden="1"/>
    <cellStyle name="Uwaga 3" xfId="22920" hidden="1"/>
    <cellStyle name="Uwaga 3" xfId="22930" hidden="1"/>
    <cellStyle name="Uwaga 3" xfId="22935" hidden="1"/>
    <cellStyle name="Uwaga 3" xfId="22939" hidden="1"/>
    <cellStyle name="Uwaga 3" xfId="22946" hidden="1"/>
    <cellStyle name="Uwaga 3" xfId="22951" hidden="1"/>
    <cellStyle name="Uwaga 3" xfId="22954" hidden="1"/>
    <cellStyle name="Uwaga 3" xfId="22960" hidden="1"/>
    <cellStyle name="Uwaga 3" xfId="22965" hidden="1"/>
    <cellStyle name="Uwaga 3" xfId="22969" hidden="1"/>
    <cellStyle name="Uwaga 3" xfId="22970" hidden="1"/>
    <cellStyle name="Uwaga 3" xfId="22971" hidden="1"/>
    <cellStyle name="Uwaga 3" xfId="22975" hidden="1"/>
    <cellStyle name="Uwaga 3" xfId="22987" hidden="1"/>
    <cellStyle name="Uwaga 3" xfId="22992" hidden="1"/>
    <cellStyle name="Uwaga 3" xfId="22997" hidden="1"/>
    <cellStyle name="Uwaga 3" xfId="23002" hidden="1"/>
    <cellStyle name="Uwaga 3" xfId="23007" hidden="1"/>
    <cellStyle name="Uwaga 3" xfId="23012" hidden="1"/>
    <cellStyle name="Uwaga 3" xfId="23016" hidden="1"/>
    <cellStyle name="Uwaga 3" xfId="23020" hidden="1"/>
    <cellStyle name="Uwaga 3" xfId="23025" hidden="1"/>
    <cellStyle name="Uwaga 3" xfId="23030" hidden="1"/>
    <cellStyle name="Uwaga 3" xfId="23031" hidden="1"/>
    <cellStyle name="Uwaga 3" xfId="23033" hidden="1"/>
    <cellStyle name="Uwaga 3" xfId="23046" hidden="1"/>
    <cellStyle name="Uwaga 3" xfId="23050" hidden="1"/>
    <cellStyle name="Uwaga 3" xfId="23055" hidden="1"/>
    <cellStyle name="Uwaga 3" xfId="23062" hidden="1"/>
    <cellStyle name="Uwaga 3" xfId="23066" hidden="1"/>
    <cellStyle name="Uwaga 3" xfId="23071" hidden="1"/>
    <cellStyle name="Uwaga 3" xfId="23076" hidden="1"/>
    <cellStyle name="Uwaga 3" xfId="23079" hidden="1"/>
    <cellStyle name="Uwaga 3" xfId="23084" hidden="1"/>
    <cellStyle name="Uwaga 3" xfId="23090" hidden="1"/>
    <cellStyle name="Uwaga 3" xfId="23091" hidden="1"/>
    <cellStyle name="Uwaga 3" xfId="23094" hidden="1"/>
    <cellStyle name="Uwaga 3" xfId="23107" hidden="1"/>
    <cellStyle name="Uwaga 3" xfId="23111" hidden="1"/>
    <cellStyle name="Uwaga 3" xfId="23116" hidden="1"/>
    <cellStyle name="Uwaga 3" xfId="23123" hidden="1"/>
    <cellStyle name="Uwaga 3" xfId="23128" hidden="1"/>
    <cellStyle name="Uwaga 3" xfId="23132" hidden="1"/>
    <cellStyle name="Uwaga 3" xfId="23137" hidden="1"/>
    <cellStyle name="Uwaga 3" xfId="23141" hidden="1"/>
    <cellStyle name="Uwaga 3" xfId="23146" hidden="1"/>
    <cellStyle name="Uwaga 3" xfId="23150" hidden="1"/>
    <cellStyle name="Uwaga 3" xfId="23151" hidden="1"/>
    <cellStyle name="Uwaga 3" xfId="23153" hidden="1"/>
    <cellStyle name="Uwaga 3" xfId="23165" hidden="1"/>
    <cellStyle name="Uwaga 3" xfId="23166" hidden="1"/>
    <cellStyle name="Uwaga 3" xfId="23168" hidden="1"/>
    <cellStyle name="Uwaga 3" xfId="23180" hidden="1"/>
    <cellStyle name="Uwaga 3" xfId="23182" hidden="1"/>
    <cellStyle name="Uwaga 3" xfId="23185" hidden="1"/>
    <cellStyle name="Uwaga 3" xfId="23195" hidden="1"/>
    <cellStyle name="Uwaga 3" xfId="23196" hidden="1"/>
    <cellStyle name="Uwaga 3" xfId="23198" hidden="1"/>
    <cellStyle name="Uwaga 3" xfId="23210" hidden="1"/>
    <cellStyle name="Uwaga 3" xfId="23211" hidden="1"/>
    <cellStyle name="Uwaga 3" xfId="23212" hidden="1"/>
    <cellStyle name="Uwaga 3" xfId="23226" hidden="1"/>
    <cellStyle name="Uwaga 3" xfId="23229" hidden="1"/>
    <cellStyle name="Uwaga 3" xfId="23233" hidden="1"/>
    <cellStyle name="Uwaga 3" xfId="23241" hidden="1"/>
    <cellStyle name="Uwaga 3" xfId="23244" hidden="1"/>
    <cellStyle name="Uwaga 3" xfId="23248" hidden="1"/>
    <cellStyle name="Uwaga 3" xfId="23256" hidden="1"/>
    <cellStyle name="Uwaga 3" xfId="23259" hidden="1"/>
    <cellStyle name="Uwaga 3" xfId="23263" hidden="1"/>
    <cellStyle name="Uwaga 3" xfId="23270" hidden="1"/>
    <cellStyle name="Uwaga 3" xfId="23271" hidden="1"/>
    <cellStyle name="Uwaga 3" xfId="23273" hidden="1"/>
    <cellStyle name="Uwaga 3" xfId="23286" hidden="1"/>
    <cellStyle name="Uwaga 3" xfId="23289" hidden="1"/>
    <cellStyle name="Uwaga 3" xfId="23292" hidden="1"/>
    <cellStyle name="Uwaga 3" xfId="23301" hidden="1"/>
    <cellStyle name="Uwaga 3" xfId="23304" hidden="1"/>
    <cellStyle name="Uwaga 3" xfId="23308" hidden="1"/>
    <cellStyle name="Uwaga 3" xfId="23316" hidden="1"/>
    <cellStyle name="Uwaga 3" xfId="23318" hidden="1"/>
    <cellStyle name="Uwaga 3" xfId="23321" hidden="1"/>
    <cellStyle name="Uwaga 3" xfId="23330" hidden="1"/>
    <cellStyle name="Uwaga 3" xfId="23331" hidden="1"/>
    <cellStyle name="Uwaga 3" xfId="23332" hidden="1"/>
    <cellStyle name="Uwaga 3" xfId="23345" hidden="1"/>
    <cellStyle name="Uwaga 3" xfId="23346" hidden="1"/>
    <cellStyle name="Uwaga 3" xfId="23348" hidden="1"/>
    <cellStyle name="Uwaga 3" xfId="23360" hidden="1"/>
    <cellStyle name="Uwaga 3" xfId="23361" hidden="1"/>
    <cellStyle name="Uwaga 3" xfId="23363" hidden="1"/>
    <cellStyle name="Uwaga 3" xfId="23375" hidden="1"/>
    <cellStyle name="Uwaga 3" xfId="23376" hidden="1"/>
    <cellStyle name="Uwaga 3" xfId="23378" hidden="1"/>
    <cellStyle name="Uwaga 3" xfId="23390" hidden="1"/>
    <cellStyle name="Uwaga 3" xfId="23391" hidden="1"/>
    <cellStyle name="Uwaga 3" xfId="23392" hidden="1"/>
    <cellStyle name="Uwaga 3" xfId="23406" hidden="1"/>
    <cellStyle name="Uwaga 3" xfId="23408" hidden="1"/>
    <cellStyle name="Uwaga 3" xfId="23411" hidden="1"/>
    <cellStyle name="Uwaga 3" xfId="23421" hidden="1"/>
    <cellStyle name="Uwaga 3" xfId="23424" hidden="1"/>
    <cellStyle name="Uwaga 3" xfId="23427" hidden="1"/>
    <cellStyle name="Uwaga 3" xfId="23436" hidden="1"/>
    <cellStyle name="Uwaga 3" xfId="23438" hidden="1"/>
    <cellStyle name="Uwaga 3" xfId="23441" hidden="1"/>
    <cellStyle name="Uwaga 3" xfId="23450" hidden="1"/>
    <cellStyle name="Uwaga 3" xfId="23451" hidden="1"/>
    <cellStyle name="Uwaga 3" xfId="23452" hidden="1"/>
    <cellStyle name="Uwaga 3" xfId="23465" hidden="1"/>
    <cellStyle name="Uwaga 3" xfId="23467" hidden="1"/>
    <cellStyle name="Uwaga 3" xfId="23469" hidden="1"/>
    <cellStyle name="Uwaga 3" xfId="23480" hidden="1"/>
    <cellStyle name="Uwaga 3" xfId="23482" hidden="1"/>
    <cellStyle name="Uwaga 3" xfId="23484" hidden="1"/>
    <cellStyle name="Uwaga 3" xfId="23495" hidden="1"/>
    <cellStyle name="Uwaga 3" xfId="23497" hidden="1"/>
    <cellStyle name="Uwaga 3" xfId="23499" hidden="1"/>
    <cellStyle name="Uwaga 3" xfId="23510" hidden="1"/>
    <cellStyle name="Uwaga 3" xfId="23511" hidden="1"/>
    <cellStyle name="Uwaga 3" xfId="23512" hidden="1"/>
    <cellStyle name="Uwaga 3" xfId="23525" hidden="1"/>
    <cellStyle name="Uwaga 3" xfId="23527" hidden="1"/>
    <cellStyle name="Uwaga 3" xfId="23529" hidden="1"/>
    <cellStyle name="Uwaga 3" xfId="23540" hidden="1"/>
    <cellStyle name="Uwaga 3" xfId="23542" hidden="1"/>
    <cellStyle name="Uwaga 3" xfId="23544" hidden="1"/>
    <cellStyle name="Uwaga 3" xfId="23555" hidden="1"/>
    <cellStyle name="Uwaga 3" xfId="23557" hidden="1"/>
    <cellStyle name="Uwaga 3" xfId="23558" hidden="1"/>
    <cellStyle name="Uwaga 3" xfId="23570" hidden="1"/>
    <cellStyle name="Uwaga 3" xfId="23571" hidden="1"/>
    <cellStyle name="Uwaga 3" xfId="23572" hidden="1"/>
    <cellStyle name="Uwaga 3" xfId="23585" hidden="1"/>
    <cellStyle name="Uwaga 3" xfId="23587" hidden="1"/>
    <cellStyle name="Uwaga 3" xfId="23589" hidden="1"/>
    <cellStyle name="Uwaga 3" xfId="23600" hidden="1"/>
    <cellStyle name="Uwaga 3" xfId="23602" hidden="1"/>
    <cellStyle name="Uwaga 3" xfId="23604" hidden="1"/>
    <cellStyle name="Uwaga 3" xfId="23615" hidden="1"/>
    <cellStyle name="Uwaga 3" xfId="23617" hidden="1"/>
    <cellStyle name="Uwaga 3" xfId="23619" hidden="1"/>
    <cellStyle name="Uwaga 3" xfId="23630" hidden="1"/>
    <cellStyle name="Uwaga 3" xfId="23631" hidden="1"/>
    <cellStyle name="Uwaga 3" xfId="23633" hidden="1"/>
    <cellStyle name="Uwaga 3" xfId="23644" hidden="1"/>
    <cellStyle name="Uwaga 3" xfId="23646" hidden="1"/>
    <cellStyle name="Uwaga 3" xfId="23647" hidden="1"/>
    <cellStyle name="Uwaga 3" xfId="23656" hidden="1"/>
    <cellStyle name="Uwaga 3" xfId="23659" hidden="1"/>
    <cellStyle name="Uwaga 3" xfId="23661" hidden="1"/>
    <cellStyle name="Uwaga 3" xfId="23672" hidden="1"/>
    <cellStyle name="Uwaga 3" xfId="23674" hidden="1"/>
    <cellStyle name="Uwaga 3" xfId="23676" hidden="1"/>
    <cellStyle name="Uwaga 3" xfId="23688" hidden="1"/>
    <cellStyle name="Uwaga 3" xfId="23690" hidden="1"/>
    <cellStyle name="Uwaga 3" xfId="23692" hidden="1"/>
    <cellStyle name="Uwaga 3" xfId="23700" hidden="1"/>
    <cellStyle name="Uwaga 3" xfId="23702" hidden="1"/>
    <cellStyle name="Uwaga 3" xfId="23705" hidden="1"/>
    <cellStyle name="Uwaga 3" xfId="23695" hidden="1"/>
    <cellStyle name="Uwaga 3" xfId="23694" hidden="1"/>
    <cellStyle name="Uwaga 3" xfId="23693" hidden="1"/>
    <cellStyle name="Uwaga 3" xfId="23680" hidden="1"/>
    <cellStyle name="Uwaga 3" xfId="23679" hidden="1"/>
    <cellStyle name="Uwaga 3" xfId="23678" hidden="1"/>
    <cellStyle name="Uwaga 3" xfId="23665" hidden="1"/>
    <cellStyle name="Uwaga 3" xfId="23664" hidden="1"/>
    <cellStyle name="Uwaga 3" xfId="23663" hidden="1"/>
    <cellStyle name="Uwaga 3" xfId="23650" hidden="1"/>
    <cellStyle name="Uwaga 3" xfId="23649" hidden="1"/>
    <cellStyle name="Uwaga 3" xfId="23648" hidden="1"/>
    <cellStyle name="Uwaga 3" xfId="23635" hidden="1"/>
    <cellStyle name="Uwaga 3" xfId="23634" hidden="1"/>
    <cellStyle name="Uwaga 3" xfId="23632" hidden="1"/>
    <cellStyle name="Uwaga 3" xfId="23621" hidden="1"/>
    <cellStyle name="Uwaga 3" xfId="23618" hidden="1"/>
    <cellStyle name="Uwaga 3" xfId="23616" hidden="1"/>
    <cellStyle name="Uwaga 3" xfId="23606" hidden="1"/>
    <cellStyle name="Uwaga 3" xfId="23603" hidden="1"/>
    <cellStyle name="Uwaga 3" xfId="23601" hidden="1"/>
    <cellStyle name="Uwaga 3" xfId="23591" hidden="1"/>
    <cellStyle name="Uwaga 3" xfId="23588" hidden="1"/>
    <cellStyle name="Uwaga 3" xfId="23586" hidden="1"/>
    <cellStyle name="Uwaga 3" xfId="23576" hidden="1"/>
    <cellStyle name="Uwaga 3" xfId="23574" hidden="1"/>
    <cellStyle name="Uwaga 3" xfId="23573" hidden="1"/>
    <cellStyle name="Uwaga 3" xfId="23561" hidden="1"/>
    <cellStyle name="Uwaga 3" xfId="23559" hidden="1"/>
    <cellStyle name="Uwaga 3" xfId="23556" hidden="1"/>
    <cellStyle name="Uwaga 3" xfId="23546" hidden="1"/>
    <cellStyle name="Uwaga 3" xfId="23543" hidden="1"/>
    <cellStyle name="Uwaga 3" xfId="23541" hidden="1"/>
    <cellStyle name="Uwaga 3" xfId="23531" hidden="1"/>
    <cellStyle name="Uwaga 3" xfId="23528" hidden="1"/>
    <cellStyle name="Uwaga 3" xfId="23526" hidden="1"/>
    <cellStyle name="Uwaga 3" xfId="23516" hidden="1"/>
    <cellStyle name="Uwaga 3" xfId="23514" hidden="1"/>
    <cellStyle name="Uwaga 3" xfId="23513" hidden="1"/>
    <cellStyle name="Uwaga 3" xfId="23501" hidden="1"/>
    <cellStyle name="Uwaga 3" xfId="23498" hidden="1"/>
    <cellStyle name="Uwaga 3" xfId="23496" hidden="1"/>
    <cellStyle name="Uwaga 3" xfId="23486" hidden="1"/>
    <cellStyle name="Uwaga 3" xfId="23483" hidden="1"/>
    <cellStyle name="Uwaga 3" xfId="23481" hidden="1"/>
    <cellStyle name="Uwaga 3" xfId="23471" hidden="1"/>
    <cellStyle name="Uwaga 3" xfId="23468" hidden="1"/>
    <cellStyle name="Uwaga 3" xfId="23466" hidden="1"/>
    <cellStyle name="Uwaga 3" xfId="23456" hidden="1"/>
    <cellStyle name="Uwaga 3" xfId="23454" hidden="1"/>
    <cellStyle name="Uwaga 3" xfId="23453" hidden="1"/>
    <cellStyle name="Uwaga 3" xfId="23440" hidden="1"/>
    <cellStyle name="Uwaga 3" xfId="23437" hidden="1"/>
    <cellStyle name="Uwaga 3" xfId="23435" hidden="1"/>
    <cellStyle name="Uwaga 3" xfId="23425" hidden="1"/>
    <cellStyle name="Uwaga 3" xfId="23422" hidden="1"/>
    <cellStyle name="Uwaga 3" xfId="23420" hidden="1"/>
    <cellStyle name="Uwaga 3" xfId="23410" hidden="1"/>
    <cellStyle name="Uwaga 3" xfId="23407" hidden="1"/>
    <cellStyle name="Uwaga 3" xfId="23405" hidden="1"/>
    <cellStyle name="Uwaga 3" xfId="23396" hidden="1"/>
    <cellStyle name="Uwaga 3" xfId="23394" hidden="1"/>
    <cellStyle name="Uwaga 3" xfId="23393" hidden="1"/>
    <cellStyle name="Uwaga 3" xfId="23381" hidden="1"/>
    <cellStyle name="Uwaga 3" xfId="23379" hidden="1"/>
    <cellStyle name="Uwaga 3" xfId="23377" hidden="1"/>
    <cellStyle name="Uwaga 3" xfId="23366" hidden="1"/>
    <cellStyle name="Uwaga 3" xfId="23364" hidden="1"/>
    <cellStyle name="Uwaga 3" xfId="23362" hidden="1"/>
    <cellStyle name="Uwaga 3" xfId="23351" hidden="1"/>
    <cellStyle name="Uwaga 3" xfId="23349" hidden="1"/>
    <cellStyle name="Uwaga 3" xfId="23347" hidden="1"/>
    <cellStyle name="Uwaga 3" xfId="23336" hidden="1"/>
    <cellStyle name="Uwaga 3" xfId="23334" hidden="1"/>
    <cellStyle name="Uwaga 3" xfId="23333" hidden="1"/>
    <cellStyle name="Uwaga 3" xfId="23320" hidden="1"/>
    <cellStyle name="Uwaga 3" xfId="23317" hidden="1"/>
    <cellStyle name="Uwaga 3" xfId="23315" hidden="1"/>
    <cellStyle name="Uwaga 3" xfId="23305" hidden="1"/>
    <cellStyle name="Uwaga 3" xfId="23302" hidden="1"/>
    <cellStyle name="Uwaga 3" xfId="23300" hidden="1"/>
    <cellStyle name="Uwaga 3" xfId="23290" hidden="1"/>
    <cellStyle name="Uwaga 3" xfId="23287" hidden="1"/>
    <cellStyle name="Uwaga 3" xfId="23285" hidden="1"/>
    <cellStyle name="Uwaga 3" xfId="23276" hidden="1"/>
    <cellStyle name="Uwaga 3" xfId="23274" hidden="1"/>
    <cellStyle name="Uwaga 3" xfId="23272" hidden="1"/>
    <cellStyle name="Uwaga 3" xfId="23260" hidden="1"/>
    <cellStyle name="Uwaga 3" xfId="23257" hidden="1"/>
    <cellStyle name="Uwaga 3" xfId="23255" hidden="1"/>
    <cellStyle name="Uwaga 3" xfId="23245" hidden="1"/>
    <cellStyle name="Uwaga 3" xfId="23242" hidden="1"/>
    <cellStyle name="Uwaga 3" xfId="23240" hidden="1"/>
    <cellStyle name="Uwaga 3" xfId="23230" hidden="1"/>
    <cellStyle name="Uwaga 3" xfId="23227" hidden="1"/>
    <cellStyle name="Uwaga 3" xfId="23225" hidden="1"/>
    <cellStyle name="Uwaga 3" xfId="23218" hidden="1"/>
    <cellStyle name="Uwaga 3" xfId="23215" hidden="1"/>
    <cellStyle name="Uwaga 3" xfId="23213" hidden="1"/>
    <cellStyle name="Uwaga 3" xfId="23203" hidden="1"/>
    <cellStyle name="Uwaga 3" xfId="23200" hidden="1"/>
    <cellStyle name="Uwaga 3" xfId="23197" hidden="1"/>
    <cellStyle name="Uwaga 3" xfId="23188" hidden="1"/>
    <cellStyle name="Uwaga 3" xfId="23184" hidden="1"/>
    <cellStyle name="Uwaga 3" xfId="23181" hidden="1"/>
    <cellStyle name="Uwaga 3" xfId="23173" hidden="1"/>
    <cellStyle name="Uwaga 3" xfId="23170" hidden="1"/>
    <cellStyle name="Uwaga 3" xfId="23167" hidden="1"/>
    <cellStyle name="Uwaga 3" xfId="23158" hidden="1"/>
    <cellStyle name="Uwaga 3" xfId="23155" hidden="1"/>
    <cellStyle name="Uwaga 3" xfId="23152" hidden="1"/>
    <cellStyle name="Uwaga 3" xfId="23142" hidden="1"/>
    <cellStyle name="Uwaga 3" xfId="23138" hidden="1"/>
    <cellStyle name="Uwaga 3" xfId="23135" hidden="1"/>
    <cellStyle name="Uwaga 3" xfId="23126" hidden="1"/>
    <cellStyle name="Uwaga 3" xfId="23122" hidden="1"/>
    <cellStyle name="Uwaga 3" xfId="23120" hidden="1"/>
    <cellStyle name="Uwaga 3" xfId="23112" hidden="1"/>
    <cellStyle name="Uwaga 3" xfId="23108" hidden="1"/>
    <cellStyle name="Uwaga 3" xfId="23105" hidden="1"/>
    <cellStyle name="Uwaga 3" xfId="23098" hidden="1"/>
    <cellStyle name="Uwaga 3" xfId="23095" hidden="1"/>
    <cellStyle name="Uwaga 3" xfId="23092" hidden="1"/>
    <cellStyle name="Uwaga 3" xfId="23083" hidden="1"/>
    <cellStyle name="Uwaga 3" xfId="23078" hidden="1"/>
    <cellStyle name="Uwaga 3" xfId="23075" hidden="1"/>
    <cellStyle name="Uwaga 3" xfId="23068" hidden="1"/>
    <cellStyle name="Uwaga 3" xfId="23063" hidden="1"/>
    <cellStyle name="Uwaga 3" xfId="23060" hidden="1"/>
    <cellStyle name="Uwaga 3" xfId="23053" hidden="1"/>
    <cellStyle name="Uwaga 3" xfId="23048" hidden="1"/>
    <cellStyle name="Uwaga 3" xfId="23045" hidden="1"/>
    <cellStyle name="Uwaga 3" xfId="23039" hidden="1"/>
    <cellStyle name="Uwaga 3" xfId="23035" hidden="1"/>
    <cellStyle name="Uwaga 3" xfId="23032" hidden="1"/>
    <cellStyle name="Uwaga 3" xfId="23024" hidden="1"/>
    <cellStyle name="Uwaga 3" xfId="23019" hidden="1"/>
    <cellStyle name="Uwaga 3" xfId="23015" hidden="1"/>
    <cellStyle name="Uwaga 3" xfId="23009" hidden="1"/>
    <cellStyle name="Uwaga 3" xfId="23004" hidden="1"/>
    <cellStyle name="Uwaga 3" xfId="23000" hidden="1"/>
    <cellStyle name="Uwaga 3" xfId="22994" hidden="1"/>
    <cellStyle name="Uwaga 3" xfId="22989" hidden="1"/>
    <cellStyle name="Uwaga 3" xfId="22985" hidden="1"/>
    <cellStyle name="Uwaga 3" xfId="22980" hidden="1"/>
    <cellStyle name="Uwaga 3" xfId="22976" hidden="1"/>
    <cellStyle name="Uwaga 3" xfId="22972" hidden="1"/>
    <cellStyle name="Uwaga 3" xfId="22964" hidden="1"/>
    <cellStyle name="Uwaga 3" xfId="22959" hidden="1"/>
    <cellStyle name="Uwaga 3" xfId="22955" hidden="1"/>
    <cellStyle name="Uwaga 3" xfId="22949" hidden="1"/>
    <cellStyle name="Uwaga 3" xfId="22944" hidden="1"/>
    <cellStyle name="Uwaga 3" xfId="22940" hidden="1"/>
    <cellStyle name="Uwaga 3" xfId="22934" hidden="1"/>
    <cellStyle name="Uwaga 3" xfId="22929" hidden="1"/>
    <cellStyle name="Uwaga 3" xfId="22925" hidden="1"/>
    <cellStyle name="Uwaga 3" xfId="22921" hidden="1"/>
    <cellStyle name="Uwaga 3" xfId="22916" hidden="1"/>
    <cellStyle name="Uwaga 3" xfId="22911" hidden="1"/>
    <cellStyle name="Uwaga 3" xfId="22906" hidden="1"/>
    <cellStyle name="Uwaga 3" xfId="22902" hidden="1"/>
    <cellStyle name="Uwaga 3" xfId="22898" hidden="1"/>
    <cellStyle name="Uwaga 3" xfId="22891" hidden="1"/>
    <cellStyle name="Uwaga 3" xfId="22887" hidden="1"/>
    <cellStyle name="Uwaga 3" xfId="22882" hidden="1"/>
    <cellStyle name="Uwaga 3" xfId="22876" hidden="1"/>
    <cellStyle name="Uwaga 3" xfId="22872" hidden="1"/>
    <cellStyle name="Uwaga 3" xfId="22867" hidden="1"/>
    <cellStyle name="Uwaga 3" xfId="22861" hidden="1"/>
    <cellStyle name="Uwaga 3" xfId="22857" hidden="1"/>
    <cellStyle name="Uwaga 3" xfId="22852" hidden="1"/>
    <cellStyle name="Uwaga 3" xfId="22846" hidden="1"/>
    <cellStyle name="Uwaga 3" xfId="22842" hidden="1"/>
    <cellStyle name="Uwaga 3" xfId="22838" hidden="1"/>
    <cellStyle name="Uwaga 3" xfId="23698" hidden="1"/>
    <cellStyle name="Uwaga 3" xfId="23697" hidden="1"/>
    <cellStyle name="Uwaga 3" xfId="23696" hidden="1"/>
    <cellStyle name="Uwaga 3" xfId="23683" hidden="1"/>
    <cellStyle name="Uwaga 3" xfId="23682" hidden="1"/>
    <cellStyle name="Uwaga 3" xfId="23681" hidden="1"/>
    <cellStyle name="Uwaga 3" xfId="23668" hidden="1"/>
    <cellStyle name="Uwaga 3" xfId="23667" hidden="1"/>
    <cellStyle name="Uwaga 3" xfId="23666" hidden="1"/>
    <cellStyle name="Uwaga 3" xfId="23653" hidden="1"/>
    <cellStyle name="Uwaga 3" xfId="23652" hidden="1"/>
    <cellStyle name="Uwaga 3" xfId="23651" hidden="1"/>
    <cellStyle name="Uwaga 3" xfId="23638" hidden="1"/>
    <cellStyle name="Uwaga 3" xfId="23637" hidden="1"/>
    <cellStyle name="Uwaga 3" xfId="23636" hidden="1"/>
    <cellStyle name="Uwaga 3" xfId="23624" hidden="1"/>
    <cellStyle name="Uwaga 3" xfId="23622" hidden="1"/>
    <cellStyle name="Uwaga 3" xfId="23620" hidden="1"/>
    <cellStyle name="Uwaga 3" xfId="23609" hidden="1"/>
    <cellStyle name="Uwaga 3" xfId="23607" hidden="1"/>
    <cellStyle name="Uwaga 3" xfId="23605" hidden="1"/>
    <cellStyle name="Uwaga 3" xfId="23594" hidden="1"/>
    <cellStyle name="Uwaga 3" xfId="23592" hidden="1"/>
    <cellStyle name="Uwaga 3" xfId="23590" hidden="1"/>
    <cellStyle name="Uwaga 3" xfId="23579" hidden="1"/>
    <cellStyle name="Uwaga 3" xfId="23577" hidden="1"/>
    <cellStyle name="Uwaga 3" xfId="23575" hidden="1"/>
    <cellStyle name="Uwaga 3" xfId="23564" hidden="1"/>
    <cellStyle name="Uwaga 3" xfId="23562" hidden="1"/>
    <cellStyle name="Uwaga 3" xfId="23560" hidden="1"/>
    <cellStyle name="Uwaga 3" xfId="23549" hidden="1"/>
    <cellStyle name="Uwaga 3" xfId="23547" hidden="1"/>
    <cellStyle name="Uwaga 3" xfId="23545" hidden="1"/>
    <cellStyle name="Uwaga 3" xfId="23534" hidden="1"/>
    <cellStyle name="Uwaga 3" xfId="23532" hidden="1"/>
    <cellStyle name="Uwaga 3" xfId="23530" hidden="1"/>
    <cellStyle name="Uwaga 3" xfId="23519" hidden="1"/>
    <cellStyle name="Uwaga 3" xfId="23517" hidden="1"/>
    <cellStyle name="Uwaga 3" xfId="23515" hidden="1"/>
    <cellStyle name="Uwaga 3" xfId="23504" hidden="1"/>
    <cellStyle name="Uwaga 3" xfId="23502" hidden="1"/>
    <cellStyle name="Uwaga 3" xfId="23500" hidden="1"/>
    <cellStyle name="Uwaga 3" xfId="23489" hidden="1"/>
    <cellStyle name="Uwaga 3" xfId="23487" hidden="1"/>
    <cellStyle name="Uwaga 3" xfId="23485" hidden="1"/>
    <cellStyle name="Uwaga 3" xfId="23474" hidden="1"/>
    <cellStyle name="Uwaga 3" xfId="23472" hidden="1"/>
    <cellStyle name="Uwaga 3" xfId="23470" hidden="1"/>
    <cellStyle name="Uwaga 3" xfId="23459" hidden="1"/>
    <cellStyle name="Uwaga 3" xfId="23457" hidden="1"/>
    <cellStyle name="Uwaga 3" xfId="23455" hidden="1"/>
    <cellStyle name="Uwaga 3" xfId="23444" hidden="1"/>
    <cellStyle name="Uwaga 3" xfId="23442" hidden="1"/>
    <cellStyle name="Uwaga 3" xfId="23439" hidden="1"/>
    <cellStyle name="Uwaga 3" xfId="23429" hidden="1"/>
    <cellStyle name="Uwaga 3" xfId="23426" hidden="1"/>
    <cellStyle name="Uwaga 3" xfId="23423" hidden="1"/>
    <cellStyle name="Uwaga 3" xfId="23414" hidden="1"/>
    <cellStyle name="Uwaga 3" xfId="23412" hidden="1"/>
    <cellStyle name="Uwaga 3" xfId="23409" hidden="1"/>
    <cellStyle name="Uwaga 3" xfId="23399" hidden="1"/>
    <cellStyle name="Uwaga 3" xfId="23397" hidden="1"/>
    <cellStyle name="Uwaga 3" xfId="23395" hidden="1"/>
    <cellStyle name="Uwaga 3" xfId="23384" hidden="1"/>
    <cellStyle name="Uwaga 3" xfId="23382" hidden="1"/>
    <cellStyle name="Uwaga 3" xfId="23380" hidden="1"/>
    <cellStyle name="Uwaga 3" xfId="23369" hidden="1"/>
    <cellStyle name="Uwaga 3" xfId="23367" hidden="1"/>
    <cellStyle name="Uwaga 3" xfId="23365" hidden="1"/>
    <cellStyle name="Uwaga 3" xfId="23354" hidden="1"/>
    <cellStyle name="Uwaga 3" xfId="23352" hidden="1"/>
    <cellStyle name="Uwaga 3" xfId="23350" hidden="1"/>
    <cellStyle name="Uwaga 3" xfId="23339" hidden="1"/>
    <cellStyle name="Uwaga 3" xfId="23337" hidden="1"/>
    <cellStyle name="Uwaga 3" xfId="23335" hidden="1"/>
    <cellStyle name="Uwaga 3" xfId="23324" hidden="1"/>
    <cellStyle name="Uwaga 3" xfId="23322" hidden="1"/>
    <cellStyle name="Uwaga 3" xfId="23319" hidden="1"/>
    <cellStyle name="Uwaga 3" xfId="23309" hidden="1"/>
    <cellStyle name="Uwaga 3" xfId="23306" hidden="1"/>
    <cellStyle name="Uwaga 3" xfId="23303" hidden="1"/>
    <cellStyle name="Uwaga 3" xfId="23294" hidden="1"/>
    <cellStyle name="Uwaga 3" xfId="23291" hidden="1"/>
    <cellStyle name="Uwaga 3" xfId="23288" hidden="1"/>
    <cellStyle name="Uwaga 3" xfId="23279" hidden="1"/>
    <cellStyle name="Uwaga 3" xfId="23277" hidden="1"/>
    <cellStyle name="Uwaga 3" xfId="23275" hidden="1"/>
    <cellStyle name="Uwaga 3" xfId="23264" hidden="1"/>
    <cellStyle name="Uwaga 3" xfId="23261" hidden="1"/>
    <cellStyle name="Uwaga 3" xfId="23258" hidden="1"/>
    <cellStyle name="Uwaga 3" xfId="23249" hidden="1"/>
    <cellStyle name="Uwaga 3" xfId="23246" hidden="1"/>
    <cellStyle name="Uwaga 3" xfId="23243" hidden="1"/>
    <cellStyle name="Uwaga 3" xfId="23234" hidden="1"/>
    <cellStyle name="Uwaga 3" xfId="23231" hidden="1"/>
    <cellStyle name="Uwaga 3" xfId="23228" hidden="1"/>
    <cellStyle name="Uwaga 3" xfId="23221" hidden="1"/>
    <cellStyle name="Uwaga 3" xfId="23217" hidden="1"/>
    <cellStyle name="Uwaga 3" xfId="23214" hidden="1"/>
    <cellStyle name="Uwaga 3" xfId="23206" hidden="1"/>
    <cellStyle name="Uwaga 3" xfId="23202" hidden="1"/>
    <cellStyle name="Uwaga 3" xfId="23199" hidden="1"/>
    <cellStyle name="Uwaga 3" xfId="23191" hidden="1"/>
    <cellStyle name="Uwaga 3" xfId="23187" hidden="1"/>
    <cellStyle name="Uwaga 3" xfId="23183" hidden="1"/>
    <cellStyle name="Uwaga 3" xfId="23176" hidden="1"/>
    <cellStyle name="Uwaga 3" xfId="23172" hidden="1"/>
    <cellStyle name="Uwaga 3" xfId="23169" hidden="1"/>
    <cellStyle name="Uwaga 3" xfId="23161" hidden="1"/>
    <cellStyle name="Uwaga 3" xfId="23157" hidden="1"/>
    <cellStyle name="Uwaga 3" xfId="23154" hidden="1"/>
    <cellStyle name="Uwaga 3" xfId="23145" hidden="1"/>
    <cellStyle name="Uwaga 3" xfId="23140" hidden="1"/>
    <cellStyle name="Uwaga 3" xfId="23136" hidden="1"/>
    <cellStyle name="Uwaga 3" xfId="23130" hidden="1"/>
    <cellStyle name="Uwaga 3" xfId="23125" hidden="1"/>
    <cellStyle name="Uwaga 3" xfId="23121" hidden="1"/>
    <cellStyle name="Uwaga 3" xfId="23115" hidden="1"/>
    <cellStyle name="Uwaga 3" xfId="23110" hidden="1"/>
    <cellStyle name="Uwaga 3" xfId="23106" hidden="1"/>
    <cellStyle name="Uwaga 3" xfId="23101" hidden="1"/>
    <cellStyle name="Uwaga 3" xfId="23097" hidden="1"/>
    <cellStyle name="Uwaga 3" xfId="23093" hidden="1"/>
    <cellStyle name="Uwaga 3" xfId="23086" hidden="1"/>
    <cellStyle name="Uwaga 3" xfId="23081" hidden="1"/>
    <cellStyle name="Uwaga 3" xfId="23077" hidden="1"/>
    <cellStyle name="Uwaga 3" xfId="23070" hidden="1"/>
    <cellStyle name="Uwaga 3" xfId="23065" hidden="1"/>
    <cellStyle name="Uwaga 3" xfId="23061" hidden="1"/>
    <cellStyle name="Uwaga 3" xfId="23056" hidden="1"/>
    <cellStyle name="Uwaga 3" xfId="23051" hidden="1"/>
    <cellStyle name="Uwaga 3" xfId="23047" hidden="1"/>
    <cellStyle name="Uwaga 3" xfId="23041" hidden="1"/>
    <cellStyle name="Uwaga 3" xfId="23037" hidden="1"/>
    <cellStyle name="Uwaga 3" xfId="23034" hidden="1"/>
    <cellStyle name="Uwaga 3" xfId="23027" hidden="1"/>
    <cellStyle name="Uwaga 3" xfId="23022" hidden="1"/>
    <cellStyle name="Uwaga 3" xfId="23017" hidden="1"/>
    <cellStyle name="Uwaga 3" xfId="23011" hidden="1"/>
    <cellStyle name="Uwaga 3" xfId="23006" hidden="1"/>
    <cellStyle name="Uwaga 3" xfId="23001" hidden="1"/>
    <cellStyle name="Uwaga 3" xfId="22996" hidden="1"/>
    <cellStyle name="Uwaga 3" xfId="22991" hidden="1"/>
    <cellStyle name="Uwaga 3" xfId="22986" hidden="1"/>
    <cellStyle name="Uwaga 3" xfId="22982" hidden="1"/>
    <cellStyle name="Uwaga 3" xfId="22978" hidden="1"/>
    <cellStyle name="Uwaga 3" xfId="22973" hidden="1"/>
    <cellStyle name="Uwaga 3" xfId="22966" hidden="1"/>
    <cellStyle name="Uwaga 3" xfId="22961" hidden="1"/>
    <cellStyle name="Uwaga 3" xfId="22956" hidden="1"/>
    <cellStyle name="Uwaga 3" xfId="22950" hidden="1"/>
    <cellStyle name="Uwaga 3" xfId="22945" hidden="1"/>
    <cellStyle name="Uwaga 3" xfId="22941" hidden="1"/>
    <cellStyle name="Uwaga 3" xfId="22936" hidden="1"/>
    <cellStyle name="Uwaga 3" xfId="22931" hidden="1"/>
    <cellStyle name="Uwaga 3" xfId="22926" hidden="1"/>
    <cellStyle name="Uwaga 3" xfId="22922" hidden="1"/>
    <cellStyle name="Uwaga 3" xfId="22917" hidden="1"/>
    <cellStyle name="Uwaga 3" xfId="22912" hidden="1"/>
    <cellStyle name="Uwaga 3" xfId="22907" hidden="1"/>
    <cellStyle name="Uwaga 3" xfId="22903" hidden="1"/>
    <cellStyle name="Uwaga 3" xfId="22899" hidden="1"/>
    <cellStyle name="Uwaga 3" xfId="22892" hidden="1"/>
    <cellStyle name="Uwaga 3" xfId="22888" hidden="1"/>
    <cellStyle name="Uwaga 3" xfId="22883" hidden="1"/>
    <cellStyle name="Uwaga 3" xfId="22877" hidden="1"/>
    <cellStyle name="Uwaga 3" xfId="22873" hidden="1"/>
    <cellStyle name="Uwaga 3" xfId="22868" hidden="1"/>
    <cellStyle name="Uwaga 3" xfId="22862" hidden="1"/>
    <cellStyle name="Uwaga 3" xfId="22858" hidden="1"/>
    <cellStyle name="Uwaga 3" xfId="22854" hidden="1"/>
    <cellStyle name="Uwaga 3" xfId="22847" hidden="1"/>
    <cellStyle name="Uwaga 3" xfId="22843" hidden="1"/>
    <cellStyle name="Uwaga 3" xfId="22839" hidden="1"/>
    <cellStyle name="Uwaga 3" xfId="23703" hidden="1"/>
    <cellStyle name="Uwaga 3" xfId="23701" hidden="1"/>
    <cellStyle name="Uwaga 3" xfId="23699" hidden="1"/>
    <cellStyle name="Uwaga 3" xfId="23686" hidden="1"/>
    <cellStyle name="Uwaga 3" xfId="23685" hidden="1"/>
    <cellStyle name="Uwaga 3" xfId="23684" hidden="1"/>
    <cellStyle name="Uwaga 3" xfId="23671" hidden="1"/>
    <cellStyle name="Uwaga 3" xfId="23670" hidden="1"/>
    <cellStyle name="Uwaga 3" xfId="23669" hidden="1"/>
    <cellStyle name="Uwaga 3" xfId="23657" hidden="1"/>
    <cellStyle name="Uwaga 3" xfId="23655" hidden="1"/>
    <cellStyle name="Uwaga 3" xfId="23654" hidden="1"/>
    <cellStyle name="Uwaga 3" xfId="23641" hidden="1"/>
    <cellStyle name="Uwaga 3" xfId="23640" hidden="1"/>
    <cellStyle name="Uwaga 3" xfId="23639" hidden="1"/>
    <cellStyle name="Uwaga 3" xfId="23627" hidden="1"/>
    <cellStyle name="Uwaga 3" xfId="23625" hidden="1"/>
    <cellStyle name="Uwaga 3" xfId="23623" hidden="1"/>
    <cellStyle name="Uwaga 3" xfId="23612" hidden="1"/>
    <cellStyle name="Uwaga 3" xfId="23610" hidden="1"/>
    <cellStyle name="Uwaga 3" xfId="23608" hidden="1"/>
    <cellStyle name="Uwaga 3" xfId="23597" hidden="1"/>
    <cellStyle name="Uwaga 3" xfId="23595" hidden="1"/>
    <cellStyle name="Uwaga 3" xfId="23593" hidden="1"/>
    <cellStyle name="Uwaga 3" xfId="23582" hidden="1"/>
    <cellStyle name="Uwaga 3" xfId="23580" hidden="1"/>
    <cellStyle name="Uwaga 3" xfId="23578" hidden="1"/>
    <cellStyle name="Uwaga 3" xfId="23567" hidden="1"/>
    <cellStyle name="Uwaga 3" xfId="23565" hidden="1"/>
    <cellStyle name="Uwaga 3" xfId="23563" hidden="1"/>
    <cellStyle name="Uwaga 3" xfId="23552" hidden="1"/>
    <cellStyle name="Uwaga 3" xfId="23550" hidden="1"/>
    <cellStyle name="Uwaga 3" xfId="23548" hidden="1"/>
    <cellStyle name="Uwaga 3" xfId="23537" hidden="1"/>
    <cellStyle name="Uwaga 3" xfId="23535" hidden="1"/>
    <cellStyle name="Uwaga 3" xfId="23533" hidden="1"/>
    <cellStyle name="Uwaga 3" xfId="23522" hidden="1"/>
    <cellStyle name="Uwaga 3" xfId="23520" hidden="1"/>
    <cellStyle name="Uwaga 3" xfId="23518" hidden="1"/>
    <cellStyle name="Uwaga 3" xfId="23507" hidden="1"/>
    <cellStyle name="Uwaga 3" xfId="23505" hidden="1"/>
    <cellStyle name="Uwaga 3" xfId="23503" hidden="1"/>
    <cellStyle name="Uwaga 3" xfId="23492" hidden="1"/>
    <cellStyle name="Uwaga 3" xfId="23490" hidden="1"/>
    <cellStyle name="Uwaga 3" xfId="23488" hidden="1"/>
    <cellStyle name="Uwaga 3" xfId="23477" hidden="1"/>
    <cellStyle name="Uwaga 3" xfId="23475" hidden="1"/>
    <cellStyle name="Uwaga 3" xfId="23473" hidden="1"/>
    <cellStyle name="Uwaga 3" xfId="23462" hidden="1"/>
    <cellStyle name="Uwaga 3" xfId="23460" hidden="1"/>
    <cellStyle name="Uwaga 3" xfId="23458" hidden="1"/>
    <cellStyle name="Uwaga 3" xfId="23447" hidden="1"/>
    <cellStyle name="Uwaga 3" xfId="23445" hidden="1"/>
    <cellStyle name="Uwaga 3" xfId="23443" hidden="1"/>
    <cellStyle name="Uwaga 3" xfId="23432" hidden="1"/>
    <cellStyle name="Uwaga 3" xfId="23430" hidden="1"/>
    <cellStyle name="Uwaga 3" xfId="23428" hidden="1"/>
    <cellStyle name="Uwaga 3" xfId="23417" hidden="1"/>
    <cellStyle name="Uwaga 3" xfId="23415" hidden="1"/>
    <cellStyle name="Uwaga 3" xfId="23413" hidden="1"/>
    <cellStyle name="Uwaga 3" xfId="23402" hidden="1"/>
    <cellStyle name="Uwaga 3" xfId="23400" hidden="1"/>
    <cellStyle name="Uwaga 3" xfId="23398" hidden="1"/>
    <cellStyle name="Uwaga 3" xfId="23387" hidden="1"/>
    <cellStyle name="Uwaga 3" xfId="23385" hidden="1"/>
    <cellStyle name="Uwaga 3" xfId="23383" hidden="1"/>
    <cellStyle name="Uwaga 3" xfId="23372" hidden="1"/>
    <cellStyle name="Uwaga 3" xfId="23370" hidden="1"/>
    <cellStyle name="Uwaga 3" xfId="23368" hidden="1"/>
    <cellStyle name="Uwaga 3" xfId="23357" hidden="1"/>
    <cellStyle name="Uwaga 3" xfId="23355" hidden="1"/>
    <cellStyle name="Uwaga 3" xfId="23353" hidden="1"/>
    <cellStyle name="Uwaga 3" xfId="23342" hidden="1"/>
    <cellStyle name="Uwaga 3" xfId="23340" hidden="1"/>
    <cellStyle name="Uwaga 3" xfId="23338" hidden="1"/>
    <cellStyle name="Uwaga 3" xfId="23327" hidden="1"/>
    <cellStyle name="Uwaga 3" xfId="23325" hidden="1"/>
    <cellStyle name="Uwaga 3" xfId="23323" hidden="1"/>
    <cellStyle name="Uwaga 3" xfId="23312" hidden="1"/>
    <cellStyle name="Uwaga 3" xfId="23310" hidden="1"/>
    <cellStyle name="Uwaga 3" xfId="23307" hidden="1"/>
    <cellStyle name="Uwaga 3" xfId="23297" hidden="1"/>
    <cellStyle name="Uwaga 3" xfId="23295" hidden="1"/>
    <cellStyle name="Uwaga 3" xfId="23293" hidden="1"/>
    <cellStyle name="Uwaga 3" xfId="23282" hidden="1"/>
    <cellStyle name="Uwaga 3" xfId="23280" hidden="1"/>
    <cellStyle name="Uwaga 3" xfId="23278" hidden="1"/>
    <cellStyle name="Uwaga 3" xfId="23267" hidden="1"/>
    <cellStyle name="Uwaga 3" xfId="23265" hidden="1"/>
    <cellStyle name="Uwaga 3" xfId="23262" hidden="1"/>
    <cellStyle name="Uwaga 3" xfId="23252" hidden="1"/>
    <cellStyle name="Uwaga 3" xfId="23250" hidden="1"/>
    <cellStyle name="Uwaga 3" xfId="23247" hidden="1"/>
    <cellStyle name="Uwaga 3" xfId="23237" hidden="1"/>
    <cellStyle name="Uwaga 3" xfId="23235" hidden="1"/>
    <cellStyle name="Uwaga 3" xfId="23232" hidden="1"/>
    <cellStyle name="Uwaga 3" xfId="23223" hidden="1"/>
    <cellStyle name="Uwaga 3" xfId="23220" hidden="1"/>
    <cellStyle name="Uwaga 3" xfId="23216" hidden="1"/>
    <cellStyle name="Uwaga 3" xfId="23208" hidden="1"/>
    <cellStyle name="Uwaga 3" xfId="23205" hidden="1"/>
    <cellStyle name="Uwaga 3" xfId="23201" hidden="1"/>
    <cellStyle name="Uwaga 3" xfId="23193" hidden="1"/>
    <cellStyle name="Uwaga 3" xfId="23190" hidden="1"/>
    <cellStyle name="Uwaga 3" xfId="23186" hidden="1"/>
    <cellStyle name="Uwaga 3" xfId="23178" hidden="1"/>
    <cellStyle name="Uwaga 3" xfId="23175" hidden="1"/>
    <cellStyle name="Uwaga 3" xfId="23171" hidden="1"/>
    <cellStyle name="Uwaga 3" xfId="23163" hidden="1"/>
    <cellStyle name="Uwaga 3" xfId="23160" hidden="1"/>
    <cellStyle name="Uwaga 3" xfId="23156" hidden="1"/>
    <cellStyle name="Uwaga 3" xfId="23148" hidden="1"/>
    <cellStyle name="Uwaga 3" xfId="23144" hidden="1"/>
    <cellStyle name="Uwaga 3" xfId="23139" hidden="1"/>
    <cellStyle name="Uwaga 3" xfId="23133" hidden="1"/>
    <cellStyle name="Uwaga 3" xfId="23129" hidden="1"/>
    <cellStyle name="Uwaga 3" xfId="23124" hidden="1"/>
    <cellStyle name="Uwaga 3" xfId="23118" hidden="1"/>
    <cellStyle name="Uwaga 3" xfId="23114" hidden="1"/>
    <cellStyle name="Uwaga 3" xfId="23109" hidden="1"/>
    <cellStyle name="Uwaga 3" xfId="23103" hidden="1"/>
    <cellStyle name="Uwaga 3" xfId="23100" hidden="1"/>
    <cellStyle name="Uwaga 3" xfId="23096" hidden="1"/>
    <cellStyle name="Uwaga 3" xfId="23088" hidden="1"/>
    <cellStyle name="Uwaga 3" xfId="23085" hidden="1"/>
    <cellStyle name="Uwaga 3" xfId="23080" hidden="1"/>
    <cellStyle name="Uwaga 3" xfId="23073" hidden="1"/>
    <cellStyle name="Uwaga 3" xfId="23069" hidden="1"/>
    <cellStyle name="Uwaga 3" xfId="23064" hidden="1"/>
    <cellStyle name="Uwaga 3" xfId="23058" hidden="1"/>
    <cellStyle name="Uwaga 3" xfId="23054" hidden="1"/>
    <cellStyle name="Uwaga 3" xfId="23049" hidden="1"/>
    <cellStyle name="Uwaga 3" xfId="23043" hidden="1"/>
    <cellStyle name="Uwaga 3" xfId="23040" hidden="1"/>
    <cellStyle name="Uwaga 3" xfId="23036" hidden="1"/>
    <cellStyle name="Uwaga 3" xfId="23028" hidden="1"/>
    <cellStyle name="Uwaga 3" xfId="23023" hidden="1"/>
    <cellStyle name="Uwaga 3" xfId="23018" hidden="1"/>
    <cellStyle name="Uwaga 3" xfId="23013" hidden="1"/>
    <cellStyle name="Uwaga 3" xfId="23008" hidden="1"/>
    <cellStyle name="Uwaga 3" xfId="23003" hidden="1"/>
    <cellStyle name="Uwaga 3" xfId="22998" hidden="1"/>
    <cellStyle name="Uwaga 3" xfId="22993" hidden="1"/>
    <cellStyle name="Uwaga 3" xfId="22988" hidden="1"/>
    <cellStyle name="Uwaga 3" xfId="22983" hidden="1"/>
    <cellStyle name="Uwaga 3" xfId="22979" hidden="1"/>
    <cellStyle name="Uwaga 3" xfId="22974" hidden="1"/>
    <cellStyle name="Uwaga 3" xfId="22967" hidden="1"/>
    <cellStyle name="Uwaga 3" xfId="22962" hidden="1"/>
    <cellStyle name="Uwaga 3" xfId="22957" hidden="1"/>
    <cellStyle name="Uwaga 3" xfId="22952" hidden="1"/>
    <cellStyle name="Uwaga 3" xfId="22947" hidden="1"/>
    <cellStyle name="Uwaga 3" xfId="22942" hidden="1"/>
    <cellStyle name="Uwaga 3" xfId="22937" hidden="1"/>
    <cellStyle name="Uwaga 3" xfId="22932" hidden="1"/>
    <cellStyle name="Uwaga 3" xfId="22927" hidden="1"/>
    <cellStyle name="Uwaga 3" xfId="22923" hidden="1"/>
    <cellStyle name="Uwaga 3" xfId="22918" hidden="1"/>
    <cellStyle name="Uwaga 3" xfId="22913" hidden="1"/>
    <cellStyle name="Uwaga 3" xfId="22908" hidden="1"/>
    <cellStyle name="Uwaga 3" xfId="22904" hidden="1"/>
    <cellStyle name="Uwaga 3" xfId="22900" hidden="1"/>
    <cellStyle name="Uwaga 3" xfId="22893" hidden="1"/>
    <cellStyle name="Uwaga 3" xfId="22889" hidden="1"/>
    <cellStyle name="Uwaga 3" xfId="22884" hidden="1"/>
    <cellStyle name="Uwaga 3" xfId="22878" hidden="1"/>
    <cellStyle name="Uwaga 3" xfId="22874" hidden="1"/>
    <cellStyle name="Uwaga 3" xfId="22869" hidden="1"/>
    <cellStyle name="Uwaga 3" xfId="22863" hidden="1"/>
    <cellStyle name="Uwaga 3" xfId="22859" hidden="1"/>
    <cellStyle name="Uwaga 3" xfId="22855" hidden="1"/>
    <cellStyle name="Uwaga 3" xfId="22848" hidden="1"/>
    <cellStyle name="Uwaga 3" xfId="22844" hidden="1"/>
    <cellStyle name="Uwaga 3" xfId="22840" hidden="1"/>
    <cellStyle name="Uwaga 3" xfId="23707" hidden="1"/>
    <cellStyle name="Uwaga 3" xfId="23706" hidden="1"/>
    <cellStyle name="Uwaga 3" xfId="23704" hidden="1"/>
    <cellStyle name="Uwaga 3" xfId="23691" hidden="1"/>
    <cellStyle name="Uwaga 3" xfId="23689" hidden="1"/>
    <cellStyle name="Uwaga 3" xfId="23687" hidden="1"/>
    <cellStyle name="Uwaga 3" xfId="23677" hidden="1"/>
    <cellStyle name="Uwaga 3" xfId="23675" hidden="1"/>
    <cellStyle name="Uwaga 3" xfId="23673" hidden="1"/>
    <cellStyle name="Uwaga 3" xfId="23662" hidden="1"/>
    <cellStyle name="Uwaga 3" xfId="23660" hidden="1"/>
    <cellStyle name="Uwaga 3" xfId="23658" hidden="1"/>
    <cellStyle name="Uwaga 3" xfId="23645" hidden="1"/>
    <cellStyle name="Uwaga 3" xfId="23643" hidden="1"/>
    <cellStyle name="Uwaga 3" xfId="23642" hidden="1"/>
    <cellStyle name="Uwaga 3" xfId="23629" hidden="1"/>
    <cellStyle name="Uwaga 3" xfId="23628" hidden="1"/>
    <cellStyle name="Uwaga 3" xfId="23626" hidden="1"/>
    <cellStyle name="Uwaga 3" xfId="23614" hidden="1"/>
    <cellStyle name="Uwaga 3" xfId="23613" hidden="1"/>
    <cellStyle name="Uwaga 3" xfId="23611" hidden="1"/>
    <cellStyle name="Uwaga 3" xfId="23599" hidden="1"/>
    <cellStyle name="Uwaga 3" xfId="23598" hidden="1"/>
    <cellStyle name="Uwaga 3" xfId="23596" hidden="1"/>
    <cellStyle name="Uwaga 3" xfId="23584" hidden="1"/>
    <cellStyle name="Uwaga 3" xfId="23583" hidden="1"/>
    <cellStyle name="Uwaga 3" xfId="23581" hidden="1"/>
    <cellStyle name="Uwaga 3" xfId="23569" hidden="1"/>
    <cellStyle name="Uwaga 3" xfId="23568" hidden="1"/>
    <cellStyle name="Uwaga 3" xfId="23566" hidden="1"/>
    <cellStyle name="Uwaga 3" xfId="23554" hidden="1"/>
    <cellStyle name="Uwaga 3" xfId="23553" hidden="1"/>
    <cellStyle name="Uwaga 3" xfId="23551" hidden="1"/>
    <cellStyle name="Uwaga 3" xfId="23539" hidden="1"/>
    <cellStyle name="Uwaga 3" xfId="23538" hidden="1"/>
    <cellStyle name="Uwaga 3" xfId="23536" hidden="1"/>
    <cellStyle name="Uwaga 3" xfId="23524" hidden="1"/>
    <cellStyle name="Uwaga 3" xfId="23523" hidden="1"/>
    <cellStyle name="Uwaga 3" xfId="23521" hidden="1"/>
    <cellStyle name="Uwaga 3" xfId="23509" hidden="1"/>
    <cellStyle name="Uwaga 3" xfId="23508" hidden="1"/>
    <cellStyle name="Uwaga 3" xfId="23506" hidden="1"/>
    <cellStyle name="Uwaga 3" xfId="23494" hidden="1"/>
    <cellStyle name="Uwaga 3" xfId="23493" hidden="1"/>
    <cellStyle name="Uwaga 3" xfId="23491" hidden="1"/>
    <cellStyle name="Uwaga 3" xfId="23479" hidden="1"/>
    <cellStyle name="Uwaga 3" xfId="23478" hidden="1"/>
    <cellStyle name="Uwaga 3" xfId="23476" hidden="1"/>
    <cellStyle name="Uwaga 3" xfId="23464" hidden="1"/>
    <cellStyle name="Uwaga 3" xfId="23463" hidden="1"/>
    <cellStyle name="Uwaga 3" xfId="23461" hidden="1"/>
    <cellStyle name="Uwaga 3" xfId="23449" hidden="1"/>
    <cellStyle name="Uwaga 3" xfId="23448" hidden="1"/>
    <cellStyle name="Uwaga 3" xfId="23446" hidden="1"/>
    <cellStyle name="Uwaga 3" xfId="23434" hidden="1"/>
    <cellStyle name="Uwaga 3" xfId="23433" hidden="1"/>
    <cellStyle name="Uwaga 3" xfId="23431" hidden="1"/>
    <cellStyle name="Uwaga 3" xfId="23419" hidden="1"/>
    <cellStyle name="Uwaga 3" xfId="23418" hidden="1"/>
    <cellStyle name="Uwaga 3" xfId="23416" hidden="1"/>
    <cellStyle name="Uwaga 3" xfId="23404" hidden="1"/>
    <cellStyle name="Uwaga 3" xfId="23403" hidden="1"/>
    <cellStyle name="Uwaga 3" xfId="23401" hidden="1"/>
    <cellStyle name="Uwaga 3" xfId="23389" hidden="1"/>
    <cellStyle name="Uwaga 3" xfId="23388" hidden="1"/>
    <cellStyle name="Uwaga 3" xfId="23386" hidden="1"/>
    <cellStyle name="Uwaga 3" xfId="23374" hidden="1"/>
    <cellStyle name="Uwaga 3" xfId="23373" hidden="1"/>
    <cellStyle name="Uwaga 3" xfId="23371" hidden="1"/>
    <cellStyle name="Uwaga 3" xfId="23359" hidden="1"/>
    <cellStyle name="Uwaga 3" xfId="23358" hidden="1"/>
    <cellStyle name="Uwaga 3" xfId="23356" hidden="1"/>
    <cellStyle name="Uwaga 3" xfId="23344" hidden="1"/>
    <cellStyle name="Uwaga 3" xfId="23343" hidden="1"/>
    <cellStyle name="Uwaga 3" xfId="23341" hidden="1"/>
    <cellStyle name="Uwaga 3" xfId="23329" hidden="1"/>
    <cellStyle name="Uwaga 3" xfId="23328" hidden="1"/>
    <cellStyle name="Uwaga 3" xfId="23326" hidden="1"/>
    <cellStyle name="Uwaga 3" xfId="23314" hidden="1"/>
    <cellStyle name="Uwaga 3" xfId="23313" hidden="1"/>
    <cellStyle name="Uwaga 3" xfId="23311" hidden="1"/>
    <cellStyle name="Uwaga 3" xfId="23299" hidden="1"/>
    <cellStyle name="Uwaga 3" xfId="23298" hidden="1"/>
    <cellStyle name="Uwaga 3" xfId="23296" hidden="1"/>
    <cellStyle name="Uwaga 3" xfId="23284" hidden="1"/>
    <cellStyle name="Uwaga 3" xfId="23283" hidden="1"/>
    <cellStyle name="Uwaga 3" xfId="23281" hidden="1"/>
    <cellStyle name="Uwaga 3" xfId="23269" hidden="1"/>
    <cellStyle name="Uwaga 3" xfId="23268" hidden="1"/>
    <cellStyle name="Uwaga 3" xfId="23266" hidden="1"/>
    <cellStyle name="Uwaga 3" xfId="23254" hidden="1"/>
    <cellStyle name="Uwaga 3" xfId="23253" hidden="1"/>
    <cellStyle name="Uwaga 3" xfId="23251" hidden="1"/>
    <cellStyle name="Uwaga 3" xfId="23239" hidden="1"/>
    <cellStyle name="Uwaga 3" xfId="23238" hidden="1"/>
    <cellStyle name="Uwaga 3" xfId="23236" hidden="1"/>
    <cellStyle name="Uwaga 3" xfId="23224" hidden="1"/>
    <cellStyle name="Uwaga 3" xfId="23222" hidden="1"/>
    <cellStyle name="Uwaga 3" xfId="23219" hidden="1"/>
    <cellStyle name="Uwaga 3" xfId="23209" hidden="1"/>
    <cellStyle name="Uwaga 3" xfId="23207" hidden="1"/>
    <cellStyle name="Uwaga 3" xfId="23204" hidden="1"/>
    <cellStyle name="Uwaga 3" xfId="23194" hidden="1"/>
    <cellStyle name="Uwaga 3" xfId="23192" hidden="1"/>
    <cellStyle name="Uwaga 3" xfId="23189" hidden="1"/>
    <cellStyle name="Uwaga 3" xfId="23179" hidden="1"/>
    <cellStyle name="Uwaga 3" xfId="23177" hidden="1"/>
    <cellStyle name="Uwaga 3" xfId="23174" hidden="1"/>
    <cellStyle name="Uwaga 3" xfId="23164" hidden="1"/>
    <cellStyle name="Uwaga 3" xfId="23162" hidden="1"/>
    <cellStyle name="Uwaga 3" xfId="23159" hidden="1"/>
    <cellStyle name="Uwaga 3" xfId="23149" hidden="1"/>
    <cellStyle name="Uwaga 3" xfId="23147" hidden="1"/>
    <cellStyle name="Uwaga 3" xfId="23143" hidden="1"/>
    <cellStyle name="Uwaga 3" xfId="23134" hidden="1"/>
    <cellStyle name="Uwaga 3" xfId="23131" hidden="1"/>
    <cellStyle name="Uwaga 3" xfId="23127" hidden="1"/>
    <cellStyle name="Uwaga 3" xfId="23119" hidden="1"/>
    <cellStyle name="Uwaga 3" xfId="23117" hidden="1"/>
    <cellStyle name="Uwaga 3" xfId="23113" hidden="1"/>
    <cellStyle name="Uwaga 3" xfId="23104" hidden="1"/>
    <cellStyle name="Uwaga 3" xfId="23102" hidden="1"/>
    <cellStyle name="Uwaga 3" xfId="23099" hidden="1"/>
    <cellStyle name="Uwaga 3" xfId="23089" hidden="1"/>
    <cellStyle name="Uwaga 3" xfId="23087" hidden="1"/>
    <cellStyle name="Uwaga 3" xfId="23082" hidden="1"/>
    <cellStyle name="Uwaga 3" xfId="23074" hidden="1"/>
    <cellStyle name="Uwaga 3" xfId="23072" hidden="1"/>
    <cellStyle name="Uwaga 3" xfId="23067" hidden="1"/>
    <cellStyle name="Uwaga 3" xfId="23059" hidden="1"/>
    <cellStyle name="Uwaga 3" xfId="23057" hidden="1"/>
    <cellStyle name="Uwaga 3" xfId="23052" hidden="1"/>
    <cellStyle name="Uwaga 3" xfId="23044" hidden="1"/>
    <cellStyle name="Uwaga 3" xfId="23042" hidden="1"/>
    <cellStyle name="Uwaga 3" xfId="23038" hidden="1"/>
    <cellStyle name="Uwaga 3" xfId="23029" hidden="1"/>
    <cellStyle name="Uwaga 3" xfId="23026" hidden="1"/>
    <cellStyle name="Uwaga 3" xfId="23021" hidden="1"/>
    <cellStyle name="Uwaga 3" xfId="23014" hidden="1"/>
    <cellStyle name="Uwaga 3" xfId="23010" hidden="1"/>
    <cellStyle name="Uwaga 3" xfId="23005" hidden="1"/>
    <cellStyle name="Uwaga 3" xfId="22999" hidden="1"/>
    <cellStyle name="Uwaga 3" xfId="22995" hidden="1"/>
    <cellStyle name="Uwaga 3" xfId="22990" hidden="1"/>
    <cellStyle name="Uwaga 3" xfId="22984" hidden="1"/>
    <cellStyle name="Uwaga 3" xfId="22981" hidden="1"/>
    <cellStyle name="Uwaga 3" xfId="22977" hidden="1"/>
    <cellStyle name="Uwaga 3" xfId="22968" hidden="1"/>
    <cellStyle name="Uwaga 3" xfId="22963" hidden="1"/>
    <cellStyle name="Uwaga 3" xfId="22958" hidden="1"/>
    <cellStyle name="Uwaga 3" xfId="22953" hidden="1"/>
    <cellStyle name="Uwaga 3" xfId="22948" hidden="1"/>
    <cellStyle name="Uwaga 3" xfId="22943" hidden="1"/>
    <cellStyle name="Uwaga 3" xfId="22938" hidden="1"/>
    <cellStyle name="Uwaga 3" xfId="22933" hidden="1"/>
    <cellStyle name="Uwaga 3" xfId="22928" hidden="1"/>
    <cellStyle name="Uwaga 3" xfId="22924" hidden="1"/>
    <cellStyle name="Uwaga 3" xfId="22919" hidden="1"/>
    <cellStyle name="Uwaga 3" xfId="22914" hidden="1"/>
    <cellStyle name="Uwaga 3" xfId="22909" hidden="1"/>
    <cellStyle name="Uwaga 3" xfId="22905" hidden="1"/>
    <cellStyle name="Uwaga 3" xfId="22901" hidden="1"/>
    <cellStyle name="Uwaga 3" xfId="22894" hidden="1"/>
    <cellStyle name="Uwaga 3" xfId="22890" hidden="1"/>
    <cellStyle name="Uwaga 3" xfId="22885" hidden="1"/>
    <cellStyle name="Uwaga 3" xfId="22879" hidden="1"/>
    <cellStyle name="Uwaga 3" xfId="22875" hidden="1"/>
    <cellStyle name="Uwaga 3" xfId="22870" hidden="1"/>
    <cellStyle name="Uwaga 3" xfId="22864" hidden="1"/>
    <cellStyle name="Uwaga 3" xfId="22860" hidden="1"/>
    <cellStyle name="Uwaga 3" xfId="22856" hidden="1"/>
    <cellStyle name="Uwaga 3" xfId="22849" hidden="1"/>
    <cellStyle name="Uwaga 3" xfId="22845" hidden="1"/>
    <cellStyle name="Uwaga 3" xfId="22841" hidden="1"/>
    <cellStyle name="Uwaga 3" xfId="19810" hidden="1"/>
    <cellStyle name="Uwaga 3" xfId="19807" hidden="1"/>
    <cellStyle name="Uwaga 3" xfId="19803" hidden="1"/>
    <cellStyle name="Uwaga 3" xfId="19763" hidden="1"/>
    <cellStyle name="Uwaga 3" xfId="19758" hidden="1"/>
    <cellStyle name="Uwaga 3" xfId="19753" hidden="1"/>
    <cellStyle name="Uwaga 3" xfId="19723" hidden="1"/>
    <cellStyle name="Uwaga 3" xfId="19719" hidden="1"/>
    <cellStyle name="Uwaga 3" xfId="19716" hidden="1"/>
    <cellStyle name="Uwaga 3" xfId="19685" hidden="1"/>
    <cellStyle name="Uwaga 3" xfId="19682" hidden="1"/>
    <cellStyle name="Uwaga 3" xfId="19678" hidden="1"/>
    <cellStyle name="Uwaga 3" xfId="19641" hidden="1"/>
    <cellStyle name="Uwaga 3" xfId="19638" hidden="1"/>
    <cellStyle name="Uwaga 3" xfId="19635" hidden="1"/>
    <cellStyle name="Uwaga 3" xfId="19596" hidden="1"/>
    <cellStyle name="Uwaga 3" xfId="19592" hidden="1"/>
    <cellStyle name="Uwaga 3" xfId="19587" hidden="1"/>
    <cellStyle name="Uwaga 3" xfId="19554" hidden="1"/>
    <cellStyle name="Uwaga 3" xfId="19550" hidden="1"/>
    <cellStyle name="Uwaga 3" xfId="19545" hidden="1"/>
    <cellStyle name="Uwaga 3" xfId="19512" hidden="1"/>
    <cellStyle name="Uwaga 3" xfId="19509" hidden="1"/>
    <cellStyle name="Uwaga 3" xfId="19505" hidden="1"/>
    <cellStyle name="Uwaga 3" xfId="19475" hidden="1"/>
    <cellStyle name="Uwaga 3" xfId="19471" hidden="1"/>
    <cellStyle name="Uwaga 3" xfId="19468" hidden="1"/>
    <cellStyle name="Uwaga 3" xfId="19430" hidden="1"/>
    <cellStyle name="Uwaga 3" xfId="19426" hidden="1"/>
    <cellStyle name="Uwaga 3" xfId="19423" hidden="1"/>
    <cellStyle name="Uwaga 3" xfId="19388" hidden="1"/>
    <cellStyle name="Uwaga 3" xfId="19384" hidden="1"/>
    <cellStyle name="Uwaga 3" xfId="19380" hidden="1"/>
    <cellStyle name="Uwaga 3" xfId="19347" hidden="1"/>
    <cellStyle name="Uwaga 3" xfId="19343" hidden="1"/>
    <cellStyle name="Uwaga 3" xfId="19339" hidden="1"/>
    <cellStyle name="Uwaga 3" xfId="19308" hidden="1"/>
    <cellStyle name="Uwaga 3" xfId="19305" hidden="1"/>
    <cellStyle name="Uwaga 3" xfId="19301" hidden="1"/>
    <cellStyle name="Uwaga 3" xfId="19263" hidden="1"/>
    <cellStyle name="Uwaga 3" xfId="19259" hidden="1"/>
    <cellStyle name="Uwaga 3" xfId="19255" hidden="1"/>
    <cellStyle name="Uwaga 3" xfId="19221" hidden="1"/>
    <cellStyle name="Uwaga 3" xfId="19217" hidden="1"/>
    <cellStyle name="Uwaga 3" xfId="19213" hidden="1"/>
    <cellStyle name="Uwaga 3" xfId="19181" hidden="1"/>
    <cellStyle name="Uwaga 3" xfId="19177" hidden="1"/>
    <cellStyle name="Uwaga 3" xfId="19173" hidden="1"/>
    <cellStyle name="Uwaga 3" xfId="19142" hidden="1"/>
    <cellStyle name="Uwaga 3" xfId="19138" hidden="1"/>
    <cellStyle name="Uwaga 3" xfId="19135" hidden="1"/>
    <cellStyle name="Uwaga 3" xfId="19097" hidden="1"/>
    <cellStyle name="Uwaga 3" xfId="19093" hidden="1"/>
    <cellStyle name="Uwaga 3" xfId="19089" hidden="1"/>
    <cellStyle name="Uwaga 3" xfId="19055" hidden="1"/>
    <cellStyle name="Uwaga 3" xfId="19051" hidden="1"/>
    <cellStyle name="Uwaga 3" xfId="19047" hidden="1"/>
    <cellStyle name="Uwaga 3" xfId="19013" hidden="1"/>
    <cellStyle name="Uwaga 3" xfId="19009" hidden="1"/>
    <cellStyle name="Uwaga 3" xfId="19005" hidden="1"/>
    <cellStyle name="Uwaga 3" xfId="18977" hidden="1"/>
    <cellStyle name="Uwaga 3" xfId="18973" hidden="1"/>
    <cellStyle name="Uwaga 3" xfId="18969" hidden="1"/>
    <cellStyle name="Uwaga 3" xfId="18931" hidden="1"/>
    <cellStyle name="Uwaga 3" xfId="18927" hidden="1"/>
    <cellStyle name="Uwaga 3" xfId="18923" hidden="1"/>
    <cellStyle name="Uwaga 3" xfId="18889" hidden="1"/>
    <cellStyle name="Uwaga 3" xfId="18885" hidden="1"/>
    <cellStyle name="Uwaga 3" xfId="18881" hidden="1"/>
    <cellStyle name="Uwaga 3" xfId="18851" hidden="1"/>
    <cellStyle name="Uwaga 3" xfId="18847" hidden="1"/>
    <cellStyle name="Uwaga 3" xfId="18843" hidden="1"/>
    <cellStyle name="Uwaga 3" xfId="18811" hidden="1"/>
    <cellStyle name="Uwaga 3" xfId="18808" hidden="1"/>
    <cellStyle name="Uwaga 3" xfId="18804" hidden="1"/>
    <cellStyle name="Uwaga 3" xfId="18766" hidden="1"/>
    <cellStyle name="Uwaga 3" xfId="18761" hidden="1"/>
    <cellStyle name="Uwaga 3" xfId="18757" hidden="1"/>
    <cellStyle name="Uwaga 3" xfId="18724" hidden="1"/>
    <cellStyle name="Uwaga 3" xfId="18719" hidden="1"/>
    <cellStyle name="Uwaga 3" xfId="18715" hidden="1"/>
    <cellStyle name="Uwaga 3" xfId="18684" hidden="1"/>
    <cellStyle name="Uwaga 3" xfId="18680" hidden="1"/>
    <cellStyle name="Uwaga 3" xfId="18675" hidden="1"/>
    <cellStyle name="Uwaga 3" xfId="18643" hidden="1"/>
    <cellStyle name="Uwaga 3" xfId="18641" hidden="1"/>
    <cellStyle name="Uwaga 3" xfId="18638" hidden="1"/>
    <cellStyle name="Uwaga 3" xfId="18600" hidden="1"/>
    <cellStyle name="Uwaga 3" xfId="18596" hidden="1"/>
    <cellStyle name="Uwaga 3" xfId="18591" hidden="1"/>
    <cellStyle name="Uwaga 3" xfId="18558" hidden="1"/>
    <cellStyle name="Uwaga 3" xfId="18554" hidden="1"/>
    <cellStyle name="Uwaga 3" xfId="18549" hidden="1"/>
    <cellStyle name="Uwaga 3" xfId="18516" hidden="1"/>
    <cellStyle name="Uwaga 3" xfId="18512" hidden="1"/>
    <cellStyle name="Uwaga 3" xfId="18507" hidden="1"/>
    <cellStyle name="Uwaga 3" xfId="18477" hidden="1"/>
    <cellStyle name="Uwaga 3" xfId="18473" hidden="1"/>
    <cellStyle name="Uwaga 3" xfId="18469" hidden="1"/>
    <cellStyle name="Uwaga 3" xfId="18435" hidden="1"/>
    <cellStyle name="Uwaga 3" xfId="18431" hidden="1"/>
    <cellStyle name="Uwaga 3" xfId="18426" hidden="1"/>
    <cellStyle name="Uwaga 3" xfId="18393" hidden="1"/>
    <cellStyle name="Uwaga 3" xfId="18389" hidden="1"/>
    <cellStyle name="Uwaga 3" xfId="18383" hidden="1"/>
    <cellStyle name="Uwaga 3" xfId="18351" hidden="1"/>
    <cellStyle name="Uwaga 3" xfId="18347" hidden="1"/>
    <cellStyle name="Uwaga 3" xfId="18343" hidden="1"/>
    <cellStyle name="Uwaga 3" xfId="18309" hidden="1"/>
    <cellStyle name="Uwaga 3" xfId="18305" hidden="1"/>
    <cellStyle name="Uwaga 3" xfId="18301" hidden="1"/>
    <cellStyle name="Uwaga 3" xfId="18267" hidden="1"/>
    <cellStyle name="Uwaga 3" xfId="18263" hidden="1"/>
    <cellStyle name="Uwaga 3" xfId="18258" hidden="1"/>
    <cellStyle name="Uwaga 3" xfId="18225" hidden="1"/>
    <cellStyle name="Uwaga 3" xfId="18220" hidden="1"/>
    <cellStyle name="Uwaga 3" xfId="18215" hidden="1"/>
    <cellStyle name="Uwaga 3" xfId="18183" hidden="1"/>
    <cellStyle name="Uwaga 3" xfId="18179" hidden="1"/>
    <cellStyle name="Uwaga 3" xfId="18174" hidden="1"/>
    <cellStyle name="Uwaga 3" xfId="18141" hidden="1"/>
    <cellStyle name="Uwaga 3" xfId="18137" hidden="1"/>
    <cellStyle name="Uwaga 3" xfId="18133" hidden="1"/>
    <cellStyle name="Uwaga 3" xfId="18100" hidden="1"/>
    <cellStyle name="Uwaga 3" xfId="18095" hidden="1"/>
    <cellStyle name="Uwaga 3" xfId="18089" hidden="1"/>
    <cellStyle name="Uwaga 3" xfId="18058" hidden="1"/>
    <cellStyle name="Uwaga 3" xfId="18053" hidden="1"/>
    <cellStyle name="Uwaga 3" xfId="18047" hidden="1"/>
    <cellStyle name="Uwaga 3" xfId="18016" hidden="1"/>
    <cellStyle name="Uwaga 3" xfId="18011" hidden="1"/>
    <cellStyle name="Uwaga 3" xfId="18005" hidden="1"/>
    <cellStyle name="Uwaga 3" xfId="17974" hidden="1"/>
    <cellStyle name="Uwaga 3" xfId="17969" hidden="1"/>
    <cellStyle name="Uwaga 3" xfId="17964" hidden="1"/>
    <cellStyle name="Uwaga 3" xfId="17934" hidden="1"/>
    <cellStyle name="Uwaga 3" xfId="17927" hidden="1"/>
    <cellStyle name="Uwaga 3" xfId="17920" hidden="1"/>
    <cellStyle name="Uwaga 3" xfId="17892" hidden="1"/>
    <cellStyle name="Uwaga 3" xfId="17884" hidden="1"/>
    <cellStyle name="Uwaga 3" xfId="17877" hidden="1"/>
    <cellStyle name="Uwaga 3" xfId="17850" hidden="1"/>
    <cellStyle name="Uwaga 3" xfId="17842" hidden="1"/>
    <cellStyle name="Uwaga 3" xfId="17835" hidden="1"/>
    <cellStyle name="Uwaga 3" xfId="17810" hidden="1"/>
    <cellStyle name="Uwaga 3" xfId="17801" hidden="1"/>
    <cellStyle name="Uwaga 3" xfId="17795" hidden="1"/>
    <cellStyle name="Uwaga 3" xfId="17768" hidden="1"/>
    <cellStyle name="Uwaga 3" xfId="17758" hidden="1"/>
    <cellStyle name="Uwaga 3" xfId="17750" hidden="1"/>
    <cellStyle name="Uwaga 3" xfId="17726" hidden="1"/>
    <cellStyle name="Uwaga 3" xfId="17715" hidden="1"/>
    <cellStyle name="Uwaga 3" xfId="17707" hidden="1"/>
    <cellStyle name="Uwaga 3" xfId="17687" hidden="1"/>
    <cellStyle name="Uwaga 3" xfId="17674" hidden="1"/>
    <cellStyle name="Uwaga 3" xfId="17665" hidden="1"/>
    <cellStyle name="Uwaga 3" xfId="17647" hidden="1"/>
    <cellStyle name="Uwaga 3" xfId="17633" hidden="1"/>
    <cellStyle name="Uwaga 3" xfId="17624" hidden="1"/>
    <cellStyle name="Uwaga 3" xfId="17607" hidden="1"/>
    <cellStyle name="Uwaga 3" xfId="17594" hidden="1"/>
    <cellStyle name="Uwaga 3" xfId="17584" hidden="1"/>
    <cellStyle name="Uwaga 3" xfId="17566" hidden="1"/>
    <cellStyle name="Uwaga 3" xfId="17553" hidden="1"/>
    <cellStyle name="Uwaga 3" xfId="17541" hidden="1"/>
    <cellStyle name="Uwaga 3" xfId="17526" hidden="1"/>
    <cellStyle name="Uwaga 3" xfId="17513" hidden="1"/>
    <cellStyle name="Uwaga 3" xfId="17499" hidden="1"/>
    <cellStyle name="Uwaga 3" xfId="17484" hidden="1"/>
    <cellStyle name="Uwaga 3" xfId="17471" hidden="1"/>
    <cellStyle name="Uwaga 3" xfId="17458" hidden="1"/>
    <cellStyle name="Uwaga 3" xfId="17443" hidden="1"/>
    <cellStyle name="Uwaga 3" xfId="17430" hidden="1"/>
    <cellStyle name="Uwaga 3" xfId="17418" hidden="1"/>
    <cellStyle name="Uwaga 3" xfId="23834" hidden="1"/>
    <cellStyle name="Uwaga 3" xfId="23835" hidden="1"/>
    <cellStyle name="Uwaga 3" xfId="23837" hidden="1"/>
    <cellStyle name="Uwaga 3" xfId="23849" hidden="1"/>
    <cellStyle name="Uwaga 3" xfId="23850" hidden="1"/>
    <cellStyle name="Uwaga 3" xfId="23855" hidden="1"/>
    <cellStyle name="Uwaga 3" xfId="23864" hidden="1"/>
    <cellStyle name="Uwaga 3" xfId="23865" hidden="1"/>
    <cellStyle name="Uwaga 3" xfId="23870" hidden="1"/>
    <cellStyle name="Uwaga 3" xfId="23879" hidden="1"/>
    <cellStyle name="Uwaga 3" xfId="23880" hidden="1"/>
    <cellStyle name="Uwaga 3" xfId="23881" hidden="1"/>
    <cellStyle name="Uwaga 3" xfId="23894" hidden="1"/>
    <cellStyle name="Uwaga 3" xfId="23899" hidden="1"/>
    <cellStyle name="Uwaga 3" xfId="23904" hidden="1"/>
    <cellStyle name="Uwaga 3" xfId="23914" hidden="1"/>
    <cellStyle name="Uwaga 3" xfId="23919" hidden="1"/>
    <cellStyle name="Uwaga 3" xfId="23923" hidden="1"/>
    <cellStyle name="Uwaga 3" xfId="23930" hidden="1"/>
    <cellStyle name="Uwaga 3" xfId="23935" hidden="1"/>
    <cellStyle name="Uwaga 3" xfId="23938" hidden="1"/>
    <cellStyle name="Uwaga 3" xfId="23944" hidden="1"/>
    <cellStyle name="Uwaga 3" xfId="23949" hidden="1"/>
    <cellStyle name="Uwaga 3" xfId="23953" hidden="1"/>
    <cellStyle name="Uwaga 3" xfId="23954" hidden="1"/>
    <cellStyle name="Uwaga 3" xfId="23955" hidden="1"/>
    <cellStyle name="Uwaga 3" xfId="23959" hidden="1"/>
    <cellStyle name="Uwaga 3" xfId="23971" hidden="1"/>
    <cellStyle name="Uwaga 3" xfId="23976" hidden="1"/>
    <cellStyle name="Uwaga 3" xfId="23981" hidden="1"/>
    <cellStyle name="Uwaga 3" xfId="23986" hidden="1"/>
    <cellStyle name="Uwaga 3" xfId="23991" hidden="1"/>
    <cellStyle name="Uwaga 3" xfId="23996" hidden="1"/>
    <cellStyle name="Uwaga 3" xfId="24000" hidden="1"/>
    <cellStyle name="Uwaga 3" xfId="24004" hidden="1"/>
    <cellStyle name="Uwaga 3" xfId="24009" hidden="1"/>
    <cellStyle name="Uwaga 3" xfId="24014" hidden="1"/>
    <cellStyle name="Uwaga 3" xfId="24015" hidden="1"/>
    <cellStyle name="Uwaga 3" xfId="24017" hidden="1"/>
    <cellStyle name="Uwaga 3" xfId="24030" hidden="1"/>
    <cellStyle name="Uwaga 3" xfId="24034" hidden="1"/>
    <cellStyle name="Uwaga 3" xfId="24039" hidden="1"/>
    <cellStyle name="Uwaga 3" xfId="24046" hidden="1"/>
    <cellStyle name="Uwaga 3" xfId="24050" hidden="1"/>
    <cellStyle name="Uwaga 3" xfId="24055" hidden="1"/>
    <cellStyle name="Uwaga 3" xfId="24060" hidden="1"/>
    <cellStyle name="Uwaga 3" xfId="24063" hidden="1"/>
    <cellStyle name="Uwaga 3" xfId="24068" hidden="1"/>
    <cellStyle name="Uwaga 3" xfId="24074" hidden="1"/>
    <cellStyle name="Uwaga 3" xfId="24075" hidden="1"/>
    <cellStyle name="Uwaga 3" xfId="24078" hidden="1"/>
    <cellStyle name="Uwaga 3" xfId="24091" hidden="1"/>
    <cellStyle name="Uwaga 3" xfId="24095" hidden="1"/>
    <cellStyle name="Uwaga 3" xfId="24100" hidden="1"/>
    <cellStyle name="Uwaga 3" xfId="24107" hidden="1"/>
    <cellStyle name="Uwaga 3" xfId="24112" hidden="1"/>
    <cellStyle name="Uwaga 3" xfId="24116" hidden="1"/>
    <cellStyle name="Uwaga 3" xfId="24121" hidden="1"/>
    <cellStyle name="Uwaga 3" xfId="24125" hidden="1"/>
    <cellStyle name="Uwaga 3" xfId="24130" hidden="1"/>
    <cellStyle name="Uwaga 3" xfId="24134" hidden="1"/>
    <cellStyle name="Uwaga 3" xfId="24135" hidden="1"/>
    <cellStyle name="Uwaga 3" xfId="24137" hidden="1"/>
    <cellStyle name="Uwaga 3" xfId="24149" hidden="1"/>
    <cellStyle name="Uwaga 3" xfId="24150" hidden="1"/>
    <cellStyle name="Uwaga 3" xfId="24152" hidden="1"/>
    <cellStyle name="Uwaga 3" xfId="24164" hidden="1"/>
    <cellStyle name="Uwaga 3" xfId="24166" hidden="1"/>
    <cellStyle name="Uwaga 3" xfId="24169" hidden="1"/>
    <cellStyle name="Uwaga 3" xfId="24179" hidden="1"/>
    <cellStyle name="Uwaga 3" xfId="24180" hidden="1"/>
    <cellStyle name="Uwaga 3" xfId="24182" hidden="1"/>
    <cellStyle name="Uwaga 3" xfId="24194" hidden="1"/>
    <cellStyle name="Uwaga 3" xfId="24195" hidden="1"/>
    <cellStyle name="Uwaga 3" xfId="24196" hidden="1"/>
    <cellStyle name="Uwaga 3" xfId="24210" hidden="1"/>
    <cellStyle name="Uwaga 3" xfId="24213" hidden="1"/>
    <cellStyle name="Uwaga 3" xfId="24217" hidden="1"/>
    <cellStyle name="Uwaga 3" xfId="24225" hidden="1"/>
    <cellStyle name="Uwaga 3" xfId="24228" hidden="1"/>
    <cellStyle name="Uwaga 3" xfId="24232" hidden="1"/>
    <cellStyle name="Uwaga 3" xfId="24240" hidden="1"/>
    <cellStyle name="Uwaga 3" xfId="24243" hidden="1"/>
    <cellStyle name="Uwaga 3" xfId="24247" hidden="1"/>
    <cellStyle name="Uwaga 3" xfId="24254" hidden="1"/>
    <cellStyle name="Uwaga 3" xfId="24255" hidden="1"/>
    <cellStyle name="Uwaga 3" xfId="24257" hidden="1"/>
    <cellStyle name="Uwaga 3" xfId="24270" hidden="1"/>
    <cellStyle name="Uwaga 3" xfId="24273" hidden="1"/>
    <cellStyle name="Uwaga 3" xfId="24276" hidden="1"/>
    <cellStyle name="Uwaga 3" xfId="24285" hidden="1"/>
    <cellStyle name="Uwaga 3" xfId="24288" hidden="1"/>
    <cellStyle name="Uwaga 3" xfId="24292" hidden="1"/>
    <cellStyle name="Uwaga 3" xfId="24300" hidden="1"/>
    <cellStyle name="Uwaga 3" xfId="24302" hidden="1"/>
    <cellStyle name="Uwaga 3" xfId="24305" hidden="1"/>
    <cellStyle name="Uwaga 3" xfId="24314" hidden="1"/>
    <cellStyle name="Uwaga 3" xfId="24315" hidden="1"/>
    <cellStyle name="Uwaga 3" xfId="24316" hidden="1"/>
    <cellStyle name="Uwaga 3" xfId="24329" hidden="1"/>
    <cellStyle name="Uwaga 3" xfId="24330" hidden="1"/>
    <cellStyle name="Uwaga 3" xfId="24332" hidden="1"/>
    <cellStyle name="Uwaga 3" xfId="24344" hidden="1"/>
    <cellStyle name="Uwaga 3" xfId="24345" hidden="1"/>
    <cellStyle name="Uwaga 3" xfId="24347" hidden="1"/>
    <cellStyle name="Uwaga 3" xfId="24359" hidden="1"/>
    <cellStyle name="Uwaga 3" xfId="24360" hidden="1"/>
    <cellStyle name="Uwaga 3" xfId="24362" hidden="1"/>
    <cellStyle name="Uwaga 3" xfId="24374" hidden="1"/>
    <cellStyle name="Uwaga 3" xfId="24375" hidden="1"/>
    <cellStyle name="Uwaga 3" xfId="24376" hidden="1"/>
    <cellStyle name="Uwaga 3" xfId="24390" hidden="1"/>
    <cellStyle name="Uwaga 3" xfId="24392" hidden="1"/>
    <cellStyle name="Uwaga 3" xfId="24395" hidden="1"/>
    <cellStyle name="Uwaga 3" xfId="24405" hidden="1"/>
    <cellStyle name="Uwaga 3" xfId="24408" hidden="1"/>
    <cellStyle name="Uwaga 3" xfId="24411" hidden="1"/>
    <cellStyle name="Uwaga 3" xfId="24420" hidden="1"/>
    <cellStyle name="Uwaga 3" xfId="24422" hidden="1"/>
    <cellStyle name="Uwaga 3" xfId="24425" hidden="1"/>
    <cellStyle name="Uwaga 3" xfId="24434" hidden="1"/>
    <cellStyle name="Uwaga 3" xfId="24435" hidden="1"/>
    <cellStyle name="Uwaga 3" xfId="24436" hidden="1"/>
    <cellStyle name="Uwaga 3" xfId="24449" hidden="1"/>
    <cellStyle name="Uwaga 3" xfId="24451" hidden="1"/>
    <cellStyle name="Uwaga 3" xfId="24453" hidden="1"/>
    <cellStyle name="Uwaga 3" xfId="24464" hidden="1"/>
    <cellStyle name="Uwaga 3" xfId="24466" hidden="1"/>
    <cellStyle name="Uwaga 3" xfId="24468" hidden="1"/>
    <cellStyle name="Uwaga 3" xfId="24479" hidden="1"/>
    <cellStyle name="Uwaga 3" xfId="24481" hidden="1"/>
    <cellStyle name="Uwaga 3" xfId="24483" hidden="1"/>
    <cellStyle name="Uwaga 3" xfId="24494" hidden="1"/>
    <cellStyle name="Uwaga 3" xfId="24495" hidden="1"/>
    <cellStyle name="Uwaga 3" xfId="24496" hidden="1"/>
    <cellStyle name="Uwaga 3" xfId="24509" hidden="1"/>
    <cellStyle name="Uwaga 3" xfId="24511" hidden="1"/>
    <cellStyle name="Uwaga 3" xfId="24513" hidden="1"/>
    <cellStyle name="Uwaga 3" xfId="24524" hidden="1"/>
    <cellStyle name="Uwaga 3" xfId="24526" hidden="1"/>
    <cellStyle name="Uwaga 3" xfId="24528" hidden="1"/>
    <cellStyle name="Uwaga 3" xfId="24539" hidden="1"/>
    <cellStyle name="Uwaga 3" xfId="24541" hidden="1"/>
    <cellStyle name="Uwaga 3" xfId="24542" hidden="1"/>
    <cellStyle name="Uwaga 3" xfId="24554" hidden="1"/>
    <cellStyle name="Uwaga 3" xfId="24555" hidden="1"/>
    <cellStyle name="Uwaga 3" xfId="24556" hidden="1"/>
    <cellStyle name="Uwaga 3" xfId="24569" hidden="1"/>
    <cellStyle name="Uwaga 3" xfId="24571" hidden="1"/>
    <cellStyle name="Uwaga 3" xfId="24573" hidden="1"/>
    <cellStyle name="Uwaga 3" xfId="24584" hidden="1"/>
    <cellStyle name="Uwaga 3" xfId="24586" hidden="1"/>
    <cellStyle name="Uwaga 3" xfId="24588" hidden="1"/>
    <cellStyle name="Uwaga 3" xfId="24599" hidden="1"/>
    <cellStyle name="Uwaga 3" xfId="24601" hidden="1"/>
    <cellStyle name="Uwaga 3" xfId="24603" hidden="1"/>
    <cellStyle name="Uwaga 3" xfId="24614" hidden="1"/>
    <cellStyle name="Uwaga 3" xfId="24615" hidden="1"/>
    <cellStyle name="Uwaga 3" xfId="24617" hidden="1"/>
    <cellStyle name="Uwaga 3" xfId="24628" hidden="1"/>
    <cellStyle name="Uwaga 3" xfId="24630" hidden="1"/>
    <cellStyle name="Uwaga 3" xfId="24631" hidden="1"/>
    <cellStyle name="Uwaga 3" xfId="24640" hidden="1"/>
    <cellStyle name="Uwaga 3" xfId="24643" hidden="1"/>
    <cellStyle name="Uwaga 3" xfId="24645" hidden="1"/>
    <cellStyle name="Uwaga 3" xfId="24656" hidden="1"/>
    <cellStyle name="Uwaga 3" xfId="24658" hidden="1"/>
    <cellStyle name="Uwaga 3" xfId="24660" hidden="1"/>
    <cellStyle name="Uwaga 3" xfId="24672" hidden="1"/>
    <cellStyle name="Uwaga 3" xfId="24674" hidden="1"/>
    <cellStyle name="Uwaga 3" xfId="24676" hidden="1"/>
    <cellStyle name="Uwaga 3" xfId="24684" hidden="1"/>
    <cellStyle name="Uwaga 3" xfId="24686" hidden="1"/>
    <cellStyle name="Uwaga 3" xfId="24689" hidden="1"/>
    <cellStyle name="Uwaga 3" xfId="24679" hidden="1"/>
    <cellStyle name="Uwaga 3" xfId="24678" hidden="1"/>
    <cellStyle name="Uwaga 3" xfId="24677" hidden="1"/>
    <cellStyle name="Uwaga 3" xfId="24664" hidden="1"/>
    <cellStyle name="Uwaga 3" xfId="24663" hidden="1"/>
    <cellStyle name="Uwaga 3" xfId="24662" hidden="1"/>
    <cellStyle name="Uwaga 3" xfId="24649" hidden="1"/>
    <cellStyle name="Uwaga 3" xfId="24648" hidden="1"/>
    <cellStyle name="Uwaga 3" xfId="24647" hidden="1"/>
    <cellStyle name="Uwaga 3" xfId="24634" hidden="1"/>
    <cellStyle name="Uwaga 3" xfId="24633" hidden="1"/>
    <cellStyle name="Uwaga 3" xfId="24632" hidden="1"/>
    <cellStyle name="Uwaga 3" xfId="24619" hidden="1"/>
    <cellStyle name="Uwaga 3" xfId="24618" hidden="1"/>
    <cellStyle name="Uwaga 3" xfId="24616" hidden="1"/>
    <cellStyle name="Uwaga 3" xfId="24605" hidden="1"/>
    <cellStyle name="Uwaga 3" xfId="24602" hidden="1"/>
    <cellStyle name="Uwaga 3" xfId="24600" hidden="1"/>
    <cellStyle name="Uwaga 3" xfId="24590" hidden="1"/>
    <cellStyle name="Uwaga 3" xfId="24587" hidden="1"/>
    <cellStyle name="Uwaga 3" xfId="24585" hidden="1"/>
    <cellStyle name="Uwaga 3" xfId="24575" hidden="1"/>
    <cellStyle name="Uwaga 3" xfId="24572" hidden="1"/>
    <cellStyle name="Uwaga 3" xfId="24570" hidden="1"/>
    <cellStyle name="Uwaga 3" xfId="24560" hidden="1"/>
    <cellStyle name="Uwaga 3" xfId="24558" hidden="1"/>
    <cellStyle name="Uwaga 3" xfId="24557" hidden="1"/>
    <cellStyle name="Uwaga 3" xfId="24545" hidden="1"/>
    <cellStyle name="Uwaga 3" xfId="24543" hidden="1"/>
    <cellStyle name="Uwaga 3" xfId="24540" hidden="1"/>
    <cellStyle name="Uwaga 3" xfId="24530" hidden="1"/>
    <cellStyle name="Uwaga 3" xfId="24527" hidden="1"/>
    <cellStyle name="Uwaga 3" xfId="24525" hidden="1"/>
    <cellStyle name="Uwaga 3" xfId="24515" hidden="1"/>
    <cellStyle name="Uwaga 3" xfId="24512" hidden="1"/>
    <cellStyle name="Uwaga 3" xfId="24510" hidden="1"/>
    <cellStyle name="Uwaga 3" xfId="24500" hidden="1"/>
    <cellStyle name="Uwaga 3" xfId="24498" hidden="1"/>
    <cellStyle name="Uwaga 3" xfId="24497" hidden="1"/>
    <cellStyle name="Uwaga 3" xfId="24485" hidden="1"/>
    <cellStyle name="Uwaga 3" xfId="24482" hidden="1"/>
    <cellStyle name="Uwaga 3" xfId="24480" hidden="1"/>
    <cellStyle name="Uwaga 3" xfId="24470" hidden="1"/>
    <cellStyle name="Uwaga 3" xfId="24467" hidden="1"/>
    <cellStyle name="Uwaga 3" xfId="24465" hidden="1"/>
    <cellStyle name="Uwaga 3" xfId="24455" hidden="1"/>
    <cellStyle name="Uwaga 3" xfId="24452" hidden="1"/>
    <cellStyle name="Uwaga 3" xfId="24450" hidden="1"/>
    <cellStyle name="Uwaga 3" xfId="24440" hidden="1"/>
    <cellStyle name="Uwaga 3" xfId="24438" hidden="1"/>
    <cellStyle name="Uwaga 3" xfId="24437" hidden="1"/>
    <cellStyle name="Uwaga 3" xfId="24424" hidden="1"/>
    <cellStyle name="Uwaga 3" xfId="24421" hidden="1"/>
    <cellStyle name="Uwaga 3" xfId="24419" hidden="1"/>
    <cellStyle name="Uwaga 3" xfId="24409" hidden="1"/>
    <cellStyle name="Uwaga 3" xfId="24406" hidden="1"/>
    <cellStyle name="Uwaga 3" xfId="24404" hidden="1"/>
    <cellStyle name="Uwaga 3" xfId="24394" hidden="1"/>
    <cellStyle name="Uwaga 3" xfId="24391" hidden="1"/>
    <cellStyle name="Uwaga 3" xfId="24389" hidden="1"/>
    <cellStyle name="Uwaga 3" xfId="24380" hidden="1"/>
    <cellStyle name="Uwaga 3" xfId="24378" hidden="1"/>
    <cellStyle name="Uwaga 3" xfId="24377" hidden="1"/>
    <cellStyle name="Uwaga 3" xfId="24365" hidden="1"/>
    <cellStyle name="Uwaga 3" xfId="24363" hidden="1"/>
    <cellStyle name="Uwaga 3" xfId="24361" hidden="1"/>
    <cellStyle name="Uwaga 3" xfId="24350" hidden="1"/>
    <cellStyle name="Uwaga 3" xfId="24348" hidden="1"/>
    <cellStyle name="Uwaga 3" xfId="24346" hidden="1"/>
    <cellStyle name="Uwaga 3" xfId="24335" hidden="1"/>
    <cellStyle name="Uwaga 3" xfId="24333" hidden="1"/>
    <cellStyle name="Uwaga 3" xfId="24331" hidden="1"/>
    <cellStyle name="Uwaga 3" xfId="24320" hidden="1"/>
    <cellStyle name="Uwaga 3" xfId="24318" hidden="1"/>
    <cellStyle name="Uwaga 3" xfId="24317" hidden="1"/>
    <cellStyle name="Uwaga 3" xfId="24304" hidden="1"/>
    <cellStyle name="Uwaga 3" xfId="24301" hidden="1"/>
    <cellStyle name="Uwaga 3" xfId="24299" hidden="1"/>
    <cellStyle name="Uwaga 3" xfId="24289" hidden="1"/>
    <cellStyle name="Uwaga 3" xfId="24286" hidden="1"/>
    <cellStyle name="Uwaga 3" xfId="24284" hidden="1"/>
    <cellStyle name="Uwaga 3" xfId="24274" hidden="1"/>
    <cellStyle name="Uwaga 3" xfId="24271" hidden="1"/>
    <cellStyle name="Uwaga 3" xfId="24269" hidden="1"/>
    <cellStyle name="Uwaga 3" xfId="24260" hidden="1"/>
    <cellStyle name="Uwaga 3" xfId="24258" hidden="1"/>
    <cellStyle name="Uwaga 3" xfId="24256" hidden="1"/>
    <cellStyle name="Uwaga 3" xfId="24244" hidden="1"/>
    <cellStyle name="Uwaga 3" xfId="24241" hidden="1"/>
    <cellStyle name="Uwaga 3" xfId="24239" hidden="1"/>
    <cellStyle name="Uwaga 3" xfId="24229" hidden="1"/>
    <cellStyle name="Uwaga 3" xfId="24226" hidden="1"/>
    <cellStyle name="Uwaga 3" xfId="24224" hidden="1"/>
    <cellStyle name="Uwaga 3" xfId="24214" hidden="1"/>
    <cellStyle name="Uwaga 3" xfId="24211" hidden="1"/>
    <cellStyle name="Uwaga 3" xfId="24209" hidden="1"/>
    <cellStyle name="Uwaga 3" xfId="24202" hidden="1"/>
    <cellStyle name="Uwaga 3" xfId="24199" hidden="1"/>
    <cellStyle name="Uwaga 3" xfId="24197" hidden="1"/>
    <cellStyle name="Uwaga 3" xfId="24187" hidden="1"/>
    <cellStyle name="Uwaga 3" xfId="24184" hidden="1"/>
    <cellStyle name="Uwaga 3" xfId="24181" hidden="1"/>
    <cellStyle name="Uwaga 3" xfId="24172" hidden="1"/>
    <cellStyle name="Uwaga 3" xfId="24168" hidden="1"/>
    <cellStyle name="Uwaga 3" xfId="24165" hidden="1"/>
    <cellStyle name="Uwaga 3" xfId="24157" hidden="1"/>
    <cellStyle name="Uwaga 3" xfId="24154" hidden="1"/>
    <cellStyle name="Uwaga 3" xfId="24151" hidden="1"/>
    <cellStyle name="Uwaga 3" xfId="24142" hidden="1"/>
    <cellStyle name="Uwaga 3" xfId="24139" hidden="1"/>
    <cellStyle name="Uwaga 3" xfId="24136" hidden="1"/>
    <cellStyle name="Uwaga 3" xfId="24126" hidden="1"/>
    <cellStyle name="Uwaga 3" xfId="24122" hidden="1"/>
    <cellStyle name="Uwaga 3" xfId="24119" hidden="1"/>
    <cellStyle name="Uwaga 3" xfId="24110" hidden="1"/>
    <cellStyle name="Uwaga 3" xfId="24106" hidden="1"/>
    <cellStyle name="Uwaga 3" xfId="24104" hidden="1"/>
    <cellStyle name="Uwaga 3" xfId="24096" hidden="1"/>
    <cellStyle name="Uwaga 3" xfId="24092" hidden="1"/>
    <cellStyle name="Uwaga 3" xfId="24089" hidden="1"/>
    <cellStyle name="Uwaga 3" xfId="24082" hidden="1"/>
    <cellStyle name="Uwaga 3" xfId="24079" hidden="1"/>
    <cellStyle name="Uwaga 3" xfId="24076" hidden="1"/>
    <cellStyle name="Uwaga 3" xfId="24067" hidden="1"/>
    <cellStyle name="Uwaga 3" xfId="24062" hidden="1"/>
    <cellStyle name="Uwaga 3" xfId="24059" hidden="1"/>
    <cellStyle name="Uwaga 3" xfId="24052" hidden="1"/>
    <cellStyle name="Uwaga 3" xfId="24047" hidden="1"/>
    <cellStyle name="Uwaga 3" xfId="24044" hidden="1"/>
    <cellStyle name="Uwaga 3" xfId="24037" hidden="1"/>
    <cellStyle name="Uwaga 3" xfId="24032" hidden="1"/>
    <cellStyle name="Uwaga 3" xfId="24029" hidden="1"/>
    <cellStyle name="Uwaga 3" xfId="24023" hidden="1"/>
    <cellStyle name="Uwaga 3" xfId="24019" hidden="1"/>
    <cellStyle name="Uwaga 3" xfId="24016" hidden="1"/>
    <cellStyle name="Uwaga 3" xfId="24008" hidden="1"/>
    <cellStyle name="Uwaga 3" xfId="24003" hidden="1"/>
    <cellStyle name="Uwaga 3" xfId="23999" hidden="1"/>
    <cellStyle name="Uwaga 3" xfId="23993" hidden="1"/>
    <cellStyle name="Uwaga 3" xfId="23988" hidden="1"/>
    <cellStyle name="Uwaga 3" xfId="23984" hidden="1"/>
    <cellStyle name="Uwaga 3" xfId="23978" hidden="1"/>
    <cellStyle name="Uwaga 3" xfId="23973" hidden="1"/>
    <cellStyle name="Uwaga 3" xfId="23969" hidden="1"/>
    <cellStyle name="Uwaga 3" xfId="23964" hidden="1"/>
    <cellStyle name="Uwaga 3" xfId="23960" hidden="1"/>
    <cellStyle name="Uwaga 3" xfId="23956" hidden="1"/>
    <cellStyle name="Uwaga 3" xfId="23948" hidden="1"/>
    <cellStyle name="Uwaga 3" xfId="23943" hidden="1"/>
    <cellStyle name="Uwaga 3" xfId="23939" hidden="1"/>
    <cellStyle name="Uwaga 3" xfId="23933" hidden="1"/>
    <cellStyle name="Uwaga 3" xfId="23928" hidden="1"/>
    <cellStyle name="Uwaga 3" xfId="23924" hidden="1"/>
    <cellStyle name="Uwaga 3" xfId="23918" hidden="1"/>
    <cellStyle name="Uwaga 3" xfId="23913" hidden="1"/>
    <cellStyle name="Uwaga 3" xfId="23909" hidden="1"/>
    <cellStyle name="Uwaga 3" xfId="23905" hidden="1"/>
    <cellStyle name="Uwaga 3" xfId="23900" hidden="1"/>
    <cellStyle name="Uwaga 3" xfId="23895" hidden="1"/>
    <cellStyle name="Uwaga 3" xfId="23890" hidden="1"/>
    <cellStyle name="Uwaga 3" xfId="23886" hidden="1"/>
    <cellStyle name="Uwaga 3" xfId="23882" hidden="1"/>
    <cellStyle name="Uwaga 3" xfId="23875" hidden="1"/>
    <cellStyle name="Uwaga 3" xfId="23871" hidden="1"/>
    <cellStyle name="Uwaga 3" xfId="23866" hidden="1"/>
    <cellStyle name="Uwaga 3" xfId="23860" hidden="1"/>
    <cellStyle name="Uwaga 3" xfId="23856" hidden="1"/>
    <cellStyle name="Uwaga 3" xfId="23851" hidden="1"/>
    <cellStyle name="Uwaga 3" xfId="23845" hidden="1"/>
    <cellStyle name="Uwaga 3" xfId="23841" hidden="1"/>
    <cellStyle name="Uwaga 3" xfId="23836" hidden="1"/>
    <cellStyle name="Uwaga 3" xfId="23830" hidden="1"/>
    <cellStyle name="Uwaga 3" xfId="23826" hidden="1"/>
    <cellStyle name="Uwaga 3" xfId="23822" hidden="1"/>
    <cellStyle name="Uwaga 3" xfId="24682" hidden="1"/>
    <cellStyle name="Uwaga 3" xfId="24681" hidden="1"/>
    <cellStyle name="Uwaga 3" xfId="24680" hidden="1"/>
    <cellStyle name="Uwaga 3" xfId="24667" hidden="1"/>
    <cellStyle name="Uwaga 3" xfId="24666" hidden="1"/>
    <cellStyle name="Uwaga 3" xfId="24665" hidden="1"/>
    <cellStyle name="Uwaga 3" xfId="24652" hidden="1"/>
    <cellStyle name="Uwaga 3" xfId="24651" hidden="1"/>
    <cellStyle name="Uwaga 3" xfId="24650" hidden="1"/>
    <cellStyle name="Uwaga 3" xfId="24637" hidden="1"/>
    <cellStyle name="Uwaga 3" xfId="24636" hidden="1"/>
    <cellStyle name="Uwaga 3" xfId="24635" hidden="1"/>
    <cellStyle name="Uwaga 3" xfId="24622" hidden="1"/>
    <cellStyle name="Uwaga 3" xfId="24621" hidden="1"/>
    <cellStyle name="Uwaga 3" xfId="24620" hidden="1"/>
    <cellStyle name="Uwaga 3" xfId="24608" hidden="1"/>
    <cellStyle name="Uwaga 3" xfId="24606" hidden="1"/>
    <cellStyle name="Uwaga 3" xfId="24604" hidden="1"/>
    <cellStyle name="Uwaga 3" xfId="24593" hidden="1"/>
    <cellStyle name="Uwaga 3" xfId="24591" hidden="1"/>
    <cellStyle name="Uwaga 3" xfId="24589" hidden="1"/>
    <cellStyle name="Uwaga 3" xfId="24578" hidden="1"/>
    <cellStyle name="Uwaga 3" xfId="24576" hidden="1"/>
    <cellStyle name="Uwaga 3" xfId="24574" hidden="1"/>
    <cellStyle name="Uwaga 3" xfId="24563" hidden="1"/>
    <cellStyle name="Uwaga 3" xfId="24561" hidden="1"/>
    <cellStyle name="Uwaga 3" xfId="24559" hidden="1"/>
    <cellStyle name="Uwaga 3" xfId="24548" hidden="1"/>
    <cellStyle name="Uwaga 3" xfId="24546" hidden="1"/>
    <cellStyle name="Uwaga 3" xfId="24544" hidden="1"/>
    <cellStyle name="Uwaga 3" xfId="24533" hidden="1"/>
    <cellStyle name="Uwaga 3" xfId="24531" hidden="1"/>
    <cellStyle name="Uwaga 3" xfId="24529" hidden="1"/>
    <cellStyle name="Uwaga 3" xfId="24518" hidden="1"/>
    <cellStyle name="Uwaga 3" xfId="24516" hidden="1"/>
    <cellStyle name="Uwaga 3" xfId="24514" hidden="1"/>
    <cellStyle name="Uwaga 3" xfId="24503" hidden="1"/>
    <cellStyle name="Uwaga 3" xfId="24501" hidden="1"/>
    <cellStyle name="Uwaga 3" xfId="24499" hidden="1"/>
    <cellStyle name="Uwaga 3" xfId="24488" hidden="1"/>
    <cellStyle name="Uwaga 3" xfId="24486" hidden="1"/>
    <cellStyle name="Uwaga 3" xfId="24484" hidden="1"/>
    <cellStyle name="Uwaga 3" xfId="24473" hidden="1"/>
    <cellStyle name="Uwaga 3" xfId="24471" hidden="1"/>
    <cellStyle name="Uwaga 3" xfId="24469" hidden="1"/>
    <cellStyle name="Uwaga 3" xfId="24458" hidden="1"/>
    <cellStyle name="Uwaga 3" xfId="24456" hidden="1"/>
    <cellStyle name="Uwaga 3" xfId="24454" hidden="1"/>
    <cellStyle name="Uwaga 3" xfId="24443" hidden="1"/>
    <cellStyle name="Uwaga 3" xfId="24441" hidden="1"/>
    <cellStyle name="Uwaga 3" xfId="24439" hidden="1"/>
    <cellStyle name="Uwaga 3" xfId="24428" hidden="1"/>
    <cellStyle name="Uwaga 3" xfId="24426" hidden="1"/>
    <cellStyle name="Uwaga 3" xfId="24423" hidden="1"/>
    <cellStyle name="Uwaga 3" xfId="24413" hidden="1"/>
    <cellStyle name="Uwaga 3" xfId="24410" hidden="1"/>
    <cellStyle name="Uwaga 3" xfId="24407" hidden="1"/>
    <cellStyle name="Uwaga 3" xfId="24398" hidden="1"/>
    <cellStyle name="Uwaga 3" xfId="24396" hidden="1"/>
    <cellStyle name="Uwaga 3" xfId="24393" hidden="1"/>
    <cellStyle name="Uwaga 3" xfId="24383" hidden="1"/>
    <cellStyle name="Uwaga 3" xfId="24381" hidden="1"/>
    <cellStyle name="Uwaga 3" xfId="24379" hidden="1"/>
    <cellStyle name="Uwaga 3" xfId="24368" hidden="1"/>
    <cellStyle name="Uwaga 3" xfId="24366" hidden="1"/>
    <cellStyle name="Uwaga 3" xfId="24364" hidden="1"/>
    <cellStyle name="Uwaga 3" xfId="24353" hidden="1"/>
    <cellStyle name="Uwaga 3" xfId="24351" hidden="1"/>
    <cellStyle name="Uwaga 3" xfId="24349" hidden="1"/>
    <cellStyle name="Uwaga 3" xfId="24338" hidden="1"/>
    <cellStyle name="Uwaga 3" xfId="24336" hidden="1"/>
    <cellStyle name="Uwaga 3" xfId="24334" hidden="1"/>
    <cellStyle name="Uwaga 3" xfId="24323" hidden="1"/>
    <cellStyle name="Uwaga 3" xfId="24321" hidden="1"/>
    <cellStyle name="Uwaga 3" xfId="24319" hidden="1"/>
    <cellStyle name="Uwaga 3" xfId="24308" hidden="1"/>
    <cellStyle name="Uwaga 3" xfId="24306" hidden="1"/>
    <cellStyle name="Uwaga 3" xfId="24303" hidden="1"/>
    <cellStyle name="Uwaga 3" xfId="24293" hidden="1"/>
    <cellStyle name="Uwaga 3" xfId="24290" hidden="1"/>
    <cellStyle name="Uwaga 3" xfId="24287" hidden="1"/>
    <cellStyle name="Uwaga 3" xfId="24278" hidden="1"/>
    <cellStyle name="Uwaga 3" xfId="24275" hidden="1"/>
    <cellStyle name="Uwaga 3" xfId="24272" hidden="1"/>
    <cellStyle name="Uwaga 3" xfId="24263" hidden="1"/>
    <cellStyle name="Uwaga 3" xfId="24261" hidden="1"/>
    <cellStyle name="Uwaga 3" xfId="24259" hidden="1"/>
    <cellStyle name="Uwaga 3" xfId="24248" hidden="1"/>
    <cellStyle name="Uwaga 3" xfId="24245" hidden="1"/>
    <cellStyle name="Uwaga 3" xfId="24242" hidden="1"/>
    <cellStyle name="Uwaga 3" xfId="24233" hidden="1"/>
    <cellStyle name="Uwaga 3" xfId="24230" hidden="1"/>
    <cellStyle name="Uwaga 3" xfId="24227" hidden="1"/>
    <cellStyle name="Uwaga 3" xfId="24218" hidden="1"/>
    <cellStyle name="Uwaga 3" xfId="24215" hidden="1"/>
    <cellStyle name="Uwaga 3" xfId="24212" hidden="1"/>
    <cellStyle name="Uwaga 3" xfId="24205" hidden="1"/>
    <cellStyle name="Uwaga 3" xfId="24201" hidden="1"/>
    <cellStyle name="Uwaga 3" xfId="24198" hidden="1"/>
    <cellStyle name="Uwaga 3" xfId="24190" hidden="1"/>
    <cellStyle name="Uwaga 3" xfId="24186" hidden="1"/>
    <cellStyle name="Uwaga 3" xfId="24183" hidden="1"/>
    <cellStyle name="Uwaga 3" xfId="24175" hidden="1"/>
    <cellStyle name="Uwaga 3" xfId="24171" hidden="1"/>
    <cellStyle name="Uwaga 3" xfId="24167" hidden="1"/>
    <cellStyle name="Uwaga 3" xfId="24160" hidden="1"/>
    <cellStyle name="Uwaga 3" xfId="24156" hidden="1"/>
    <cellStyle name="Uwaga 3" xfId="24153" hidden="1"/>
    <cellStyle name="Uwaga 3" xfId="24145" hidden="1"/>
    <cellStyle name="Uwaga 3" xfId="24141" hidden="1"/>
    <cellStyle name="Uwaga 3" xfId="24138" hidden="1"/>
    <cellStyle name="Uwaga 3" xfId="24129" hidden="1"/>
    <cellStyle name="Uwaga 3" xfId="24124" hidden="1"/>
    <cellStyle name="Uwaga 3" xfId="24120" hidden="1"/>
    <cellStyle name="Uwaga 3" xfId="24114" hidden="1"/>
    <cellStyle name="Uwaga 3" xfId="24109" hidden="1"/>
    <cellStyle name="Uwaga 3" xfId="24105" hidden="1"/>
    <cellStyle name="Uwaga 3" xfId="24099" hidden="1"/>
    <cellStyle name="Uwaga 3" xfId="24094" hidden="1"/>
    <cellStyle name="Uwaga 3" xfId="24090" hidden="1"/>
    <cellStyle name="Uwaga 3" xfId="24085" hidden="1"/>
    <cellStyle name="Uwaga 3" xfId="24081" hidden="1"/>
    <cellStyle name="Uwaga 3" xfId="24077" hidden="1"/>
    <cellStyle name="Uwaga 3" xfId="24070" hidden="1"/>
    <cellStyle name="Uwaga 3" xfId="24065" hidden="1"/>
    <cellStyle name="Uwaga 3" xfId="24061" hidden="1"/>
    <cellStyle name="Uwaga 3" xfId="24054" hidden="1"/>
    <cellStyle name="Uwaga 3" xfId="24049" hidden="1"/>
    <cellStyle name="Uwaga 3" xfId="24045" hidden="1"/>
    <cellStyle name="Uwaga 3" xfId="24040" hidden="1"/>
    <cellStyle name="Uwaga 3" xfId="24035" hidden="1"/>
    <cellStyle name="Uwaga 3" xfId="24031" hidden="1"/>
    <cellStyle name="Uwaga 3" xfId="24025" hidden="1"/>
    <cellStyle name="Uwaga 3" xfId="24021" hidden="1"/>
    <cellStyle name="Uwaga 3" xfId="24018" hidden="1"/>
    <cellStyle name="Uwaga 3" xfId="24011" hidden="1"/>
    <cellStyle name="Uwaga 3" xfId="24006" hidden="1"/>
    <cellStyle name="Uwaga 3" xfId="24001" hidden="1"/>
    <cellStyle name="Uwaga 3" xfId="23995" hidden="1"/>
    <cellStyle name="Uwaga 3" xfId="23990" hidden="1"/>
    <cellStyle name="Uwaga 3" xfId="23985" hidden="1"/>
    <cellStyle name="Uwaga 3" xfId="23980" hidden="1"/>
    <cellStyle name="Uwaga 3" xfId="23975" hidden="1"/>
    <cellStyle name="Uwaga 3" xfId="23970" hidden="1"/>
    <cellStyle name="Uwaga 3" xfId="23966" hidden="1"/>
    <cellStyle name="Uwaga 3" xfId="23962" hidden="1"/>
    <cellStyle name="Uwaga 3" xfId="23957" hidden="1"/>
    <cellStyle name="Uwaga 3" xfId="23950" hidden="1"/>
    <cellStyle name="Uwaga 3" xfId="23945" hidden="1"/>
    <cellStyle name="Uwaga 3" xfId="23940" hidden="1"/>
    <cellStyle name="Uwaga 3" xfId="23934" hidden="1"/>
    <cellStyle name="Uwaga 3" xfId="23929" hidden="1"/>
    <cellStyle name="Uwaga 3" xfId="23925" hidden="1"/>
    <cellStyle name="Uwaga 3" xfId="23920" hidden="1"/>
    <cellStyle name="Uwaga 3" xfId="23915" hidden="1"/>
    <cellStyle name="Uwaga 3" xfId="23910" hidden="1"/>
    <cellStyle name="Uwaga 3" xfId="23906" hidden="1"/>
    <cellStyle name="Uwaga 3" xfId="23901" hidden="1"/>
    <cellStyle name="Uwaga 3" xfId="23896" hidden="1"/>
    <cellStyle name="Uwaga 3" xfId="23891" hidden="1"/>
    <cellStyle name="Uwaga 3" xfId="23887" hidden="1"/>
    <cellStyle name="Uwaga 3" xfId="23883" hidden="1"/>
    <cellStyle name="Uwaga 3" xfId="23876" hidden="1"/>
    <cellStyle name="Uwaga 3" xfId="23872" hidden="1"/>
    <cellStyle name="Uwaga 3" xfId="23867" hidden="1"/>
    <cellStyle name="Uwaga 3" xfId="23861" hidden="1"/>
    <cellStyle name="Uwaga 3" xfId="23857" hidden="1"/>
    <cellStyle name="Uwaga 3" xfId="23852" hidden="1"/>
    <cellStyle name="Uwaga 3" xfId="23846" hidden="1"/>
    <cellStyle name="Uwaga 3" xfId="23842" hidden="1"/>
    <cellStyle name="Uwaga 3" xfId="23838" hidden="1"/>
    <cellStyle name="Uwaga 3" xfId="23831" hidden="1"/>
    <cellStyle name="Uwaga 3" xfId="23827" hidden="1"/>
    <cellStyle name="Uwaga 3" xfId="23823" hidden="1"/>
    <cellStyle name="Uwaga 3" xfId="24687" hidden="1"/>
    <cellStyle name="Uwaga 3" xfId="24685" hidden="1"/>
    <cellStyle name="Uwaga 3" xfId="24683" hidden="1"/>
    <cellStyle name="Uwaga 3" xfId="24670" hidden="1"/>
    <cellStyle name="Uwaga 3" xfId="24669" hidden="1"/>
    <cellStyle name="Uwaga 3" xfId="24668" hidden="1"/>
    <cellStyle name="Uwaga 3" xfId="24655" hidden="1"/>
    <cellStyle name="Uwaga 3" xfId="24654" hidden="1"/>
    <cellStyle name="Uwaga 3" xfId="24653" hidden="1"/>
    <cellStyle name="Uwaga 3" xfId="24641" hidden="1"/>
    <cellStyle name="Uwaga 3" xfId="24639" hidden="1"/>
    <cellStyle name="Uwaga 3" xfId="24638" hidden="1"/>
    <cellStyle name="Uwaga 3" xfId="24625" hidden="1"/>
    <cellStyle name="Uwaga 3" xfId="24624" hidden="1"/>
    <cellStyle name="Uwaga 3" xfId="24623" hidden="1"/>
    <cellStyle name="Uwaga 3" xfId="24611" hidden="1"/>
    <cellStyle name="Uwaga 3" xfId="24609" hidden="1"/>
    <cellStyle name="Uwaga 3" xfId="24607" hidden="1"/>
    <cellStyle name="Uwaga 3" xfId="24596" hidden="1"/>
    <cellStyle name="Uwaga 3" xfId="24594" hidden="1"/>
    <cellStyle name="Uwaga 3" xfId="24592" hidden="1"/>
    <cellStyle name="Uwaga 3" xfId="24581" hidden="1"/>
    <cellStyle name="Uwaga 3" xfId="24579" hidden="1"/>
    <cellStyle name="Uwaga 3" xfId="24577" hidden="1"/>
    <cellStyle name="Uwaga 3" xfId="24566" hidden="1"/>
    <cellStyle name="Uwaga 3" xfId="24564" hidden="1"/>
    <cellStyle name="Uwaga 3" xfId="24562" hidden="1"/>
    <cellStyle name="Uwaga 3" xfId="24551" hidden="1"/>
    <cellStyle name="Uwaga 3" xfId="24549" hidden="1"/>
    <cellStyle name="Uwaga 3" xfId="24547" hidden="1"/>
    <cellStyle name="Uwaga 3" xfId="24536" hidden="1"/>
    <cellStyle name="Uwaga 3" xfId="24534" hidden="1"/>
    <cellStyle name="Uwaga 3" xfId="24532" hidden="1"/>
    <cellStyle name="Uwaga 3" xfId="24521" hidden="1"/>
    <cellStyle name="Uwaga 3" xfId="24519" hidden="1"/>
    <cellStyle name="Uwaga 3" xfId="24517" hidden="1"/>
    <cellStyle name="Uwaga 3" xfId="24506" hidden="1"/>
    <cellStyle name="Uwaga 3" xfId="24504" hidden="1"/>
    <cellStyle name="Uwaga 3" xfId="24502" hidden="1"/>
    <cellStyle name="Uwaga 3" xfId="24491" hidden="1"/>
    <cellStyle name="Uwaga 3" xfId="24489" hidden="1"/>
    <cellStyle name="Uwaga 3" xfId="24487" hidden="1"/>
    <cellStyle name="Uwaga 3" xfId="24476" hidden="1"/>
    <cellStyle name="Uwaga 3" xfId="24474" hidden="1"/>
    <cellStyle name="Uwaga 3" xfId="24472" hidden="1"/>
    <cellStyle name="Uwaga 3" xfId="24461" hidden="1"/>
    <cellStyle name="Uwaga 3" xfId="24459" hidden="1"/>
    <cellStyle name="Uwaga 3" xfId="24457" hidden="1"/>
    <cellStyle name="Uwaga 3" xfId="24446" hidden="1"/>
    <cellStyle name="Uwaga 3" xfId="24444" hidden="1"/>
    <cellStyle name="Uwaga 3" xfId="24442" hidden="1"/>
    <cellStyle name="Uwaga 3" xfId="24431" hidden="1"/>
    <cellStyle name="Uwaga 3" xfId="24429" hidden="1"/>
    <cellStyle name="Uwaga 3" xfId="24427" hidden="1"/>
    <cellStyle name="Uwaga 3" xfId="24416" hidden="1"/>
    <cellStyle name="Uwaga 3" xfId="24414" hidden="1"/>
    <cellStyle name="Uwaga 3" xfId="24412" hidden="1"/>
    <cellStyle name="Uwaga 3" xfId="24401" hidden="1"/>
    <cellStyle name="Uwaga 3" xfId="24399" hidden="1"/>
    <cellStyle name="Uwaga 3" xfId="24397" hidden="1"/>
    <cellStyle name="Uwaga 3" xfId="24386" hidden="1"/>
    <cellStyle name="Uwaga 3" xfId="24384" hidden="1"/>
    <cellStyle name="Uwaga 3" xfId="24382" hidden="1"/>
    <cellStyle name="Uwaga 3" xfId="24371" hidden="1"/>
    <cellStyle name="Uwaga 3" xfId="24369" hidden="1"/>
    <cellStyle name="Uwaga 3" xfId="24367" hidden="1"/>
    <cellStyle name="Uwaga 3" xfId="24356" hidden="1"/>
    <cellStyle name="Uwaga 3" xfId="24354" hidden="1"/>
    <cellStyle name="Uwaga 3" xfId="24352" hidden="1"/>
    <cellStyle name="Uwaga 3" xfId="24341" hidden="1"/>
    <cellStyle name="Uwaga 3" xfId="24339" hidden="1"/>
    <cellStyle name="Uwaga 3" xfId="24337" hidden="1"/>
    <cellStyle name="Uwaga 3" xfId="24326" hidden="1"/>
    <cellStyle name="Uwaga 3" xfId="24324" hidden="1"/>
    <cellStyle name="Uwaga 3" xfId="24322" hidden="1"/>
    <cellStyle name="Uwaga 3" xfId="24311" hidden="1"/>
    <cellStyle name="Uwaga 3" xfId="24309" hidden="1"/>
    <cellStyle name="Uwaga 3" xfId="24307" hidden="1"/>
    <cellStyle name="Uwaga 3" xfId="24296" hidden="1"/>
    <cellStyle name="Uwaga 3" xfId="24294" hidden="1"/>
    <cellStyle name="Uwaga 3" xfId="24291" hidden="1"/>
    <cellStyle name="Uwaga 3" xfId="24281" hidden="1"/>
    <cellStyle name="Uwaga 3" xfId="24279" hidden="1"/>
    <cellStyle name="Uwaga 3" xfId="24277" hidden="1"/>
    <cellStyle name="Uwaga 3" xfId="24266" hidden="1"/>
    <cellStyle name="Uwaga 3" xfId="24264" hidden="1"/>
    <cellStyle name="Uwaga 3" xfId="24262" hidden="1"/>
    <cellStyle name="Uwaga 3" xfId="24251" hidden="1"/>
    <cellStyle name="Uwaga 3" xfId="24249" hidden="1"/>
    <cellStyle name="Uwaga 3" xfId="24246" hidden="1"/>
    <cellStyle name="Uwaga 3" xfId="24236" hidden="1"/>
    <cellStyle name="Uwaga 3" xfId="24234" hidden="1"/>
    <cellStyle name="Uwaga 3" xfId="24231" hidden="1"/>
    <cellStyle name="Uwaga 3" xfId="24221" hidden="1"/>
    <cellStyle name="Uwaga 3" xfId="24219" hidden="1"/>
    <cellStyle name="Uwaga 3" xfId="24216" hidden="1"/>
    <cellStyle name="Uwaga 3" xfId="24207" hidden="1"/>
    <cellStyle name="Uwaga 3" xfId="24204" hidden="1"/>
    <cellStyle name="Uwaga 3" xfId="24200" hidden="1"/>
    <cellStyle name="Uwaga 3" xfId="24192" hidden="1"/>
    <cellStyle name="Uwaga 3" xfId="24189" hidden="1"/>
    <cellStyle name="Uwaga 3" xfId="24185" hidden="1"/>
    <cellStyle name="Uwaga 3" xfId="24177" hidden="1"/>
    <cellStyle name="Uwaga 3" xfId="24174" hidden="1"/>
    <cellStyle name="Uwaga 3" xfId="24170" hidden="1"/>
    <cellStyle name="Uwaga 3" xfId="24162" hidden="1"/>
    <cellStyle name="Uwaga 3" xfId="24159" hidden="1"/>
    <cellStyle name="Uwaga 3" xfId="24155" hidden="1"/>
    <cellStyle name="Uwaga 3" xfId="24147" hidden="1"/>
    <cellStyle name="Uwaga 3" xfId="24144" hidden="1"/>
    <cellStyle name="Uwaga 3" xfId="24140" hidden="1"/>
    <cellStyle name="Uwaga 3" xfId="24132" hidden="1"/>
    <cellStyle name="Uwaga 3" xfId="24128" hidden="1"/>
    <cellStyle name="Uwaga 3" xfId="24123" hidden="1"/>
    <cellStyle name="Uwaga 3" xfId="24117" hidden="1"/>
    <cellStyle name="Uwaga 3" xfId="24113" hidden="1"/>
    <cellStyle name="Uwaga 3" xfId="24108" hidden="1"/>
    <cellStyle name="Uwaga 3" xfId="24102" hidden="1"/>
    <cellStyle name="Uwaga 3" xfId="24098" hidden="1"/>
    <cellStyle name="Uwaga 3" xfId="24093" hidden="1"/>
    <cellStyle name="Uwaga 3" xfId="24087" hidden="1"/>
    <cellStyle name="Uwaga 3" xfId="24084" hidden="1"/>
    <cellStyle name="Uwaga 3" xfId="24080" hidden="1"/>
    <cellStyle name="Uwaga 3" xfId="24072" hidden="1"/>
    <cellStyle name="Uwaga 3" xfId="24069" hidden="1"/>
    <cellStyle name="Uwaga 3" xfId="24064" hidden="1"/>
    <cellStyle name="Uwaga 3" xfId="24057" hidden="1"/>
    <cellStyle name="Uwaga 3" xfId="24053" hidden="1"/>
    <cellStyle name="Uwaga 3" xfId="24048" hidden="1"/>
    <cellStyle name="Uwaga 3" xfId="24042" hidden="1"/>
    <cellStyle name="Uwaga 3" xfId="24038" hidden="1"/>
    <cellStyle name="Uwaga 3" xfId="24033" hidden="1"/>
    <cellStyle name="Uwaga 3" xfId="24027" hidden="1"/>
    <cellStyle name="Uwaga 3" xfId="24024" hidden="1"/>
    <cellStyle name="Uwaga 3" xfId="24020" hidden="1"/>
    <cellStyle name="Uwaga 3" xfId="24012" hidden="1"/>
    <cellStyle name="Uwaga 3" xfId="24007" hidden="1"/>
    <cellStyle name="Uwaga 3" xfId="24002" hidden="1"/>
    <cellStyle name="Uwaga 3" xfId="23997" hidden="1"/>
    <cellStyle name="Uwaga 3" xfId="23992" hidden="1"/>
    <cellStyle name="Uwaga 3" xfId="23987" hidden="1"/>
    <cellStyle name="Uwaga 3" xfId="23982" hidden="1"/>
    <cellStyle name="Uwaga 3" xfId="23977" hidden="1"/>
    <cellStyle name="Uwaga 3" xfId="23972" hidden="1"/>
    <cellStyle name="Uwaga 3" xfId="23967" hidden="1"/>
    <cellStyle name="Uwaga 3" xfId="23963" hidden="1"/>
    <cellStyle name="Uwaga 3" xfId="23958" hidden="1"/>
    <cellStyle name="Uwaga 3" xfId="23951" hidden="1"/>
    <cellStyle name="Uwaga 3" xfId="23946" hidden="1"/>
    <cellStyle name="Uwaga 3" xfId="23941" hidden="1"/>
    <cellStyle name="Uwaga 3" xfId="23936" hidden="1"/>
    <cellStyle name="Uwaga 3" xfId="23931" hidden="1"/>
    <cellStyle name="Uwaga 3" xfId="23926" hidden="1"/>
    <cellStyle name="Uwaga 3" xfId="23921" hidden="1"/>
    <cellStyle name="Uwaga 3" xfId="23916" hidden="1"/>
    <cellStyle name="Uwaga 3" xfId="23911" hidden="1"/>
    <cellStyle name="Uwaga 3" xfId="23907" hidden="1"/>
    <cellStyle name="Uwaga 3" xfId="23902" hidden="1"/>
    <cellStyle name="Uwaga 3" xfId="23897" hidden="1"/>
    <cellStyle name="Uwaga 3" xfId="23892" hidden="1"/>
    <cellStyle name="Uwaga 3" xfId="23888" hidden="1"/>
    <cellStyle name="Uwaga 3" xfId="23884" hidden="1"/>
    <cellStyle name="Uwaga 3" xfId="23877" hidden="1"/>
    <cellStyle name="Uwaga 3" xfId="23873" hidden="1"/>
    <cellStyle name="Uwaga 3" xfId="23868" hidden="1"/>
    <cellStyle name="Uwaga 3" xfId="23862" hidden="1"/>
    <cellStyle name="Uwaga 3" xfId="23858" hidden="1"/>
    <cellStyle name="Uwaga 3" xfId="23853" hidden="1"/>
    <cellStyle name="Uwaga 3" xfId="23847" hidden="1"/>
    <cellStyle name="Uwaga 3" xfId="23843" hidden="1"/>
    <cellStyle name="Uwaga 3" xfId="23839" hidden="1"/>
    <cellStyle name="Uwaga 3" xfId="23832" hidden="1"/>
    <cellStyle name="Uwaga 3" xfId="23828" hidden="1"/>
    <cellStyle name="Uwaga 3" xfId="23824" hidden="1"/>
    <cellStyle name="Uwaga 3" xfId="24691" hidden="1"/>
    <cellStyle name="Uwaga 3" xfId="24690" hidden="1"/>
    <cellStyle name="Uwaga 3" xfId="24688" hidden="1"/>
    <cellStyle name="Uwaga 3" xfId="24675" hidden="1"/>
    <cellStyle name="Uwaga 3" xfId="24673" hidden="1"/>
    <cellStyle name="Uwaga 3" xfId="24671" hidden="1"/>
    <cellStyle name="Uwaga 3" xfId="24661" hidden="1"/>
    <cellStyle name="Uwaga 3" xfId="24659" hidden="1"/>
    <cellStyle name="Uwaga 3" xfId="24657" hidden="1"/>
    <cellStyle name="Uwaga 3" xfId="24646" hidden="1"/>
    <cellStyle name="Uwaga 3" xfId="24644" hidden="1"/>
    <cellStyle name="Uwaga 3" xfId="24642" hidden="1"/>
    <cellStyle name="Uwaga 3" xfId="24629" hidden="1"/>
    <cellStyle name="Uwaga 3" xfId="24627" hidden="1"/>
    <cellStyle name="Uwaga 3" xfId="24626" hidden="1"/>
    <cellStyle name="Uwaga 3" xfId="24613" hidden="1"/>
    <cellStyle name="Uwaga 3" xfId="24612" hidden="1"/>
    <cellStyle name="Uwaga 3" xfId="24610" hidden="1"/>
    <cellStyle name="Uwaga 3" xfId="24598" hidden="1"/>
    <cellStyle name="Uwaga 3" xfId="24597" hidden="1"/>
    <cellStyle name="Uwaga 3" xfId="24595" hidden="1"/>
    <cellStyle name="Uwaga 3" xfId="24583" hidden="1"/>
    <cellStyle name="Uwaga 3" xfId="24582" hidden="1"/>
    <cellStyle name="Uwaga 3" xfId="24580" hidden="1"/>
    <cellStyle name="Uwaga 3" xfId="24568" hidden="1"/>
    <cellStyle name="Uwaga 3" xfId="24567" hidden="1"/>
    <cellStyle name="Uwaga 3" xfId="24565" hidden="1"/>
    <cellStyle name="Uwaga 3" xfId="24553" hidden="1"/>
    <cellStyle name="Uwaga 3" xfId="24552" hidden="1"/>
    <cellStyle name="Uwaga 3" xfId="24550" hidden="1"/>
    <cellStyle name="Uwaga 3" xfId="24538" hidden="1"/>
    <cellStyle name="Uwaga 3" xfId="24537" hidden="1"/>
    <cellStyle name="Uwaga 3" xfId="24535" hidden="1"/>
    <cellStyle name="Uwaga 3" xfId="24523" hidden="1"/>
    <cellStyle name="Uwaga 3" xfId="24522" hidden="1"/>
    <cellStyle name="Uwaga 3" xfId="24520" hidden="1"/>
    <cellStyle name="Uwaga 3" xfId="24508" hidden="1"/>
    <cellStyle name="Uwaga 3" xfId="24507" hidden="1"/>
    <cellStyle name="Uwaga 3" xfId="24505" hidden="1"/>
    <cellStyle name="Uwaga 3" xfId="24493" hidden="1"/>
    <cellStyle name="Uwaga 3" xfId="24492" hidden="1"/>
    <cellStyle name="Uwaga 3" xfId="24490" hidden="1"/>
    <cellStyle name="Uwaga 3" xfId="24478" hidden="1"/>
    <cellStyle name="Uwaga 3" xfId="24477" hidden="1"/>
    <cellStyle name="Uwaga 3" xfId="24475" hidden="1"/>
    <cellStyle name="Uwaga 3" xfId="24463" hidden="1"/>
    <cellStyle name="Uwaga 3" xfId="24462" hidden="1"/>
    <cellStyle name="Uwaga 3" xfId="24460" hidden="1"/>
    <cellStyle name="Uwaga 3" xfId="24448" hidden="1"/>
    <cellStyle name="Uwaga 3" xfId="24447" hidden="1"/>
    <cellStyle name="Uwaga 3" xfId="24445" hidden="1"/>
    <cellStyle name="Uwaga 3" xfId="24433" hidden="1"/>
    <cellStyle name="Uwaga 3" xfId="24432" hidden="1"/>
    <cellStyle name="Uwaga 3" xfId="24430" hidden="1"/>
    <cellStyle name="Uwaga 3" xfId="24418" hidden="1"/>
    <cellStyle name="Uwaga 3" xfId="24417" hidden="1"/>
    <cellStyle name="Uwaga 3" xfId="24415" hidden="1"/>
    <cellStyle name="Uwaga 3" xfId="24403" hidden="1"/>
    <cellStyle name="Uwaga 3" xfId="24402" hidden="1"/>
    <cellStyle name="Uwaga 3" xfId="24400" hidden="1"/>
    <cellStyle name="Uwaga 3" xfId="24388" hidden="1"/>
    <cellStyle name="Uwaga 3" xfId="24387" hidden="1"/>
    <cellStyle name="Uwaga 3" xfId="24385" hidden="1"/>
    <cellStyle name="Uwaga 3" xfId="24373" hidden="1"/>
    <cellStyle name="Uwaga 3" xfId="24372" hidden="1"/>
    <cellStyle name="Uwaga 3" xfId="24370" hidden="1"/>
    <cellStyle name="Uwaga 3" xfId="24358" hidden="1"/>
    <cellStyle name="Uwaga 3" xfId="24357" hidden="1"/>
    <cellStyle name="Uwaga 3" xfId="24355" hidden="1"/>
    <cellStyle name="Uwaga 3" xfId="24343" hidden="1"/>
    <cellStyle name="Uwaga 3" xfId="24342" hidden="1"/>
    <cellStyle name="Uwaga 3" xfId="24340" hidden="1"/>
    <cellStyle name="Uwaga 3" xfId="24328" hidden="1"/>
    <cellStyle name="Uwaga 3" xfId="24327" hidden="1"/>
    <cellStyle name="Uwaga 3" xfId="24325" hidden="1"/>
    <cellStyle name="Uwaga 3" xfId="24313" hidden="1"/>
    <cellStyle name="Uwaga 3" xfId="24312" hidden="1"/>
    <cellStyle name="Uwaga 3" xfId="24310" hidden="1"/>
    <cellStyle name="Uwaga 3" xfId="24298" hidden="1"/>
    <cellStyle name="Uwaga 3" xfId="24297" hidden="1"/>
    <cellStyle name="Uwaga 3" xfId="24295" hidden="1"/>
    <cellStyle name="Uwaga 3" xfId="24283" hidden="1"/>
    <cellStyle name="Uwaga 3" xfId="24282" hidden="1"/>
    <cellStyle name="Uwaga 3" xfId="24280" hidden="1"/>
    <cellStyle name="Uwaga 3" xfId="24268" hidden="1"/>
    <cellStyle name="Uwaga 3" xfId="24267" hidden="1"/>
    <cellStyle name="Uwaga 3" xfId="24265" hidden="1"/>
    <cellStyle name="Uwaga 3" xfId="24253" hidden="1"/>
    <cellStyle name="Uwaga 3" xfId="24252" hidden="1"/>
    <cellStyle name="Uwaga 3" xfId="24250" hidden="1"/>
    <cellStyle name="Uwaga 3" xfId="24238" hidden="1"/>
    <cellStyle name="Uwaga 3" xfId="24237" hidden="1"/>
    <cellStyle name="Uwaga 3" xfId="24235" hidden="1"/>
    <cellStyle name="Uwaga 3" xfId="24223" hidden="1"/>
    <cellStyle name="Uwaga 3" xfId="24222" hidden="1"/>
    <cellStyle name="Uwaga 3" xfId="24220" hidden="1"/>
    <cellStyle name="Uwaga 3" xfId="24208" hidden="1"/>
    <cellStyle name="Uwaga 3" xfId="24206" hidden="1"/>
    <cellStyle name="Uwaga 3" xfId="24203" hidden="1"/>
    <cellStyle name="Uwaga 3" xfId="24193" hidden="1"/>
    <cellStyle name="Uwaga 3" xfId="24191" hidden="1"/>
    <cellStyle name="Uwaga 3" xfId="24188" hidden="1"/>
    <cellStyle name="Uwaga 3" xfId="24178" hidden="1"/>
    <cellStyle name="Uwaga 3" xfId="24176" hidden="1"/>
    <cellStyle name="Uwaga 3" xfId="24173" hidden="1"/>
    <cellStyle name="Uwaga 3" xfId="24163" hidden="1"/>
    <cellStyle name="Uwaga 3" xfId="24161" hidden="1"/>
    <cellStyle name="Uwaga 3" xfId="24158" hidden="1"/>
    <cellStyle name="Uwaga 3" xfId="24148" hidden="1"/>
    <cellStyle name="Uwaga 3" xfId="24146" hidden="1"/>
    <cellStyle name="Uwaga 3" xfId="24143" hidden="1"/>
    <cellStyle name="Uwaga 3" xfId="24133" hidden="1"/>
    <cellStyle name="Uwaga 3" xfId="24131" hidden="1"/>
    <cellStyle name="Uwaga 3" xfId="24127" hidden="1"/>
    <cellStyle name="Uwaga 3" xfId="24118" hidden="1"/>
    <cellStyle name="Uwaga 3" xfId="24115" hidden="1"/>
    <cellStyle name="Uwaga 3" xfId="24111" hidden="1"/>
    <cellStyle name="Uwaga 3" xfId="24103" hidden="1"/>
    <cellStyle name="Uwaga 3" xfId="24101" hidden="1"/>
    <cellStyle name="Uwaga 3" xfId="24097" hidden="1"/>
    <cellStyle name="Uwaga 3" xfId="24088" hidden="1"/>
    <cellStyle name="Uwaga 3" xfId="24086" hidden="1"/>
    <cellStyle name="Uwaga 3" xfId="24083" hidden="1"/>
    <cellStyle name="Uwaga 3" xfId="24073" hidden="1"/>
    <cellStyle name="Uwaga 3" xfId="24071" hidden="1"/>
    <cellStyle name="Uwaga 3" xfId="24066" hidden="1"/>
    <cellStyle name="Uwaga 3" xfId="24058" hidden="1"/>
    <cellStyle name="Uwaga 3" xfId="24056" hidden="1"/>
    <cellStyle name="Uwaga 3" xfId="24051" hidden="1"/>
    <cellStyle name="Uwaga 3" xfId="24043" hidden="1"/>
    <cellStyle name="Uwaga 3" xfId="24041" hidden="1"/>
    <cellStyle name="Uwaga 3" xfId="24036" hidden="1"/>
    <cellStyle name="Uwaga 3" xfId="24028" hidden="1"/>
    <cellStyle name="Uwaga 3" xfId="24026" hidden="1"/>
    <cellStyle name="Uwaga 3" xfId="24022" hidden="1"/>
    <cellStyle name="Uwaga 3" xfId="24013" hidden="1"/>
    <cellStyle name="Uwaga 3" xfId="24010" hidden="1"/>
    <cellStyle name="Uwaga 3" xfId="24005" hidden="1"/>
    <cellStyle name="Uwaga 3" xfId="23998" hidden="1"/>
    <cellStyle name="Uwaga 3" xfId="23994" hidden="1"/>
    <cellStyle name="Uwaga 3" xfId="23989" hidden="1"/>
    <cellStyle name="Uwaga 3" xfId="23983" hidden="1"/>
    <cellStyle name="Uwaga 3" xfId="23979" hidden="1"/>
    <cellStyle name="Uwaga 3" xfId="23974" hidden="1"/>
    <cellStyle name="Uwaga 3" xfId="23968" hidden="1"/>
    <cellStyle name="Uwaga 3" xfId="23965" hidden="1"/>
    <cellStyle name="Uwaga 3" xfId="23961" hidden="1"/>
    <cellStyle name="Uwaga 3" xfId="23952" hidden="1"/>
    <cellStyle name="Uwaga 3" xfId="23947" hidden="1"/>
    <cellStyle name="Uwaga 3" xfId="23942" hidden="1"/>
    <cellStyle name="Uwaga 3" xfId="23937" hidden="1"/>
    <cellStyle name="Uwaga 3" xfId="23932" hidden="1"/>
    <cellStyle name="Uwaga 3" xfId="23927" hidden="1"/>
    <cellStyle name="Uwaga 3" xfId="23922" hidden="1"/>
    <cellStyle name="Uwaga 3" xfId="23917" hidden="1"/>
    <cellStyle name="Uwaga 3" xfId="23912" hidden="1"/>
    <cellStyle name="Uwaga 3" xfId="23908" hidden="1"/>
    <cellStyle name="Uwaga 3" xfId="23903" hidden="1"/>
    <cellStyle name="Uwaga 3" xfId="23898" hidden="1"/>
    <cellStyle name="Uwaga 3" xfId="23893" hidden="1"/>
    <cellStyle name="Uwaga 3" xfId="23889" hidden="1"/>
    <cellStyle name="Uwaga 3" xfId="23885" hidden="1"/>
    <cellStyle name="Uwaga 3" xfId="23878" hidden="1"/>
    <cellStyle name="Uwaga 3" xfId="23874" hidden="1"/>
    <cellStyle name="Uwaga 3" xfId="23869" hidden="1"/>
    <cellStyle name="Uwaga 3" xfId="23863" hidden="1"/>
    <cellStyle name="Uwaga 3" xfId="23859" hidden="1"/>
    <cellStyle name="Uwaga 3" xfId="23854" hidden="1"/>
    <cellStyle name="Uwaga 3" xfId="23848" hidden="1"/>
    <cellStyle name="Uwaga 3" xfId="23844" hidden="1"/>
    <cellStyle name="Uwaga 3" xfId="23840" hidden="1"/>
    <cellStyle name="Uwaga 3" xfId="23833" hidden="1"/>
    <cellStyle name="Uwaga 3" xfId="23829" hidden="1"/>
    <cellStyle name="Uwaga 3" xfId="23825" hidden="1"/>
    <cellStyle name="Uwaga 3" xfId="19816" hidden="1"/>
    <cellStyle name="Uwaga 3" xfId="19813" hidden="1"/>
    <cellStyle name="Uwaga 3" xfId="19811" hidden="1"/>
    <cellStyle name="Uwaga 3" xfId="19771" hidden="1"/>
    <cellStyle name="Uwaga 3" xfId="19768" hidden="1"/>
    <cellStyle name="Uwaga 3" xfId="19764" hidden="1"/>
    <cellStyle name="Uwaga 3" xfId="19731" hidden="1"/>
    <cellStyle name="Uwaga 3" xfId="19727" hidden="1"/>
    <cellStyle name="Uwaga 3" xfId="19724" hidden="1"/>
    <cellStyle name="Uwaga 3" xfId="19693" hidden="1"/>
    <cellStyle name="Uwaga 3" xfId="19690" hidden="1"/>
    <cellStyle name="Uwaga 3" xfId="19686" hidden="1"/>
    <cellStyle name="Uwaga 3" xfId="19649" hidden="1"/>
    <cellStyle name="Uwaga 3" xfId="19646" hidden="1"/>
    <cellStyle name="Uwaga 3" xfId="19642" hidden="1"/>
    <cellStyle name="Uwaga 3" xfId="19603" hidden="1"/>
    <cellStyle name="Uwaga 3" xfId="19599" hidden="1"/>
    <cellStyle name="Uwaga 3" xfId="19595" hidden="1"/>
    <cellStyle name="Uwaga 3" xfId="19563" hidden="1"/>
    <cellStyle name="Uwaga 3" xfId="19558" hidden="1"/>
    <cellStyle name="Uwaga 3" xfId="19553" hidden="1"/>
    <cellStyle name="Uwaga 3" xfId="19520" hidden="1"/>
    <cellStyle name="Uwaga 3" xfId="19515" hidden="1"/>
    <cellStyle name="Uwaga 3" xfId="19511" hidden="1"/>
    <cellStyle name="Uwaga 3" xfId="19483" hidden="1"/>
    <cellStyle name="Uwaga 3" xfId="19477" hidden="1"/>
    <cellStyle name="Uwaga 3" xfId="19474" hidden="1"/>
    <cellStyle name="Uwaga 3" xfId="19437" hidden="1"/>
    <cellStyle name="Uwaga 3" xfId="19432" hidden="1"/>
    <cellStyle name="Uwaga 3" xfId="19429" hidden="1"/>
    <cellStyle name="Uwaga 3" xfId="19396" hidden="1"/>
    <cellStyle name="Uwaga 3" xfId="19390" hidden="1"/>
    <cellStyle name="Uwaga 3" xfId="19386" hidden="1"/>
    <cellStyle name="Uwaga 3" xfId="19354" hidden="1"/>
    <cellStyle name="Uwaga 3" xfId="19348" hidden="1"/>
    <cellStyle name="Uwaga 3" xfId="19345" hidden="1"/>
    <cellStyle name="Uwaga 3" xfId="19315" hidden="1"/>
    <cellStyle name="Uwaga 3" xfId="19311" hidden="1"/>
    <cellStyle name="Uwaga 3" xfId="19307" hidden="1"/>
    <cellStyle name="Uwaga 3" xfId="19270" hidden="1"/>
    <cellStyle name="Uwaga 3" xfId="19266" hidden="1"/>
    <cellStyle name="Uwaga 3" xfId="19262" hidden="1"/>
    <cellStyle name="Uwaga 3" xfId="19228" hidden="1"/>
    <cellStyle name="Uwaga 3" xfId="19224" hidden="1"/>
    <cellStyle name="Uwaga 3" xfId="19220" hidden="1"/>
    <cellStyle name="Uwaga 3" xfId="19187" hidden="1"/>
    <cellStyle name="Uwaga 3" xfId="19183" hidden="1"/>
    <cellStyle name="Uwaga 3" xfId="19180" hidden="1"/>
    <cellStyle name="Uwaga 3" xfId="19148" hidden="1"/>
    <cellStyle name="Uwaga 3" xfId="19144" hidden="1"/>
    <cellStyle name="Uwaga 3" xfId="19141" hidden="1"/>
    <cellStyle name="Uwaga 3" xfId="19103" hidden="1"/>
    <cellStyle name="Uwaga 3" xfId="19099" hidden="1"/>
    <cellStyle name="Uwaga 3" xfId="19095" hidden="1"/>
    <cellStyle name="Uwaga 3" xfId="19061" hidden="1"/>
    <cellStyle name="Uwaga 3" xfId="19057" hidden="1"/>
    <cellStyle name="Uwaga 3" xfId="19053" hidden="1"/>
    <cellStyle name="Uwaga 3" xfId="19019" hidden="1"/>
    <cellStyle name="Uwaga 3" xfId="19015" hidden="1"/>
    <cellStyle name="Uwaga 3" xfId="19012" hidden="1"/>
    <cellStyle name="Uwaga 3" xfId="18982" hidden="1"/>
    <cellStyle name="Uwaga 3" xfId="18979" hidden="1"/>
    <cellStyle name="Uwaga 3" xfId="18975" hidden="1"/>
    <cellStyle name="Uwaga 3" xfId="18937" hidden="1"/>
    <cellStyle name="Uwaga 3" xfId="18933" hidden="1"/>
    <cellStyle name="Uwaga 3" xfId="18929" hidden="1"/>
    <cellStyle name="Uwaga 3" xfId="18895" hidden="1"/>
    <cellStyle name="Uwaga 3" xfId="18890" hidden="1"/>
    <cellStyle name="Uwaga 3" xfId="18887" hidden="1"/>
    <cellStyle name="Uwaga 3" xfId="18856" hidden="1"/>
    <cellStyle name="Uwaga 3" xfId="18853" hidden="1"/>
    <cellStyle name="Uwaga 3" xfId="18849" hidden="1"/>
    <cellStyle name="Uwaga 3" xfId="18814" hidden="1"/>
    <cellStyle name="Uwaga 3" xfId="18812" hidden="1"/>
    <cellStyle name="Uwaga 3" xfId="18809" hidden="1"/>
    <cellStyle name="Uwaga 3" xfId="18771" hidden="1"/>
    <cellStyle name="Uwaga 3" xfId="18767" hidden="1"/>
    <cellStyle name="Uwaga 3" xfId="18763" hidden="1"/>
    <cellStyle name="Uwaga 3" xfId="18729" hidden="1"/>
    <cellStyle name="Uwaga 3" xfId="18725" hidden="1"/>
    <cellStyle name="Uwaga 3" xfId="18720" hidden="1"/>
    <cellStyle name="Uwaga 3" xfId="18688" hidden="1"/>
    <cellStyle name="Uwaga 3" xfId="18685" hidden="1"/>
    <cellStyle name="Uwaga 3" xfId="18681" hidden="1"/>
    <cellStyle name="Uwaga 3" xfId="18646" hidden="1"/>
    <cellStyle name="Uwaga 3" xfId="18644" hidden="1"/>
    <cellStyle name="Uwaga 3" xfId="18642" hidden="1"/>
    <cellStyle name="Uwaga 3" xfId="18604" hidden="1"/>
    <cellStyle name="Uwaga 3" xfId="18601" hidden="1"/>
    <cellStyle name="Uwaga 3" xfId="18597" hidden="1"/>
    <cellStyle name="Uwaga 3" xfId="18562" hidden="1"/>
    <cellStyle name="Uwaga 3" xfId="18559" hidden="1"/>
    <cellStyle name="Uwaga 3" xfId="18555" hidden="1"/>
    <cellStyle name="Uwaga 3" xfId="18520" hidden="1"/>
    <cellStyle name="Uwaga 3" xfId="18517" hidden="1"/>
    <cellStyle name="Uwaga 3" xfId="18513" hidden="1"/>
    <cellStyle name="Uwaga 3" xfId="18480" hidden="1"/>
    <cellStyle name="Uwaga 3" xfId="18476" hidden="1"/>
    <cellStyle name="Uwaga 3" xfId="18472" hidden="1"/>
    <cellStyle name="Uwaga 3" xfId="18438" hidden="1"/>
    <cellStyle name="Uwaga 3" xfId="18434" hidden="1"/>
    <cellStyle name="Uwaga 3" xfId="18430" hidden="1"/>
    <cellStyle name="Uwaga 3" xfId="18396" hidden="1"/>
    <cellStyle name="Uwaga 3" xfId="18392" hidden="1"/>
    <cellStyle name="Uwaga 3" xfId="18387" hidden="1"/>
    <cellStyle name="Uwaga 3" xfId="18354" hidden="1"/>
    <cellStyle name="Uwaga 3" xfId="18350" hidden="1"/>
    <cellStyle name="Uwaga 3" xfId="18346" hidden="1"/>
    <cellStyle name="Uwaga 3" xfId="18312" hidden="1"/>
    <cellStyle name="Uwaga 3" xfId="18308" hidden="1"/>
    <cellStyle name="Uwaga 3" xfId="18304" hidden="1"/>
    <cellStyle name="Uwaga 3" xfId="18270" hidden="1"/>
    <cellStyle name="Uwaga 3" xfId="18266" hidden="1"/>
    <cellStyle name="Uwaga 3" xfId="18262" hidden="1"/>
    <cellStyle name="Uwaga 3" xfId="18228" hidden="1"/>
    <cellStyle name="Uwaga 3" xfId="18224" hidden="1"/>
    <cellStyle name="Uwaga 3" xfId="18219" hidden="1"/>
    <cellStyle name="Uwaga 3" xfId="18186" hidden="1"/>
    <cellStyle name="Uwaga 3" xfId="18182" hidden="1"/>
    <cellStyle name="Uwaga 3" xfId="18177" hidden="1"/>
    <cellStyle name="Uwaga 3" xfId="18145" hidden="1"/>
    <cellStyle name="Uwaga 3" xfId="18140" hidden="1"/>
    <cellStyle name="Uwaga 3" xfId="18136" hidden="1"/>
    <cellStyle name="Uwaga 3" xfId="18103" hidden="1"/>
    <cellStyle name="Uwaga 3" xfId="18098" hidden="1"/>
    <cellStyle name="Uwaga 3" xfId="18093" hidden="1"/>
    <cellStyle name="Uwaga 3" xfId="18061" hidden="1"/>
    <cellStyle name="Uwaga 3" xfId="18056" hidden="1"/>
    <cellStyle name="Uwaga 3" xfId="18050" hidden="1"/>
    <cellStyle name="Uwaga 3" xfId="18019" hidden="1"/>
    <cellStyle name="Uwaga 3" xfId="18014" hidden="1"/>
    <cellStyle name="Uwaga 3" xfId="18008" hidden="1"/>
    <cellStyle name="Uwaga 3" xfId="17977" hidden="1"/>
    <cellStyle name="Uwaga 3" xfId="17972" hidden="1"/>
    <cellStyle name="Uwaga 3" xfId="17967" hidden="1"/>
    <cellStyle name="Uwaga 3" xfId="17937" hidden="1"/>
    <cellStyle name="Uwaga 3" xfId="17930" hidden="1"/>
    <cellStyle name="Uwaga 3" xfId="17922" hidden="1"/>
    <cellStyle name="Uwaga 3" xfId="17896" hidden="1"/>
    <cellStyle name="Uwaga 3" xfId="17888" hidden="1"/>
    <cellStyle name="Uwaga 3" xfId="17879" hidden="1"/>
    <cellStyle name="Uwaga 3" xfId="17854" hidden="1"/>
    <cellStyle name="Uwaga 3" xfId="17846" hidden="1"/>
    <cellStyle name="Uwaga 3" xfId="17838" hidden="1"/>
    <cellStyle name="Uwaga 3" xfId="17812" hidden="1"/>
    <cellStyle name="Uwaga 3" xfId="17804" hidden="1"/>
    <cellStyle name="Uwaga 3" xfId="17797" hidden="1"/>
    <cellStyle name="Uwaga 3" xfId="17772" hidden="1"/>
    <cellStyle name="Uwaga 3" xfId="17762" hidden="1"/>
    <cellStyle name="Uwaga 3" xfId="17752" hidden="1"/>
    <cellStyle name="Uwaga 3" xfId="17729" hidden="1"/>
    <cellStyle name="Uwaga 3" xfId="17718" hidden="1"/>
    <cellStyle name="Uwaga 3" xfId="17709" hidden="1"/>
    <cellStyle name="Uwaga 3" xfId="17689" hidden="1"/>
    <cellStyle name="Uwaga 3" xfId="17677" hidden="1"/>
    <cellStyle name="Uwaga 3" xfId="17667" hidden="1"/>
    <cellStyle name="Uwaga 3" xfId="17650" hidden="1"/>
    <cellStyle name="Uwaga 3" xfId="17636" hidden="1"/>
    <cellStyle name="Uwaga 3" xfId="17625" hidden="1"/>
    <cellStyle name="Uwaga 3" xfId="17608" hidden="1"/>
    <cellStyle name="Uwaga 3" xfId="17596" hidden="1"/>
    <cellStyle name="Uwaga 3" xfId="17585" hidden="1"/>
    <cellStyle name="Uwaga 3" xfId="17568" hidden="1"/>
    <cellStyle name="Uwaga 3" xfId="17555" hidden="1"/>
    <cellStyle name="Uwaga 3" xfId="17542" hidden="1"/>
    <cellStyle name="Uwaga 3" xfId="17527" hidden="1"/>
    <cellStyle name="Uwaga 3" xfId="17514" hidden="1"/>
    <cellStyle name="Uwaga 3" xfId="17500" hidden="1"/>
    <cellStyle name="Uwaga 3" xfId="17485" hidden="1"/>
    <cellStyle name="Uwaga 3" xfId="17472" hidden="1"/>
    <cellStyle name="Uwaga 3" xfId="17460" hidden="1"/>
    <cellStyle name="Uwaga 3" xfId="17444" hidden="1"/>
    <cellStyle name="Uwaga 3" xfId="17431" hidden="1"/>
    <cellStyle name="Uwaga 3" xfId="17419" hidden="1"/>
    <cellStyle name="Uwaga 3" xfId="24818" hidden="1"/>
    <cellStyle name="Uwaga 3" xfId="24819" hidden="1"/>
    <cellStyle name="Uwaga 3" xfId="24821" hidden="1"/>
    <cellStyle name="Uwaga 3" xfId="24833" hidden="1"/>
    <cellStyle name="Uwaga 3" xfId="24834" hidden="1"/>
    <cellStyle name="Uwaga 3" xfId="24839" hidden="1"/>
    <cellStyle name="Uwaga 3" xfId="24848" hidden="1"/>
    <cellStyle name="Uwaga 3" xfId="24849" hidden="1"/>
    <cellStyle name="Uwaga 3" xfId="24854" hidden="1"/>
    <cellStyle name="Uwaga 3" xfId="24863" hidden="1"/>
    <cellStyle name="Uwaga 3" xfId="24864" hidden="1"/>
    <cellStyle name="Uwaga 3" xfId="24865" hidden="1"/>
    <cellStyle name="Uwaga 3" xfId="24878" hidden="1"/>
    <cellStyle name="Uwaga 3" xfId="24883" hidden="1"/>
    <cellStyle name="Uwaga 3" xfId="24888" hidden="1"/>
    <cellStyle name="Uwaga 3" xfId="24898" hidden="1"/>
    <cellStyle name="Uwaga 3" xfId="24903" hidden="1"/>
    <cellStyle name="Uwaga 3" xfId="24907" hidden="1"/>
    <cellStyle name="Uwaga 3" xfId="24914" hidden="1"/>
    <cellStyle name="Uwaga 3" xfId="24919" hidden="1"/>
    <cellStyle name="Uwaga 3" xfId="24922" hidden="1"/>
    <cellStyle name="Uwaga 3" xfId="24928" hidden="1"/>
    <cellStyle name="Uwaga 3" xfId="24933" hidden="1"/>
    <cellStyle name="Uwaga 3" xfId="24937" hidden="1"/>
    <cellStyle name="Uwaga 3" xfId="24938" hidden="1"/>
    <cellStyle name="Uwaga 3" xfId="24939" hidden="1"/>
    <cellStyle name="Uwaga 3" xfId="24943" hidden="1"/>
    <cellStyle name="Uwaga 3" xfId="24955" hidden="1"/>
    <cellStyle name="Uwaga 3" xfId="24960" hidden="1"/>
    <cellStyle name="Uwaga 3" xfId="24965" hidden="1"/>
    <cellStyle name="Uwaga 3" xfId="24970" hidden="1"/>
    <cellStyle name="Uwaga 3" xfId="24975" hidden="1"/>
    <cellStyle name="Uwaga 3" xfId="24980" hidden="1"/>
    <cellStyle name="Uwaga 3" xfId="24984" hidden="1"/>
    <cellStyle name="Uwaga 3" xfId="24988" hidden="1"/>
    <cellStyle name="Uwaga 3" xfId="24993" hidden="1"/>
    <cellStyle name="Uwaga 3" xfId="24998" hidden="1"/>
    <cellStyle name="Uwaga 3" xfId="24999" hidden="1"/>
    <cellStyle name="Uwaga 3" xfId="25001" hidden="1"/>
    <cellStyle name="Uwaga 3" xfId="25014" hidden="1"/>
    <cellStyle name="Uwaga 3" xfId="25018" hidden="1"/>
    <cellStyle name="Uwaga 3" xfId="25023" hidden="1"/>
    <cellStyle name="Uwaga 3" xfId="25030" hidden="1"/>
    <cellStyle name="Uwaga 3" xfId="25034" hidden="1"/>
    <cellStyle name="Uwaga 3" xfId="25039" hidden="1"/>
    <cellStyle name="Uwaga 3" xfId="25044" hidden="1"/>
    <cellStyle name="Uwaga 3" xfId="25047" hidden="1"/>
    <cellStyle name="Uwaga 3" xfId="25052" hidden="1"/>
    <cellStyle name="Uwaga 3" xfId="25058" hidden="1"/>
    <cellStyle name="Uwaga 3" xfId="25059" hidden="1"/>
    <cellStyle name="Uwaga 3" xfId="25062" hidden="1"/>
    <cellStyle name="Uwaga 3" xfId="25075" hidden="1"/>
    <cellStyle name="Uwaga 3" xfId="25079" hidden="1"/>
    <cellStyle name="Uwaga 3" xfId="25084" hidden="1"/>
    <cellStyle name="Uwaga 3" xfId="25091" hidden="1"/>
    <cellStyle name="Uwaga 3" xfId="25096" hidden="1"/>
    <cellStyle name="Uwaga 3" xfId="25100" hidden="1"/>
    <cellStyle name="Uwaga 3" xfId="25105" hidden="1"/>
    <cellStyle name="Uwaga 3" xfId="25109" hidden="1"/>
    <cellStyle name="Uwaga 3" xfId="25114" hidden="1"/>
    <cellStyle name="Uwaga 3" xfId="25118" hidden="1"/>
    <cellStyle name="Uwaga 3" xfId="25119" hidden="1"/>
    <cellStyle name="Uwaga 3" xfId="25121" hidden="1"/>
    <cellStyle name="Uwaga 3" xfId="25133" hidden="1"/>
    <cellStyle name="Uwaga 3" xfId="25134" hidden="1"/>
    <cellStyle name="Uwaga 3" xfId="25136" hidden="1"/>
    <cellStyle name="Uwaga 3" xfId="25148" hidden="1"/>
    <cellStyle name="Uwaga 3" xfId="25150" hidden="1"/>
    <cellStyle name="Uwaga 3" xfId="25153" hidden="1"/>
    <cellStyle name="Uwaga 3" xfId="25163" hidden="1"/>
    <cellStyle name="Uwaga 3" xfId="25164" hidden="1"/>
    <cellStyle name="Uwaga 3" xfId="25166" hidden="1"/>
    <cellStyle name="Uwaga 3" xfId="25178" hidden="1"/>
    <cellStyle name="Uwaga 3" xfId="25179" hidden="1"/>
    <cellStyle name="Uwaga 3" xfId="25180" hidden="1"/>
    <cellStyle name="Uwaga 3" xfId="25194" hidden="1"/>
    <cellStyle name="Uwaga 3" xfId="25197" hidden="1"/>
    <cellStyle name="Uwaga 3" xfId="25201" hidden="1"/>
    <cellStyle name="Uwaga 3" xfId="25209" hidden="1"/>
    <cellStyle name="Uwaga 3" xfId="25212" hidden="1"/>
    <cellStyle name="Uwaga 3" xfId="25216" hidden="1"/>
    <cellStyle name="Uwaga 3" xfId="25224" hidden="1"/>
    <cellStyle name="Uwaga 3" xfId="25227" hidden="1"/>
    <cellStyle name="Uwaga 3" xfId="25231" hidden="1"/>
    <cellStyle name="Uwaga 3" xfId="25238" hidden="1"/>
    <cellStyle name="Uwaga 3" xfId="25239" hidden="1"/>
    <cellStyle name="Uwaga 3" xfId="25241" hidden="1"/>
    <cellStyle name="Uwaga 3" xfId="25254" hidden="1"/>
    <cellStyle name="Uwaga 3" xfId="25257" hidden="1"/>
    <cellStyle name="Uwaga 3" xfId="25260" hidden="1"/>
    <cellStyle name="Uwaga 3" xfId="25269" hidden="1"/>
    <cellStyle name="Uwaga 3" xfId="25272" hidden="1"/>
    <cellStyle name="Uwaga 3" xfId="25276" hidden="1"/>
    <cellStyle name="Uwaga 3" xfId="25284" hidden="1"/>
    <cellStyle name="Uwaga 3" xfId="25286" hidden="1"/>
    <cellStyle name="Uwaga 3" xfId="25289" hidden="1"/>
    <cellStyle name="Uwaga 3" xfId="25298" hidden="1"/>
    <cellStyle name="Uwaga 3" xfId="25299" hidden="1"/>
    <cellStyle name="Uwaga 3" xfId="25300" hidden="1"/>
    <cellStyle name="Uwaga 3" xfId="25313" hidden="1"/>
    <cellStyle name="Uwaga 3" xfId="25314" hidden="1"/>
    <cellStyle name="Uwaga 3" xfId="25316" hidden="1"/>
    <cellStyle name="Uwaga 3" xfId="25328" hidden="1"/>
    <cellStyle name="Uwaga 3" xfId="25329" hidden="1"/>
    <cellStyle name="Uwaga 3" xfId="25331" hidden="1"/>
    <cellStyle name="Uwaga 3" xfId="25343" hidden="1"/>
    <cellStyle name="Uwaga 3" xfId="25344" hidden="1"/>
    <cellStyle name="Uwaga 3" xfId="25346" hidden="1"/>
    <cellStyle name="Uwaga 3" xfId="25358" hidden="1"/>
    <cellStyle name="Uwaga 3" xfId="25359" hidden="1"/>
    <cellStyle name="Uwaga 3" xfId="25360" hidden="1"/>
    <cellStyle name="Uwaga 3" xfId="25374" hidden="1"/>
    <cellStyle name="Uwaga 3" xfId="25376" hidden="1"/>
    <cellStyle name="Uwaga 3" xfId="25379" hidden="1"/>
    <cellStyle name="Uwaga 3" xfId="25389" hidden="1"/>
    <cellStyle name="Uwaga 3" xfId="25392" hidden="1"/>
    <cellStyle name="Uwaga 3" xfId="25395" hidden="1"/>
    <cellStyle name="Uwaga 3" xfId="25404" hidden="1"/>
    <cellStyle name="Uwaga 3" xfId="25406" hidden="1"/>
    <cellStyle name="Uwaga 3" xfId="25409" hidden="1"/>
    <cellStyle name="Uwaga 3" xfId="25418" hidden="1"/>
    <cellStyle name="Uwaga 3" xfId="25419" hidden="1"/>
    <cellStyle name="Uwaga 3" xfId="25420" hidden="1"/>
    <cellStyle name="Uwaga 3" xfId="25433" hidden="1"/>
    <cellStyle name="Uwaga 3" xfId="25435" hidden="1"/>
    <cellStyle name="Uwaga 3" xfId="25437" hidden="1"/>
    <cellStyle name="Uwaga 3" xfId="25448" hidden="1"/>
    <cellStyle name="Uwaga 3" xfId="25450" hidden="1"/>
    <cellStyle name="Uwaga 3" xfId="25452" hidden="1"/>
    <cellStyle name="Uwaga 3" xfId="25463" hidden="1"/>
    <cellStyle name="Uwaga 3" xfId="25465" hidden="1"/>
    <cellStyle name="Uwaga 3" xfId="25467" hidden="1"/>
    <cellStyle name="Uwaga 3" xfId="25478" hidden="1"/>
    <cellStyle name="Uwaga 3" xfId="25479" hidden="1"/>
    <cellStyle name="Uwaga 3" xfId="25480" hidden="1"/>
    <cellStyle name="Uwaga 3" xfId="25493" hidden="1"/>
    <cellStyle name="Uwaga 3" xfId="25495" hidden="1"/>
    <cellStyle name="Uwaga 3" xfId="25497" hidden="1"/>
    <cellStyle name="Uwaga 3" xfId="25508" hidden="1"/>
    <cellStyle name="Uwaga 3" xfId="25510" hidden="1"/>
    <cellStyle name="Uwaga 3" xfId="25512" hidden="1"/>
    <cellStyle name="Uwaga 3" xfId="25523" hidden="1"/>
    <cellStyle name="Uwaga 3" xfId="25525" hidden="1"/>
    <cellStyle name="Uwaga 3" xfId="25526" hidden="1"/>
    <cellStyle name="Uwaga 3" xfId="25538" hidden="1"/>
    <cellStyle name="Uwaga 3" xfId="25539" hidden="1"/>
    <cellStyle name="Uwaga 3" xfId="25540" hidden="1"/>
    <cellStyle name="Uwaga 3" xfId="25553" hidden="1"/>
    <cellStyle name="Uwaga 3" xfId="25555" hidden="1"/>
    <cellStyle name="Uwaga 3" xfId="25557" hidden="1"/>
    <cellStyle name="Uwaga 3" xfId="25568" hidden="1"/>
    <cellStyle name="Uwaga 3" xfId="25570" hidden="1"/>
    <cellStyle name="Uwaga 3" xfId="25572" hidden="1"/>
    <cellStyle name="Uwaga 3" xfId="25583" hidden="1"/>
    <cellStyle name="Uwaga 3" xfId="25585" hidden="1"/>
    <cellStyle name="Uwaga 3" xfId="25587" hidden="1"/>
    <cellStyle name="Uwaga 3" xfId="25598" hidden="1"/>
    <cellStyle name="Uwaga 3" xfId="25599" hidden="1"/>
    <cellStyle name="Uwaga 3" xfId="25601" hidden="1"/>
    <cellStyle name="Uwaga 3" xfId="25612" hidden="1"/>
    <cellStyle name="Uwaga 3" xfId="25614" hidden="1"/>
    <cellStyle name="Uwaga 3" xfId="25615" hidden="1"/>
    <cellStyle name="Uwaga 3" xfId="25624" hidden="1"/>
    <cellStyle name="Uwaga 3" xfId="25627" hidden="1"/>
    <cellStyle name="Uwaga 3" xfId="25629" hidden="1"/>
    <cellStyle name="Uwaga 3" xfId="25640" hidden="1"/>
    <cellStyle name="Uwaga 3" xfId="25642" hidden="1"/>
    <cellStyle name="Uwaga 3" xfId="25644" hidden="1"/>
    <cellStyle name="Uwaga 3" xfId="25656" hidden="1"/>
    <cellStyle name="Uwaga 3" xfId="25658" hidden="1"/>
    <cellStyle name="Uwaga 3" xfId="25660" hidden="1"/>
    <cellStyle name="Uwaga 3" xfId="25668" hidden="1"/>
    <cellStyle name="Uwaga 3" xfId="25670" hidden="1"/>
    <cellStyle name="Uwaga 3" xfId="25673" hidden="1"/>
    <cellStyle name="Uwaga 3" xfId="25663" hidden="1"/>
    <cellStyle name="Uwaga 3" xfId="25662" hidden="1"/>
    <cellStyle name="Uwaga 3" xfId="25661" hidden="1"/>
    <cellStyle name="Uwaga 3" xfId="25648" hidden="1"/>
    <cellStyle name="Uwaga 3" xfId="25647" hidden="1"/>
    <cellStyle name="Uwaga 3" xfId="25646" hidden="1"/>
    <cellStyle name="Uwaga 3" xfId="25633" hidden="1"/>
    <cellStyle name="Uwaga 3" xfId="25632" hidden="1"/>
    <cellStyle name="Uwaga 3" xfId="25631" hidden="1"/>
    <cellStyle name="Uwaga 3" xfId="25618" hidden="1"/>
    <cellStyle name="Uwaga 3" xfId="25617" hidden="1"/>
    <cellStyle name="Uwaga 3" xfId="25616" hidden="1"/>
    <cellStyle name="Uwaga 3" xfId="25603" hidden="1"/>
    <cellStyle name="Uwaga 3" xfId="25602" hidden="1"/>
    <cellStyle name="Uwaga 3" xfId="25600" hidden="1"/>
    <cellStyle name="Uwaga 3" xfId="25589" hidden="1"/>
    <cellStyle name="Uwaga 3" xfId="25586" hidden="1"/>
    <cellStyle name="Uwaga 3" xfId="25584" hidden="1"/>
    <cellStyle name="Uwaga 3" xfId="25574" hidden="1"/>
    <cellStyle name="Uwaga 3" xfId="25571" hidden="1"/>
    <cellStyle name="Uwaga 3" xfId="25569" hidden="1"/>
    <cellStyle name="Uwaga 3" xfId="25559" hidden="1"/>
    <cellStyle name="Uwaga 3" xfId="25556" hidden="1"/>
    <cellStyle name="Uwaga 3" xfId="25554" hidden="1"/>
    <cellStyle name="Uwaga 3" xfId="25544" hidden="1"/>
    <cellStyle name="Uwaga 3" xfId="25542" hidden="1"/>
    <cellStyle name="Uwaga 3" xfId="25541" hidden="1"/>
    <cellStyle name="Uwaga 3" xfId="25529" hidden="1"/>
    <cellStyle name="Uwaga 3" xfId="25527" hidden="1"/>
    <cellStyle name="Uwaga 3" xfId="25524" hidden="1"/>
    <cellStyle name="Uwaga 3" xfId="25514" hidden="1"/>
    <cellStyle name="Uwaga 3" xfId="25511" hidden="1"/>
    <cellStyle name="Uwaga 3" xfId="25509" hidden="1"/>
    <cellStyle name="Uwaga 3" xfId="25499" hidden="1"/>
    <cellStyle name="Uwaga 3" xfId="25496" hidden="1"/>
    <cellStyle name="Uwaga 3" xfId="25494" hidden="1"/>
    <cellStyle name="Uwaga 3" xfId="25484" hidden="1"/>
    <cellStyle name="Uwaga 3" xfId="25482" hidden="1"/>
    <cellStyle name="Uwaga 3" xfId="25481" hidden="1"/>
    <cellStyle name="Uwaga 3" xfId="25469" hidden="1"/>
    <cellStyle name="Uwaga 3" xfId="25466" hidden="1"/>
    <cellStyle name="Uwaga 3" xfId="25464" hidden="1"/>
    <cellStyle name="Uwaga 3" xfId="25454" hidden="1"/>
    <cellStyle name="Uwaga 3" xfId="25451" hidden="1"/>
    <cellStyle name="Uwaga 3" xfId="25449" hidden="1"/>
    <cellStyle name="Uwaga 3" xfId="25439" hidden="1"/>
    <cellStyle name="Uwaga 3" xfId="25436" hidden="1"/>
    <cellStyle name="Uwaga 3" xfId="25434" hidden="1"/>
    <cellStyle name="Uwaga 3" xfId="25424" hidden="1"/>
    <cellStyle name="Uwaga 3" xfId="25422" hidden="1"/>
    <cellStyle name="Uwaga 3" xfId="25421" hidden="1"/>
    <cellStyle name="Uwaga 3" xfId="25408" hidden="1"/>
    <cellStyle name="Uwaga 3" xfId="25405" hidden="1"/>
    <cellStyle name="Uwaga 3" xfId="25403" hidden="1"/>
    <cellStyle name="Uwaga 3" xfId="25393" hidden="1"/>
    <cellStyle name="Uwaga 3" xfId="25390" hidden="1"/>
    <cellStyle name="Uwaga 3" xfId="25388" hidden="1"/>
    <cellStyle name="Uwaga 3" xfId="25378" hidden="1"/>
    <cellStyle name="Uwaga 3" xfId="25375" hidden="1"/>
    <cellStyle name="Uwaga 3" xfId="25373" hidden="1"/>
    <cellStyle name="Uwaga 3" xfId="25364" hidden="1"/>
    <cellStyle name="Uwaga 3" xfId="25362" hidden="1"/>
    <cellStyle name="Uwaga 3" xfId="25361" hidden="1"/>
    <cellStyle name="Uwaga 3" xfId="25349" hidden="1"/>
    <cellStyle name="Uwaga 3" xfId="25347" hidden="1"/>
    <cellStyle name="Uwaga 3" xfId="25345" hidden="1"/>
    <cellStyle name="Uwaga 3" xfId="25334" hidden="1"/>
    <cellStyle name="Uwaga 3" xfId="25332" hidden="1"/>
    <cellStyle name="Uwaga 3" xfId="25330" hidden="1"/>
    <cellStyle name="Uwaga 3" xfId="25319" hidden="1"/>
    <cellStyle name="Uwaga 3" xfId="25317" hidden="1"/>
    <cellStyle name="Uwaga 3" xfId="25315" hidden="1"/>
    <cellStyle name="Uwaga 3" xfId="25304" hidden="1"/>
    <cellStyle name="Uwaga 3" xfId="25302" hidden="1"/>
    <cellStyle name="Uwaga 3" xfId="25301" hidden="1"/>
    <cellStyle name="Uwaga 3" xfId="25288" hidden="1"/>
    <cellStyle name="Uwaga 3" xfId="25285" hidden="1"/>
    <cellStyle name="Uwaga 3" xfId="25283" hidden="1"/>
    <cellStyle name="Uwaga 3" xfId="25273" hidden="1"/>
    <cellStyle name="Uwaga 3" xfId="25270" hidden="1"/>
    <cellStyle name="Uwaga 3" xfId="25268" hidden="1"/>
    <cellStyle name="Uwaga 3" xfId="25258" hidden="1"/>
    <cellStyle name="Uwaga 3" xfId="25255" hidden="1"/>
    <cellStyle name="Uwaga 3" xfId="25253" hidden="1"/>
    <cellStyle name="Uwaga 3" xfId="25244" hidden="1"/>
    <cellStyle name="Uwaga 3" xfId="25242" hidden="1"/>
    <cellStyle name="Uwaga 3" xfId="25240" hidden="1"/>
    <cellStyle name="Uwaga 3" xfId="25228" hidden="1"/>
    <cellStyle name="Uwaga 3" xfId="25225" hidden="1"/>
    <cellStyle name="Uwaga 3" xfId="25223" hidden="1"/>
    <cellStyle name="Uwaga 3" xfId="25213" hidden="1"/>
    <cellStyle name="Uwaga 3" xfId="25210" hidden="1"/>
    <cellStyle name="Uwaga 3" xfId="25208" hidden="1"/>
    <cellStyle name="Uwaga 3" xfId="25198" hidden="1"/>
    <cellStyle name="Uwaga 3" xfId="25195" hidden="1"/>
    <cellStyle name="Uwaga 3" xfId="25193" hidden="1"/>
    <cellStyle name="Uwaga 3" xfId="25186" hidden="1"/>
    <cellStyle name="Uwaga 3" xfId="25183" hidden="1"/>
    <cellStyle name="Uwaga 3" xfId="25181" hidden="1"/>
    <cellStyle name="Uwaga 3" xfId="25171" hidden="1"/>
    <cellStyle name="Uwaga 3" xfId="25168" hidden="1"/>
    <cellStyle name="Uwaga 3" xfId="25165" hidden="1"/>
    <cellStyle name="Uwaga 3" xfId="25156" hidden="1"/>
    <cellStyle name="Uwaga 3" xfId="25152" hidden="1"/>
    <cellStyle name="Uwaga 3" xfId="25149" hidden="1"/>
    <cellStyle name="Uwaga 3" xfId="25141" hidden="1"/>
    <cellStyle name="Uwaga 3" xfId="25138" hidden="1"/>
    <cellStyle name="Uwaga 3" xfId="25135" hidden="1"/>
    <cellStyle name="Uwaga 3" xfId="25126" hidden="1"/>
    <cellStyle name="Uwaga 3" xfId="25123" hidden="1"/>
    <cellStyle name="Uwaga 3" xfId="25120" hidden="1"/>
    <cellStyle name="Uwaga 3" xfId="25110" hidden="1"/>
    <cellStyle name="Uwaga 3" xfId="25106" hidden="1"/>
    <cellStyle name="Uwaga 3" xfId="25103" hidden="1"/>
    <cellStyle name="Uwaga 3" xfId="25094" hidden="1"/>
    <cellStyle name="Uwaga 3" xfId="25090" hidden="1"/>
    <cellStyle name="Uwaga 3" xfId="25088" hidden="1"/>
    <cellStyle name="Uwaga 3" xfId="25080" hidden="1"/>
    <cellStyle name="Uwaga 3" xfId="25076" hidden="1"/>
    <cellStyle name="Uwaga 3" xfId="25073" hidden="1"/>
    <cellStyle name="Uwaga 3" xfId="25066" hidden="1"/>
    <cellStyle name="Uwaga 3" xfId="25063" hidden="1"/>
    <cellStyle name="Uwaga 3" xfId="25060" hidden="1"/>
    <cellStyle name="Uwaga 3" xfId="25051" hidden="1"/>
    <cellStyle name="Uwaga 3" xfId="25046" hidden="1"/>
    <cellStyle name="Uwaga 3" xfId="25043" hidden="1"/>
    <cellStyle name="Uwaga 3" xfId="25036" hidden="1"/>
    <cellStyle name="Uwaga 3" xfId="25031" hidden="1"/>
    <cellStyle name="Uwaga 3" xfId="25028" hidden="1"/>
    <cellStyle name="Uwaga 3" xfId="25021" hidden="1"/>
    <cellStyle name="Uwaga 3" xfId="25016" hidden="1"/>
    <cellStyle name="Uwaga 3" xfId="25013" hidden="1"/>
    <cellStyle name="Uwaga 3" xfId="25007" hidden="1"/>
    <cellStyle name="Uwaga 3" xfId="25003" hidden="1"/>
    <cellStyle name="Uwaga 3" xfId="25000" hidden="1"/>
    <cellStyle name="Uwaga 3" xfId="24992" hidden="1"/>
    <cellStyle name="Uwaga 3" xfId="24987" hidden="1"/>
    <cellStyle name="Uwaga 3" xfId="24983" hidden="1"/>
    <cellStyle name="Uwaga 3" xfId="24977" hidden="1"/>
    <cellStyle name="Uwaga 3" xfId="24972" hidden="1"/>
    <cellStyle name="Uwaga 3" xfId="24968" hidden="1"/>
    <cellStyle name="Uwaga 3" xfId="24962" hidden="1"/>
    <cellStyle name="Uwaga 3" xfId="24957" hidden="1"/>
    <cellStyle name="Uwaga 3" xfId="24953" hidden="1"/>
    <cellStyle name="Uwaga 3" xfId="24948" hidden="1"/>
    <cellStyle name="Uwaga 3" xfId="24944" hidden="1"/>
    <cellStyle name="Uwaga 3" xfId="24940" hidden="1"/>
    <cellStyle name="Uwaga 3" xfId="24932" hidden="1"/>
    <cellStyle name="Uwaga 3" xfId="24927" hidden="1"/>
    <cellStyle name="Uwaga 3" xfId="24923" hidden="1"/>
    <cellStyle name="Uwaga 3" xfId="24917" hidden="1"/>
    <cellStyle name="Uwaga 3" xfId="24912" hidden="1"/>
    <cellStyle name="Uwaga 3" xfId="24908" hidden="1"/>
    <cellStyle name="Uwaga 3" xfId="24902" hidden="1"/>
    <cellStyle name="Uwaga 3" xfId="24897" hidden="1"/>
    <cellStyle name="Uwaga 3" xfId="24893" hidden="1"/>
    <cellStyle name="Uwaga 3" xfId="24889" hidden="1"/>
    <cellStyle name="Uwaga 3" xfId="24884" hidden="1"/>
    <cellStyle name="Uwaga 3" xfId="24879" hidden="1"/>
    <cellStyle name="Uwaga 3" xfId="24874" hidden="1"/>
    <cellStyle name="Uwaga 3" xfId="24870" hidden="1"/>
    <cellStyle name="Uwaga 3" xfId="24866" hidden="1"/>
    <cellStyle name="Uwaga 3" xfId="24859" hidden="1"/>
    <cellStyle name="Uwaga 3" xfId="24855" hidden="1"/>
    <cellStyle name="Uwaga 3" xfId="24850" hidden="1"/>
    <cellStyle name="Uwaga 3" xfId="24844" hidden="1"/>
    <cellStyle name="Uwaga 3" xfId="24840" hidden="1"/>
    <cellStyle name="Uwaga 3" xfId="24835" hidden="1"/>
    <cellStyle name="Uwaga 3" xfId="24829" hidden="1"/>
    <cellStyle name="Uwaga 3" xfId="24825" hidden="1"/>
    <cellStyle name="Uwaga 3" xfId="24820" hidden="1"/>
    <cellStyle name="Uwaga 3" xfId="24814" hidden="1"/>
    <cellStyle name="Uwaga 3" xfId="24810" hidden="1"/>
    <cellStyle name="Uwaga 3" xfId="24806" hidden="1"/>
    <cellStyle name="Uwaga 3" xfId="25666" hidden="1"/>
    <cellStyle name="Uwaga 3" xfId="25665" hidden="1"/>
    <cellStyle name="Uwaga 3" xfId="25664" hidden="1"/>
    <cellStyle name="Uwaga 3" xfId="25651" hidden="1"/>
    <cellStyle name="Uwaga 3" xfId="25650" hidden="1"/>
    <cellStyle name="Uwaga 3" xfId="25649" hidden="1"/>
    <cellStyle name="Uwaga 3" xfId="25636" hidden="1"/>
    <cellStyle name="Uwaga 3" xfId="25635" hidden="1"/>
    <cellStyle name="Uwaga 3" xfId="25634" hidden="1"/>
    <cellStyle name="Uwaga 3" xfId="25621" hidden="1"/>
    <cellStyle name="Uwaga 3" xfId="25620" hidden="1"/>
    <cellStyle name="Uwaga 3" xfId="25619" hidden="1"/>
    <cellStyle name="Uwaga 3" xfId="25606" hidden="1"/>
    <cellStyle name="Uwaga 3" xfId="25605" hidden="1"/>
    <cellStyle name="Uwaga 3" xfId="25604" hidden="1"/>
    <cellStyle name="Uwaga 3" xfId="25592" hidden="1"/>
    <cellStyle name="Uwaga 3" xfId="25590" hidden="1"/>
    <cellStyle name="Uwaga 3" xfId="25588" hidden="1"/>
    <cellStyle name="Uwaga 3" xfId="25577" hidden="1"/>
    <cellStyle name="Uwaga 3" xfId="25575" hidden="1"/>
    <cellStyle name="Uwaga 3" xfId="25573" hidden="1"/>
    <cellStyle name="Uwaga 3" xfId="25562" hidden="1"/>
    <cellStyle name="Uwaga 3" xfId="25560" hidden="1"/>
    <cellStyle name="Uwaga 3" xfId="25558" hidden="1"/>
    <cellStyle name="Uwaga 3" xfId="25547" hidden="1"/>
    <cellStyle name="Uwaga 3" xfId="25545" hidden="1"/>
    <cellStyle name="Uwaga 3" xfId="25543" hidden="1"/>
    <cellStyle name="Uwaga 3" xfId="25532" hidden="1"/>
    <cellStyle name="Uwaga 3" xfId="25530" hidden="1"/>
    <cellStyle name="Uwaga 3" xfId="25528" hidden="1"/>
    <cellStyle name="Uwaga 3" xfId="25517" hidden="1"/>
    <cellStyle name="Uwaga 3" xfId="25515" hidden="1"/>
    <cellStyle name="Uwaga 3" xfId="25513" hidden="1"/>
    <cellStyle name="Uwaga 3" xfId="25502" hidden="1"/>
    <cellStyle name="Uwaga 3" xfId="25500" hidden="1"/>
    <cellStyle name="Uwaga 3" xfId="25498" hidden="1"/>
    <cellStyle name="Uwaga 3" xfId="25487" hidden="1"/>
    <cellStyle name="Uwaga 3" xfId="25485" hidden="1"/>
    <cellStyle name="Uwaga 3" xfId="25483" hidden="1"/>
    <cellStyle name="Uwaga 3" xfId="25472" hidden="1"/>
    <cellStyle name="Uwaga 3" xfId="25470" hidden="1"/>
    <cellStyle name="Uwaga 3" xfId="25468" hidden="1"/>
    <cellStyle name="Uwaga 3" xfId="25457" hidden="1"/>
    <cellStyle name="Uwaga 3" xfId="25455" hidden="1"/>
    <cellStyle name="Uwaga 3" xfId="25453" hidden="1"/>
    <cellStyle name="Uwaga 3" xfId="25442" hidden="1"/>
    <cellStyle name="Uwaga 3" xfId="25440" hidden="1"/>
    <cellStyle name="Uwaga 3" xfId="25438" hidden="1"/>
    <cellStyle name="Uwaga 3" xfId="25427" hidden="1"/>
    <cellStyle name="Uwaga 3" xfId="25425" hidden="1"/>
    <cellStyle name="Uwaga 3" xfId="25423" hidden="1"/>
    <cellStyle name="Uwaga 3" xfId="25412" hidden="1"/>
    <cellStyle name="Uwaga 3" xfId="25410" hidden="1"/>
    <cellStyle name="Uwaga 3" xfId="25407" hidden="1"/>
    <cellStyle name="Uwaga 3" xfId="25397" hidden="1"/>
    <cellStyle name="Uwaga 3" xfId="25394" hidden="1"/>
    <cellStyle name="Uwaga 3" xfId="25391" hidden="1"/>
    <cellStyle name="Uwaga 3" xfId="25382" hidden="1"/>
    <cellStyle name="Uwaga 3" xfId="25380" hidden="1"/>
    <cellStyle name="Uwaga 3" xfId="25377" hidden="1"/>
    <cellStyle name="Uwaga 3" xfId="25367" hidden="1"/>
    <cellStyle name="Uwaga 3" xfId="25365" hidden="1"/>
    <cellStyle name="Uwaga 3" xfId="25363" hidden="1"/>
    <cellStyle name="Uwaga 3" xfId="25352" hidden="1"/>
    <cellStyle name="Uwaga 3" xfId="25350" hidden="1"/>
    <cellStyle name="Uwaga 3" xfId="25348" hidden="1"/>
    <cellStyle name="Uwaga 3" xfId="25337" hidden="1"/>
    <cellStyle name="Uwaga 3" xfId="25335" hidden="1"/>
    <cellStyle name="Uwaga 3" xfId="25333" hidden="1"/>
    <cellStyle name="Uwaga 3" xfId="25322" hidden="1"/>
    <cellStyle name="Uwaga 3" xfId="25320" hidden="1"/>
    <cellStyle name="Uwaga 3" xfId="25318" hidden="1"/>
    <cellStyle name="Uwaga 3" xfId="25307" hidden="1"/>
    <cellStyle name="Uwaga 3" xfId="25305" hidden="1"/>
    <cellStyle name="Uwaga 3" xfId="25303" hidden="1"/>
    <cellStyle name="Uwaga 3" xfId="25292" hidden="1"/>
    <cellStyle name="Uwaga 3" xfId="25290" hidden="1"/>
    <cellStyle name="Uwaga 3" xfId="25287" hidden="1"/>
    <cellStyle name="Uwaga 3" xfId="25277" hidden="1"/>
    <cellStyle name="Uwaga 3" xfId="25274" hidden="1"/>
    <cellStyle name="Uwaga 3" xfId="25271" hidden="1"/>
    <cellStyle name="Uwaga 3" xfId="25262" hidden="1"/>
    <cellStyle name="Uwaga 3" xfId="25259" hidden="1"/>
    <cellStyle name="Uwaga 3" xfId="25256" hidden="1"/>
    <cellStyle name="Uwaga 3" xfId="25247" hidden="1"/>
    <cellStyle name="Uwaga 3" xfId="25245" hidden="1"/>
    <cellStyle name="Uwaga 3" xfId="25243" hidden="1"/>
    <cellStyle name="Uwaga 3" xfId="25232" hidden="1"/>
    <cellStyle name="Uwaga 3" xfId="25229" hidden="1"/>
    <cellStyle name="Uwaga 3" xfId="25226" hidden="1"/>
    <cellStyle name="Uwaga 3" xfId="25217" hidden="1"/>
    <cellStyle name="Uwaga 3" xfId="25214" hidden="1"/>
    <cellStyle name="Uwaga 3" xfId="25211" hidden="1"/>
    <cellStyle name="Uwaga 3" xfId="25202" hidden="1"/>
    <cellStyle name="Uwaga 3" xfId="25199" hidden="1"/>
    <cellStyle name="Uwaga 3" xfId="25196" hidden="1"/>
    <cellStyle name="Uwaga 3" xfId="25189" hidden="1"/>
    <cellStyle name="Uwaga 3" xfId="25185" hidden="1"/>
    <cellStyle name="Uwaga 3" xfId="25182" hidden="1"/>
    <cellStyle name="Uwaga 3" xfId="25174" hidden="1"/>
    <cellStyle name="Uwaga 3" xfId="25170" hidden="1"/>
    <cellStyle name="Uwaga 3" xfId="25167" hidden="1"/>
    <cellStyle name="Uwaga 3" xfId="25159" hidden="1"/>
    <cellStyle name="Uwaga 3" xfId="25155" hidden="1"/>
    <cellStyle name="Uwaga 3" xfId="25151" hidden="1"/>
    <cellStyle name="Uwaga 3" xfId="25144" hidden="1"/>
    <cellStyle name="Uwaga 3" xfId="25140" hidden="1"/>
    <cellStyle name="Uwaga 3" xfId="25137" hidden="1"/>
    <cellStyle name="Uwaga 3" xfId="25129" hidden="1"/>
    <cellStyle name="Uwaga 3" xfId="25125" hidden="1"/>
    <cellStyle name="Uwaga 3" xfId="25122" hidden="1"/>
    <cellStyle name="Uwaga 3" xfId="25113" hidden="1"/>
    <cellStyle name="Uwaga 3" xfId="25108" hidden="1"/>
    <cellStyle name="Uwaga 3" xfId="25104" hidden="1"/>
    <cellStyle name="Uwaga 3" xfId="25098" hidden="1"/>
    <cellStyle name="Uwaga 3" xfId="25093" hidden="1"/>
    <cellStyle name="Uwaga 3" xfId="25089" hidden="1"/>
    <cellStyle name="Uwaga 3" xfId="25083" hidden="1"/>
    <cellStyle name="Uwaga 3" xfId="25078" hidden="1"/>
    <cellStyle name="Uwaga 3" xfId="25074" hidden="1"/>
    <cellStyle name="Uwaga 3" xfId="25069" hidden="1"/>
    <cellStyle name="Uwaga 3" xfId="25065" hidden="1"/>
    <cellStyle name="Uwaga 3" xfId="25061" hidden="1"/>
    <cellStyle name="Uwaga 3" xfId="25054" hidden="1"/>
    <cellStyle name="Uwaga 3" xfId="25049" hidden="1"/>
    <cellStyle name="Uwaga 3" xfId="25045" hidden="1"/>
    <cellStyle name="Uwaga 3" xfId="25038" hidden="1"/>
    <cellStyle name="Uwaga 3" xfId="25033" hidden="1"/>
    <cellStyle name="Uwaga 3" xfId="25029" hidden="1"/>
    <cellStyle name="Uwaga 3" xfId="25024" hidden="1"/>
    <cellStyle name="Uwaga 3" xfId="25019" hidden="1"/>
    <cellStyle name="Uwaga 3" xfId="25015" hidden="1"/>
    <cellStyle name="Uwaga 3" xfId="25009" hidden="1"/>
    <cellStyle name="Uwaga 3" xfId="25005" hidden="1"/>
    <cellStyle name="Uwaga 3" xfId="25002" hidden="1"/>
    <cellStyle name="Uwaga 3" xfId="24995" hidden="1"/>
    <cellStyle name="Uwaga 3" xfId="24990" hidden="1"/>
    <cellStyle name="Uwaga 3" xfId="24985" hidden="1"/>
    <cellStyle name="Uwaga 3" xfId="24979" hidden="1"/>
    <cellStyle name="Uwaga 3" xfId="24974" hidden="1"/>
    <cellStyle name="Uwaga 3" xfId="24969" hidden="1"/>
    <cellStyle name="Uwaga 3" xfId="24964" hidden="1"/>
    <cellStyle name="Uwaga 3" xfId="24959" hidden="1"/>
    <cellStyle name="Uwaga 3" xfId="24954" hidden="1"/>
    <cellStyle name="Uwaga 3" xfId="24950" hidden="1"/>
    <cellStyle name="Uwaga 3" xfId="24946" hidden="1"/>
    <cellStyle name="Uwaga 3" xfId="24941" hidden="1"/>
    <cellStyle name="Uwaga 3" xfId="24934" hidden="1"/>
    <cellStyle name="Uwaga 3" xfId="24929" hidden="1"/>
    <cellStyle name="Uwaga 3" xfId="24924" hidden="1"/>
    <cellStyle name="Uwaga 3" xfId="24918" hidden="1"/>
    <cellStyle name="Uwaga 3" xfId="24913" hidden="1"/>
    <cellStyle name="Uwaga 3" xfId="24909" hidden="1"/>
    <cellStyle name="Uwaga 3" xfId="24904" hidden="1"/>
    <cellStyle name="Uwaga 3" xfId="24899" hidden="1"/>
    <cellStyle name="Uwaga 3" xfId="24894" hidden="1"/>
    <cellStyle name="Uwaga 3" xfId="24890" hidden="1"/>
    <cellStyle name="Uwaga 3" xfId="24885" hidden="1"/>
    <cellStyle name="Uwaga 3" xfId="24880" hidden="1"/>
    <cellStyle name="Uwaga 3" xfId="24875" hidden="1"/>
    <cellStyle name="Uwaga 3" xfId="24871" hidden="1"/>
    <cellStyle name="Uwaga 3" xfId="24867" hidden="1"/>
    <cellStyle name="Uwaga 3" xfId="24860" hidden="1"/>
    <cellStyle name="Uwaga 3" xfId="24856" hidden="1"/>
    <cellStyle name="Uwaga 3" xfId="24851" hidden="1"/>
    <cellStyle name="Uwaga 3" xfId="24845" hidden="1"/>
    <cellStyle name="Uwaga 3" xfId="24841" hidden="1"/>
    <cellStyle name="Uwaga 3" xfId="24836" hidden="1"/>
    <cellStyle name="Uwaga 3" xfId="24830" hidden="1"/>
    <cellStyle name="Uwaga 3" xfId="24826" hidden="1"/>
    <cellStyle name="Uwaga 3" xfId="24822" hidden="1"/>
    <cellStyle name="Uwaga 3" xfId="24815" hidden="1"/>
    <cellStyle name="Uwaga 3" xfId="24811" hidden="1"/>
    <cellStyle name="Uwaga 3" xfId="24807" hidden="1"/>
    <cellStyle name="Uwaga 3" xfId="25671" hidden="1"/>
    <cellStyle name="Uwaga 3" xfId="25669" hidden="1"/>
    <cellStyle name="Uwaga 3" xfId="25667" hidden="1"/>
    <cellStyle name="Uwaga 3" xfId="25654" hidden="1"/>
    <cellStyle name="Uwaga 3" xfId="25653" hidden="1"/>
    <cellStyle name="Uwaga 3" xfId="25652" hidden="1"/>
    <cellStyle name="Uwaga 3" xfId="25639" hidden="1"/>
    <cellStyle name="Uwaga 3" xfId="25638" hidden="1"/>
    <cellStyle name="Uwaga 3" xfId="25637" hidden="1"/>
    <cellStyle name="Uwaga 3" xfId="25625" hidden="1"/>
    <cellStyle name="Uwaga 3" xfId="25623" hidden="1"/>
    <cellStyle name="Uwaga 3" xfId="25622" hidden="1"/>
    <cellStyle name="Uwaga 3" xfId="25609" hidden="1"/>
    <cellStyle name="Uwaga 3" xfId="25608" hidden="1"/>
    <cellStyle name="Uwaga 3" xfId="25607" hidden="1"/>
    <cellStyle name="Uwaga 3" xfId="25595" hidden="1"/>
    <cellStyle name="Uwaga 3" xfId="25593" hidden="1"/>
    <cellStyle name="Uwaga 3" xfId="25591" hidden="1"/>
    <cellStyle name="Uwaga 3" xfId="25580" hidden="1"/>
    <cellStyle name="Uwaga 3" xfId="25578" hidden="1"/>
    <cellStyle name="Uwaga 3" xfId="25576" hidden="1"/>
    <cellStyle name="Uwaga 3" xfId="25565" hidden="1"/>
    <cellStyle name="Uwaga 3" xfId="25563" hidden="1"/>
    <cellStyle name="Uwaga 3" xfId="25561" hidden="1"/>
    <cellStyle name="Uwaga 3" xfId="25550" hidden="1"/>
    <cellStyle name="Uwaga 3" xfId="25548" hidden="1"/>
    <cellStyle name="Uwaga 3" xfId="25546" hidden="1"/>
    <cellStyle name="Uwaga 3" xfId="25535" hidden="1"/>
    <cellStyle name="Uwaga 3" xfId="25533" hidden="1"/>
    <cellStyle name="Uwaga 3" xfId="25531" hidden="1"/>
    <cellStyle name="Uwaga 3" xfId="25520" hidden="1"/>
    <cellStyle name="Uwaga 3" xfId="25518" hidden="1"/>
    <cellStyle name="Uwaga 3" xfId="25516" hidden="1"/>
    <cellStyle name="Uwaga 3" xfId="25505" hidden="1"/>
    <cellStyle name="Uwaga 3" xfId="25503" hidden="1"/>
    <cellStyle name="Uwaga 3" xfId="25501" hidden="1"/>
    <cellStyle name="Uwaga 3" xfId="25490" hidden="1"/>
    <cellStyle name="Uwaga 3" xfId="25488" hidden="1"/>
    <cellStyle name="Uwaga 3" xfId="25486" hidden="1"/>
    <cellStyle name="Uwaga 3" xfId="25475" hidden="1"/>
    <cellStyle name="Uwaga 3" xfId="25473" hidden="1"/>
    <cellStyle name="Uwaga 3" xfId="25471" hidden="1"/>
    <cellStyle name="Uwaga 3" xfId="25460" hidden="1"/>
    <cellStyle name="Uwaga 3" xfId="25458" hidden="1"/>
    <cellStyle name="Uwaga 3" xfId="25456" hidden="1"/>
    <cellStyle name="Uwaga 3" xfId="25445" hidden="1"/>
    <cellStyle name="Uwaga 3" xfId="25443" hidden="1"/>
    <cellStyle name="Uwaga 3" xfId="25441" hidden="1"/>
    <cellStyle name="Uwaga 3" xfId="25430" hidden="1"/>
    <cellStyle name="Uwaga 3" xfId="25428" hidden="1"/>
    <cellStyle name="Uwaga 3" xfId="25426" hidden="1"/>
    <cellStyle name="Uwaga 3" xfId="25415" hidden="1"/>
    <cellStyle name="Uwaga 3" xfId="25413" hidden="1"/>
    <cellStyle name="Uwaga 3" xfId="25411" hidden="1"/>
    <cellStyle name="Uwaga 3" xfId="25400" hidden="1"/>
    <cellStyle name="Uwaga 3" xfId="25398" hidden="1"/>
    <cellStyle name="Uwaga 3" xfId="25396" hidden="1"/>
    <cellStyle name="Uwaga 3" xfId="25385" hidden="1"/>
    <cellStyle name="Uwaga 3" xfId="25383" hidden="1"/>
    <cellStyle name="Uwaga 3" xfId="25381" hidden="1"/>
    <cellStyle name="Uwaga 3" xfId="25370" hidden="1"/>
    <cellStyle name="Uwaga 3" xfId="25368" hidden="1"/>
    <cellStyle name="Uwaga 3" xfId="25366" hidden="1"/>
    <cellStyle name="Uwaga 3" xfId="25355" hidden="1"/>
    <cellStyle name="Uwaga 3" xfId="25353" hidden="1"/>
    <cellStyle name="Uwaga 3" xfId="25351" hidden="1"/>
    <cellStyle name="Uwaga 3" xfId="25340" hidden="1"/>
    <cellStyle name="Uwaga 3" xfId="25338" hidden="1"/>
    <cellStyle name="Uwaga 3" xfId="25336" hidden="1"/>
    <cellStyle name="Uwaga 3" xfId="25325" hidden="1"/>
    <cellStyle name="Uwaga 3" xfId="25323" hidden="1"/>
    <cellStyle name="Uwaga 3" xfId="25321" hidden="1"/>
    <cellStyle name="Uwaga 3" xfId="25310" hidden="1"/>
    <cellStyle name="Uwaga 3" xfId="25308" hidden="1"/>
    <cellStyle name="Uwaga 3" xfId="25306" hidden="1"/>
    <cellStyle name="Uwaga 3" xfId="25295" hidden="1"/>
    <cellStyle name="Uwaga 3" xfId="25293" hidden="1"/>
    <cellStyle name="Uwaga 3" xfId="25291" hidden="1"/>
    <cellStyle name="Uwaga 3" xfId="25280" hidden="1"/>
    <cellStyle name="Uwaga 3" xfId="25278" hidden="1"/>
    <cellStyle name="Uwaga 3" xfId="25275" hidden="1"/>
    <cellStyle name="Uwaga 3" xfId="25265" hidden="1"/>
    <cellStyle name="Uwaga 3" xfId="25263" hidden="1"/>
    <cellStyle name="Uwaga 3" xfId="25261" hidden="1"/>
    <cellStyle name="Uwaga 3" xfId="25250" hidden="1"/>
    <cellStyle name="Uwaga 3" xfId="25248" hidden="1"/>
    <cellStyle name="Uwaga 3" xfId="25246" hidden="1"/>
    <cellStyle name="Uwaga 3" xfId="25235" hidden="1"/>
    <cellStyle name="Uwaga 3" xfId="25233" hidden="1"/>
    <cellStyle name="Uwaga 3" xfId="25230" hidden="1"/>
    <cellStyle name="Uwaga 3" xfId="25220" hidden="1"/>
    <cellStyle name="Uwaga 3" xfId="25218" hidden="1"/>
    <cellStyle name="Uwaga 3" xfId="25215" hidden="1"/>
    <cellStyle name="Uwaga 3" xfId="25205" hidden="1"/>
    <cellStyle name="Uwaga 3" xfId="25203" hidden="1"/>
    <cellStyle name="Uwaga 3" xfId="25200" hidden="1"/>
    <cellStyle name="Uwaga 3" xfId="25191" hidden="1"/>
    <cellStyle name="Uwaga 3" xfId="25188" hidden="1"/>
    <cellStyle name="Uwaga 3" xfId="25184" hidden="1"/>
    <cellStyle name="Uwaga 3" xfId="25176" hidden="1"/>
    <cellStyle name="Uwaga 3" xfId="25173" hidden="1"/>
    <cellStyle name="Uwaga 3" xfId="25169" hidden="1"/>
    <cellStyle name="Uwaga 3" xfId="25161" hidden="1"/>
    <cellStyle name="Uwaga 3" xfId="25158" hidden="1"/>
    <cellStyle name="Uwaga 3" xfId="25154" hidden="1"/>
    <cellStyle name="Uwaga 3" xfId="25146" hidden="1"/>
    <cellStyle name="Uwaga 3" xfId="25143" hidden="1"/>
    <cellStyle name="Uwaga 3" xfId="25139" hidden="1"/>
    <cellStyle name="Uwaga 3" xfId="25131" hidden="1"/>
    <cellStyle name="Uwaga 3" xfId="25128" hidden="1"/>
    <cellStyle name="Uwaga 3" xfId="25124" hidden="1"/>
    <cellStyle name="Uwaga 3" xfId="25116" hidden="1"/>
    <cellStyle name="Uwaga 3" xfId="25112" hidden="1"/>
    <cellStyle name="Uwaga 3" xfId="25107" hidden="1"/>
    <cellStyle name="Uwaga 3" xfId="25101" hidden="1"/>
    <cellStyle name="Uwaga 3" xfId="25097" hidden="1"/>
    <cellStyle name="Uwaga 3" xfId="25092" hidden="1"/>
    <cellStyle name="Uwaga 3" xfId="25086" hidden="1"/>
    <cellStyle name="Uwaga 3" xfId="25082" hidden="1"/>
    <cellStyle name="Uwaga 3" xfId="25077" hidden="1"/>
    <cellStyle name="Uwaga 3" xfId="25071" hidden="1"/>
    <cellStyle name="Uwaga 3" xfId="25068" hidden="1"/>
    <cellStyle name="Uwaga 3" xfId="25064" hidden="1"/>
    <cellStyle name="Uwaga 3" xfId="25056" hidden="1"/>
    <cellStyle name="Uwaga 3" xfId="25053" hidden="1"/>
    <cellStyle name="Uwaga 3" xfId="25048" hidden="1"/>
    <cellStyle name="Uwaga 3" xfId="25041" hidden="1"/>
    <cellStyle name="Uwaga 3" xfId="25037" hidden="1"/>
    <cellStyle name="Uwaga 3" xfId="25032" hidden="1"/>
    <cellStyle name="Uwaga 3" xfId="25026" hidden="1"/>
    <cellStyle name="Uwaga 3" xfId="25022" hidden="1"/>
    <cellStyle name="Uwaga 3" xfId="25017" hidden="1"/>
    <cellStyle name="Uwaga 3" xfId="25011" hidden="1"/>
    <cellStyle name="Uwaga 3" xfId="25008" hidden="1"/>
    <cellStyle name="Uwaga 3" xfId="25004" hidden="1"/>
    <cellStyle name="Uwaga 3" xfId="24996" hidden="1"/>
    <cellStyle name="Uwaga 3" xfId="24991" hidden="1"/>
    <cellStyle name="Uwaga 3" xfId="24986" hidden="1"/>
    <cellStyle name="Uwaga 3" xfId="24981" hidden="1"/>
    <cellStyle name="Uwaga 3" xfId="24976" hidden="1"/>
    <cellStyle name="Uwaga 3" xfId="24971" hidden="1"/>
    <cellStyle name="Uwaga 3" xfId="24966" hidden="1"/>
    <cellStyle name="Uwaga 3" xfId="24961" hidden="1"/>
    <cellStyle name="Uwaga 3" xfId="24956" hidden="1"/>
    <cellStyle name="Uwaga 3" xfId="24951" hidden="1"/>
    <cellStyle name="Uwaga 3" xfId="24947" hidden="1"/>
    <cellStyle name="Uwaga 3" xfId="24942" hidden="1"/>
    <cellStyle name="Uwaga 3" xfId="24935" hidden="1"/>
    <cellStyle name="Uwaga 3" xfId="24930" hidden="1"/>
    <cellStyle name="Uwaga 3" xfId="24925" hidden="1"/>
    <cellStyle name="Uwaga 3" xfId="24920" hidden="1"/>
    <cellStyle name="Uwaga 3" xfId="24915" hidden="1"/>
    <cellStyle name="Uwaga 3" xfId="24910" hidden="1"/>
    <cellStyle name="Uwaga 3" xfId="24905" hidden="1"/>
    <cellStyle name="Uwaga 3" xfId="24900" hidden="1"/>
    <cellStyle name="Uwaga 3" xfId="24895" hidden="1"/>
    <cellStyle name="Uwaga 3" xfId="24891" hidden="1"/>
    <cellStyle name="Uwaga 3" xfId="24886" hidden="1"/>
    <cellStyle name="Uwaga 3" xfId="24881" hidden="1"/>
    <cellStyle name="Uwaga 3" xfId="24876" hidden="1"/>
    <cellStyle name="Uwaga 3" xfId="24872" hidden="1"/>
    <cellStyle name="Uwaga 3" xfId="24868" hidden="1"/>
    <cellStyle name="Uwaga 3" xfId="24861" hidden="1"/>
    <cellStyle name="Uwaga 3" xfId="24857" hidden="1"/>
    <cellStyle name="Uwaga 3" xfId="24852" hidden="1"/>
    <cellStyle name="Uwaga 3" xfId="24846" hidden="1"/>
    <cellStyle name="Uwaga 3" xfId="24842" hidden="1"/>
    <cellStyle name="Uwaga 3" xfId="24837" hidden="1"/>
    <cellStyle name="Uwaga 3" xfId="24831" hidden="1"/>
    <cellStyle name="Uwaga 3" xfId="24827" hidden="1"/>
    <cellStyle name="Uwaga 3" xfId="24823" hidden="1"/>
    <cellStyle name="Uwaga 3" xfId="24816" hidden="1"/>
    <cellStyle name="Uwaga 3" xfId="24812" hidden="1"/>
    <cellStyle name="Uwaga 3" xfId="24808" hidden="1"/>
    <cellStyle name="Uwaga 3" xfId="25675" hidden="1"/>
    <cellStyle name="Uwaga 3" xfId="25674" hidden="1"/>
    <cellStyle name="Uwaga 3" xfId="25672" hidden="1"/>
    <cellStyle name="Uwaga 3" xfId="25659" hidden="1"/>
    <cellStyle name="Uwaga 3" xfId="25657" hidden="1"/>
    <cellStyle name="Uwaga 3" xfId="25655" hidden="1"/>
    <cellStyle name="Uwaga 3" xfId="25645" hidden="1"/>
    <cellStyle name="Uwaga 3" xfId="25643" hidden="1"/>
    <cellStyle name="Uwaga 3" xfId="25641" hidden="1"/>
    <cellStyle name="Uwaga 3" xfId="25630" hidden="1"/>
    <cellStyle name="Uwaga 3" xfId="25628" hidden="1"/>
    <cellStyle name="Uwaga 3" xfId="25626" hidden="1"/>
    <cellStyle name="Uwaga 3" xfId="25613" hidden="1"/>
    <cellStyle name="Uwaga 3" xfId="25611" hidden="1"/>
    <cellStyle name="Uwaga 3" xfId="25610" hidden="1"/>
    <cellStyle name="Uwaga 3" xfId="25597" hidden="1"/>
    <cellStyle name="Uwaga 3" xfId="25596" hidden="1"/>
    <cellStyle name="Uwaga 3" xfId="25594" hidden="1"/>
    <cellStyle name="Uwaga 3" xfId="25582" hidden="1"/>
    <cellStyle name="Uwaga 3" xfId="25581" hidden="1"/>
    <cellStyle name="Uwaga 3" xfId="25579" hidden="1"/>
    <cellStyle name="Uwaga 3" xfId="25567" hidden="1"/>
    <cellStyle name="Uwaga 3" xfId="25566" hidden="1"/>
    <cellStyle name="Uwaga 3" xfId="25564" hidden="1"/>
    <cellStyle name="Uwaga 3" xfId="25552" hidden="1"/>
    <cellStyle name="Uwaga 3" xfId="25551" hidden="1"/>
    <cellStyle name="Uwaga 3" xfId="25549" hidden="1"/>
    <cellStyle name="Uwaga 3" xfId="25537" hidden="1"/>
    <cellStyle name="Uwaga 3" xfId="25536" hidden="1"/>
    <cellStyle name="Uwaga 3" xfId="25534" hidden="1"/>
    <cellStyle name="Uwaga 3" xfId="25522" hidden="1"/>
    <cellStyle name="Uwaga 3" xfId="25521" hidden="1"/>
    <cellStyle name="Uwaga 3" xfId="25519" hidden="1"/>
    <cellStyle name="Uwaga 3" xfId="25507" hidden="1"/>
    <cellStyle name="Uwaga 3" xfId="25506" hidden="1"/>
    <cellStyle name="Uwaga 3" xfId="25504" hidden="1"/>
    <cellStyle name="Uwaga 3" xfId="25492" hidden="1"/>
    <cellStyle name="Uwaga 3" xfId="25491" hidden="1"/>
    <cellStyle name="Uwaga 3" xfId="25489" hidden="1"/>
    <cellStyle name="Uwaga 3" xfId="25477" hidden="1"/>
    <cellStyle name="Uwaga 3" xfId="25476" hidden="1"/>
    <cellStyle name="Uwaga 3" xfId="25474" hidden="1"/>
    <cellStyle name="Uwaga 3" xfId="25462" hidden="1"/>
    <cellStyle name="Uwaga 3" xfId="25461" hidden="1"/>
    <cellStyle name="Uwaga 3" xfId="25459" hidden="1"/>
    <cellStyle name="Uwaga 3" xfId="25447" hidden="1"/>
    <cellStyle name="Uwaga 3" xfId="25446" hidden="1"/>
    <cellStyle name="Uwaga 3" xfId="25444" hidden="1"/>
    <cellStyle name="Uwaga 3" xfId="25432" hidden="1"/>
    <cellStyle name="Uwaga 3" xfId="25431" hidden="1"/>
    <cellStyle name="Uwaga 3" xfId="25429" hidden="1"/>
    <cellStyle name="Uwaga 3" xfId="25417" hidden="1"/>
    <cellStyle name="Uwaga 3" xfId="25416" hidden="1"/>
    <cellStyle name="Uwaga 3" xfId="25414" hidden="1"/>
    <cellStyle name="Uwaga 3" xfId="25402" hidden="1"/>
    <cellStyle name="Uwaga 3" xfId="25401" hidden="1"/>
    <cellStyle name="Uwaga 3" xfId="25399" hidden="1"/>
    <cellStyle name="Uwaga 3" xfId="25387" hidden="1"/>
    <cellStyle name="Uwaga 3" xfId="25386" hidden="1"/>
    <cellStyle name="Uwaga 3" xfId="25384" hidden="1"/>
    <cellStyle name="Uwaga 3" xfId="25372" hidden="1"/>
    <cellStyle name="Uwaga 3" xfId="25371" hidden="1"/>
    <cellStyle name="Uwaga 3" xfId="25369" hidden="1"/>
    <cellStyle name="Uwaga 3" xfId="25357" hidden="1"/>
    <cellStyle name="Uwaga 3" xfId="25356" hidden="1"/>
    <cellStyle name="Uwaga 3" xfId="25354" hidden="1"/>
    <cellStyle name="Uwaga 3" xfId="25342" hidden="1"/>
    <cellStyle name="Uwaga 3" xfId="25341" hidden="1"/>
    <cellStyle name="Uwaga 3" xfId="25339" hidden="1"/>
    <cellStyle name="Uwaga 3" xfId="25327" hidden="1"/>
    <cellStyle name="Uwaga 3" xfId="25326" hidden="1"/>
    <cellStyle name="Uwaga 3" xfId="25324" hidden="1"/>
    <cellStyle name="Uwaga 3" xfId="25312" hidden="1"/>
    <cellStyle name="Uwaga 3" xfId="25311" hidden="1"/>
    <cellStyle name="Uwaga 3" xfId="25309" hidden="1"/>
    <cellStyle name="Uwaga 3" xfId="25297" hidden="1"/>
    <cellStyle name="Uwaga 3" xfId="25296" hidden="1"/>
    <cellStyle name="Uwaga 3" xfId="25294" hidden="1"/>
    <cellStyle name="Uwaga 3" xfId="25282" hidden="1"/>
    <cellStyle name="Uwaga 3" xfId="25281" hidden="1"/>
    <cellStyle name="Uwaga 3" xfId="25279" hidden="1"/>
    <cellStyle name="Uwaga 3" xfId="25267" hidden="1"/>
    <cellStyle name="Uwaga 3" xfId="25266" hidden="1"/>
    <cellStyle name="Uwaga 3" xfId="25264" hidden="1"/>
    <cellStyle name="Uwaga 3" xfId="25252" hidden="1"/>
    <cellStyle name="Uwaga 3" xfId="25251" hidden="1"/>
    <cellStyle name="Uwaga 3" xfId="25249" hidden="1"/>
    <cellStyle name="Uwaga 3" xfId="25237" hidden="1"/>
    <cellStyle name="Uwaga 3" xfId="25236" hidden="1"/>
    <cellStyle name="Uwaga 3" xfId="25234" hidden="1"/>
    <cellStyle name="Uwaga 3" xfId="25222" hidden="1"/>
    <cellStyle name="Uwaga 3" xfId="25221" hidden="1"/>
    <cellStyle name="Uwaga 3" xfId="25219" hidden="1"/>
    <cellStyle name="Uwaga 3" xfId="25207" hidden="1"/>
    <cellStyle name="Uwaga 3" xfId="25206" hidden="1"/>
    <cellStyle name="Uwaga 3" xfId="25204" hidden="1"/>
    <cellStyle name="Uwaga 3" xfId="25192" hidden="1"/>
    <cellStyle name="Uwaga 3" xfId="25190" hidden="1"/>
    <cellStyle name="Uwaga 3" xfId="25187" hidden="1"/>
    <cellStyle name="Uwaga 3" xfId="25177" hidden="1"/>
    <cellStyle name="Uwaga 3" xfId="25175" hidden="1"/>
    <cellStyle name="Uwaga 3" xfId="25172" hidden="1"/>
    <cellStyle name="Uwaga 3" xfId="25162" hidden="1"/>
    <cellStyle name="Uwaga 3" xfId="25160" hidden="1"/>
    <cellStyle name="Uwaga 3" xfId="25157" hidden="1"/>
    <cellStyle name="Uwaga 3" xfId="25147" hidden="1"/>
    <cellStyle name="Uwaga 3" xfId="25145" hidden="1"/>
    <cellStyle name="Uwaga 3" xfId="25142" hidden="1"/>
    <cellStyle name="Uwaga 3" xfId="25132" hidden="1"/>
    <cellStyle name="Uwaga 3" xfId="25130" hidden="1"/>
    <cellStyle name="Uwaga 3" xfId="25127" hidden="1"/>
    <cellStyle name="Uwaga 3" xfId="25117" hidden="1"/>
    <cellStyle name="Uwaga 3" xfId="25115" hidden="1"/>
    <cellStyle name="Uwaga 3" xfId="25111" hidden="1"/>
    <cellStyle name="Uwaga 3" xfId="25102" hidden="1"/>
    <cellStyle name="Uwaga 3" xfId="25099" hidden="1"/>
    <cellStyle name="Uwaga 3" xfId="25095" hidden="1"/>
    <cellStyle name="Uwaga 3" xfId="25087" hidden="1"/>
    <cellStyle name="Uwaga 3" xfId="25085" hidden="1"/>
    <cellStyle name="Uwaga 3" xfId="25081" hidden="1"/>
    <cellStyle name="Uwaga 3" xfId="25072" hidden="1"/>
    <cellStyle name="Uwaga 3" xfId="25070" hidden="1"/>
    <cellStyle name="Uwaga 3" xfId="25067" hidden="1"/>
    <cellStyle name="Uwaga 3" xfId="25057" hidden="1"/>
    <cellStyle name="Uwaga 3" xfId="25055" hidden="1"/>
    <cellStyle name="Uwaga 3" xfId="25050" hidden="1"/>
    <cellStyle name="Uwaga 3" xfId="25042" hidden="1"/>
    <cellStyle name="Uwaga 3" xfId="25040" hidden="1"/>
    <cellStyle name="Uwaga 3" xfId="25035" hidden="1"/>
    <cellStyle name="Uwaga 3" xfId="25027" hidden="1"/>
    <cellStyle name="Uwaga 3" xfId="25025" hidden="1"/>
    <cellStyle name="Uwaga 3" xfId="25020" hidden="1"/>
    <cellStyle name="Uwaga 3" xfId="25012" hidden="1"/>
    <cellStyle name="Uwaga 3" xfId="25010" hidden="1"/>
    <cellStyle name="Uwaga 3" xfId="25006" hidden="1"/>
    <cellStyle name="Uwaga 3" xfId="24997" hidden="1"/>
    <cellStyle name="Uwaga 3" xfId="24994" hidden="1"/>
    <cellStyle name="Uwaga 3" xfId="24989" hidden="1"/>
    <cellStyle name="Uwaga 3" xfId="24982" hidden="1"/>
    <cellStyle name="Uwaga 3" xfId="24978" hidden="1"/>
    <cellStyle name="Uwaga 3" xfId="24973" hidden="1"/>
    <cellStyle name="Uwaga 3" xfId="24967" hidden="1"/>
    <cellStyle name="Uwaga 3" xfId="24963" hidden="1"/>
    <cellStyle name="Uwaga 3" xfId="24958" hidden="1"/>
    <cellStyle name="Uwaga 3" xfId="24952" hidden="1"/>
    <cellStyle name="Uwaga 3" xfId="24949" hidden="1"/>
    <cellStyle name="Uwaga 3" xfId="24945" hidden="1"/>
    <cellStyle name="Uwaga 3" xfId="24936" hidden="1"/>
    <cellStyle name="Uwaga 3" xfId="24931" hidden="1"/>
    <cellStyle name="Uwaga 3" xfId="24926" hidden="1"/>
    <cellStyle name="Uwaga 3" xfId="24921" hidden="1"/>
    <cellStyle name="Uwaga 3" xfId="24916" hidden="1"/>
    <cellStyle name="Uwaga 3" xfId="24911" hidden="1"/>
    <cellStyle name="Uwaga 3" xfId="24906" hidden="1"/>
    <cellStyle name="Uwaga 3" xfId="24901" hidden="1"/>
    <cellStyle name="Uwaga 3" xfId="24896" hidden="1"/>
    <cellStyle name="Uwaga 3" xfId="24892" hidden="1"/>
    <cellStyle name="Uwaga 3" xfId="24887" hidden="1"/>
    <cellStyle name="Uwaga 3" xfId="24882" hidden="1"/>
    <cellStyle name="Uwaga 3" xfId="24877" hidden="1"/>
    <cellStyle name="Uwaga 3" xfId="24873" hidden="1"/>
    <cellStyle name="Uwaga 3" xfId="24869" hidden="1"/>
    <cellStyle name="Uwaga 3" xfId="24862" hidden="1"/>
    <cellStyle name="Uwaga 3" xfId="24858" hidden="1"/>
    <cellStyle name="Uwaga 3" xfId="24853" hidden="1"/>
    <cellStyle name="Uwaga 3" xfId="24847" hidden="1"/>
    <cellStyle name="Uwaga 3" xfId="24843" hidden="1"/>
    <cellStyle name="Uwaga 3" xfId="24838" hidden="1"/>
    <cellStyle name="Uwaga 3" xfId="24832" hidden="1"/>
    <cellStyle name="Uwaga 3" xfId="24828" hidden="1"/>
    <cellStyle name="Uwaga 3" xfId="24824" hidden="1"/>
    <cellStyle name="Uwaga 3" xfId="24817" hidden="1"/>
    <cellStyle name="Uwaga 3" xfId="24813" hidden="1"/>
    <cellStyle name="Uwaga 3" xfId="24809" hidden="1"/>
    <cellStyle name="Uwaga 3" xfId="20825" hidden="1"/>
    <cellStyle name="Uwaga 3" xfId="20822" hidden="1"/>
    <cellStyle name="Uwaga 3" xfId="19817" hidden="1"/>
    <cellStyle name="Uwaga 3" xfId="19779" hidden="1"/>
    <cellStyle name="Uwaga 3" xfId="19776" hidden="1"/>
    <cellStyle name="Uwaga 3" xfId="19773" hidden="1"/>
    <cellStyle name="Uwaga 3" xfId="19740" hidden="1"/>
    <cellStyle name="Uwaga 3" xfId="19736" hidden="1"/>
    <cellStyle name="Uwaga 3" xfId="19732" hidden="1"/>
    <cellStyle name="Uwaga 3" xfId="19702" hidden="1"/>
    <cellStyle name="Uwaga 3" xfId="19699" hidden="1"/>
    <cellStyle name="Uwaga 3" xfId="19694" hidden="1"/>
    <cellStyle name="Uwaga 3" xfId="19656" hidden="1"/>
    <cellStyle name="Uwaga 3" xfId="19653" hidden="1"/>
    <cellStyle name="Uwaga 3" xfId="19650" hidden="1"/>
    <cellStyle name="Uwaga 3" xfId="19612" hidden="1"/>
    <cellStyle name="Uwaga 3" xfId="19607" hidden="1"/>
    <cellStyle name="Uwaga 3" xfId="19602" hidden="1"/>
    <cellStyle name="Uwaga 3" xfId="19573" hidden="1"/>
    <cellStyle name="Uwaga 3" xfId="19568" hidden="1"/>
    <cellStyle name="Uwaga 3" xfId="19562" hidden="1"/>
    <cellStyle name="Uwaga 3" xfId="19531" hidden="1"/>
    <cellStyle name="Uwaga 3" xfId="19525" hidden="1"/>
    <cellStyle name="Uwaga 3" xfId="19519" hidden="1"/>
    <cellStyle name="Uwaga 3" xfId="19494" hidden="1"/>
    <cellStyle name="Uwaga 3" xfId="19487" hidden="1"/>
    <cellStyle name="Uwaga 3" xfId="19482" hidden="1"/>
    <cellStyle name="Uwaga 3" xfId="19445" hidden="1"/>
    <cellStyle name="Uwaga 3" xfId="19440" hidden="1"/>
    <cellStyle name="Uwaga 3" xfId="19436" hidden="1"/>
    <cellStyle name="Uwaga 3" xfId="19405" hidden="1"/>
    <cellStyle name="Uwaga 3" xfId="19399" hidden="1"/>
    <cellStyle name="Uwaga 3" xfId="19394" hidden="1"/>
    <cellStyle name="Uwaga 3" xfId="19365" hidden="1"/>
    <cellStyle name="Uwaga 3" xfId="19358" hidden="1"/>
    <cellStyle name="Uwaga 3" xfId="19353" hidden="1"/>
    <cellStyle name="Uwaga 3" xfId="19325" hidden="1"/>
    <cellStyle name="Uwaga 3" xfId="19320" hidden="1"/>
    <cellStyle name="Uwaga 3" xfId="19314" hidden="1"/>
    <cellStyle name="Uwaga 3" xfId="19278" hidden="1"/>
    <cellStyle name="Uwaga 3" xfId="19272" hidden="1"/>
    <cellStyle name="Uwaga 3" xfId="19267" hidden="1"/>
    <cellStyle name="Uwaga 3" xfId="19237" hidden="1"/>
    <cellStyle name="Uwaga 3" xfId="19231" hidden="1"/>
    <cellStyle name="Uwaga 3" xfId="19225" hidden="1"/>
    <cellStyle name="Uwaga 3" xfId="19197" hidden="1"/>
    <cellStyle name="Uwaga 3" xfId="19191" hidden="1"/>
    <cellStyle name="Uwaga 3" xfId="19185" hidden="1"/>
    <cellStyle name="Uwaga 3" xfId="19155" hidden="1"/>
    <cellStyle name="Uwaga 3" xfId="19150" hidden="1"/>
    <cellStyle name="Uwaga 3" xfId="19147" hidden="1"/>
    <cellStyle name="Uwaga 3" xfId="19110" hidden="1"/>
    <cellStyle name="Uwaga 3" xfId="19105" hidden="1"/>
    <cellStyle name="Uwaga 3" xfId="19101" hidden="1"/>
    <cellStyle name="Uwaga 3" xfId="19069" hidden="1"/>
    <cellStyle name="Uwaga 3" xfId="19063" hidden="1"/>
    <cellStyle name="Uwaga 3" xfId="19059" hidden="1"/>
    <cellStyle name="Uwaga 3" xfId="19026" hidden="1"/>
    <cellStyle name="Uwaga 3" xfId="19021" hidden="1"/>
    <cellStyle name="Uwaga 3" xfId="19017" hidden="1"/>
    <cellStyle name="Uwaga 3" xfId="18986" hidden="1"/>
    <cellStyle name="Uwaga 3" xfId="18983" hidden="1"/>
    <cellStyle name="Uwaga 3" xfId="18980" hidden="1"/>
    <cellStyle name="Uwaga 3" xfId="18942" hidden="1"/>
    <cellStyle name="Uwaga 3" xfId="18939" hidden="1"/>
    <cellStyle name="Uwaga 3" xfId="18935" hidden="1"/>
    <cellStyle name="Uwaga 3" xfId="18902" hidden="1"/>
    <cellStyle name="Uwaga 3" xfId="18897" hidden="1"/>
    <cellStyle name="Uwaga 3" xfId="18893" hidden="1"/>
    <cellStyle name="Uwaga 3" xfId="18861" hidden="1"/>
    <cellStyle name="Uwaga 3" xfId="18858" hidden="1"/>
    <cellStyle name="Uwaga 3" xfId="18854" hidden="1"/>
    <cellStyle name="Uwaga 3" xfId="18817" hidden="1"/>
    <cellStyle name="Uwaga 3" xfId="18815" hidden="1"/>
    <cellStyle name="Uwaga 3" xfId="18813" hidden="1"/>
    <cellStyle name="Uwaga 3" xfId="18775" hidden="1"/>
    <cellStyle name="Uwaga 3" xfId="18772" hidden="1"/>
    <cellStyle name="Uwaga 3" xfId="18769" hidden="1"/>
    <cellStyle name="Uwaga 3" xfId="18733" hidden="1"/>
    <cellStyle name="Uwaga 3" xfId="18730" hidden="1"/>
    <cellStyle name="Uwaga 3" xfId="18726" hidden="1"/>
    <cellStyle name="Uwaga 3" xfId="18691" hidden="1"/>
    <cellStyle name="Uwaga 3" xfId="18689" hidden="1"/>
    <cellStyle name="Uwaga 3" xfId="18686" hidden="1"/>
    <cellStyle name="Uwaga 3" xfId="18649" hidden="1"/>
    <cellStyle name="Uwaga 3" xfId="18647" hidden="1"/>
    <cellStyle name="Uwaga 3" xfId="18645" hidden="1"/>
    <cellStyle name="Uwaga 3" xfId="18607" hidden="1"/>
    <cellStyle name="Uwaga 3" xfId="18605" hidden="1"/>
    <cellStyle name="Uwaga 3" xfId="18602" hidden="1"/>
    <cellStyle name="Uwaga 3" xfId="18565" hidden="1"/>
    <cellStyle name="Uwaga 3" xfId="18563" hidden="1"/>
    <cellStyle name="Uwaga 3" xfId="18560" hidden="1"/>
    <cellStyle name="Uwaga 3" xfId="18524" hidden="1"/>
    <cellStyle name="Uwaga 3" xfId="18521" hidden="1"/>
    <cellStyle name="Uwaga 3" xfId="18518" hidden="1"/>
    <cellStyle name="Uwaga 3" xfId="18483" hidden="1"/>
    <cellStyle name="Uwaga 3" xfId="18479" hidden="1"/>
    <cellStyle name="Uwaga 3" xfId="18475" hidden="1"/>
    <cellStyle name="Uwaga 3" xfId="18441" hidden="1"/>
    <cellStyle name="Uwaga 3" xfId="18437" hidden="1"/>
    <cellStyle name="Uwaga 3" xfId="18433" hidden="1"/>
    <cellStyle name="Uwaga 3" xfId="18399" hidden="1"/>
    <cellStyle name="Uwaga 3" xfId="18395" hidden="1"/>
    <cellStyle name="Uwaga 3" xfId="18391" hidden="1"/>
    <cellStyle name="Uwaga 3" xfId="18357" hidden="1"/>
    <cellStyle name="Uwaga 3" xfId="18353" hidden="1"/>
    <cellStyle name="Uwaga 3" xfId="18349" hidden="1"/>
    <cellStyle name="Uwaga 3" xfId="18315" hidden="1"/>
    <cellStyle name="Uwaga 3" xfId="18311" hidden="1"/>
    <cellStyle name="Uwaga 3" xfId="18307" hidden="1"/>
    <cellStyle name="Uwaga 3" xfId="18273" hidden="1"/>
    <cellStyle name="Uwaga 3" xfId="18269" hidden="1"/>
    <cellStyle name="Uwaga 3" xfId="18265" hidden="1"/>
    <cellStyle name="Uwaga 3" xfId="18231" hidden="1"/>
    <cellStyle name="Uwaga 3" xfId="18227" hidden="1"/>
    <cellStyle name="Uwaga 3" xfId="18223" hidden="1"/>
    <cellStyle name="Uwaga 3" xfId="18189" hidden="1"/>
    <cellStyle name="Uwaga 3" xfId="18185" hidden="1"/>
    <cellStyle name="Uwaga 3" xfId="18181" hidden="1"/>
    <cellStyle name="Uwaga 3" xfId="18147" hidden="1"/>
    <cellStyle name="Uwaga 3" xfId="18143" hidden="1"/>
    <cellStyle name="Uwaga 3" xfId="18139" hidden="1"/>
    <cellStyle name="Uwaga 3" xfId="18106" hidden="1"/>
    <cellStyle name="Uwaga 3" xfId="18101" hidden="1"/>
    <cellStyle name="Uwaga 3" xfId="18096" hidden="1"/>
    <cellStyle name="Uwaga 3" xfId="18064" hidden="1"/>
    <cellStyle name="Uwaga 3" xfId="18059" hidden="1"/>
    <cellStyle name="Uwaga 3" xfId="18054" hidden="1"/>
    <cellStyle name="Uwaga 3" xfId="18022" hidden="1"/>
    <cellStyle name="Uwaga 3" xfId="18017" hidden="1"/>
    <cellStyle name="Uwaga 3" xfId="18012" hidden="1"/>
    <cellStyle name="Uwaga 3" xfId="17981" hidden="1"/>
    <cellStyle name="Uwaga 3" xfId="17976" hidden="1"/>
    <cellStyle name="Uwaga 3" xfId="17970" hidden="1"/>
    <cellStyle name="Uwaga 3" xfId="17940" hidden="1"/>
    <cellStyle name="Uwaga 3" xfId="17933" hidden="1"/>
    <cellStyle name="Uwaga 3" xfId="17926" hidden="1"/>
    <cellStyle name="Uwaga 3" xfId="17898" hidden="1"/>
    <cellStyle name="Uwaga 3" xfId="17891" hidden="1"/>
    <cellStyle name="Uwaga 3" xfId="17883" hidden="1"/>
    <cellStyle name="Uwaga 3" xfId="17856" hidden="1"/>
    <cellStyle name="Uwaga 3" xfId="17849" hidden="1"/>
    <cellStyle name="Uwaga 3" xfId="17841" hidden="1"/>
    <cellStyle name="Uwaga 3" xfId="17815" hidden="1"/>
    <cellStyle name="Uwaga 3" xfId="17807" hidden="1"/>
    <cellStyle name="Uwaga 3" xfId="17799" hidden="1"/>
    <cellStyle name="Uwaga 3" xfId="17775" hidden="1"/>
    <cellStyle name="Uwaga 3" xfId="17764" hidden="1"/>
    <cellStyle name="Uwaga 3" xfId="17754" hidden="1"/>
    <cellStyle name="Uwaga 3" xfId="17734" hidden="1"/>
    <cellStyle name="Uwaga 3" xfId="17722" hidden="1"/>
    <cellStyle name="Uwaga 3" xfId="17711" hidden="1"/>
    <cellStyle name="Uwaga 3" xfId="17693" hidden="1"/>
    <cellStyle name="Uwaga 3" xfId="17681" hidden="1"/>
    <cellStyle name="Uwaga 3" xfId="17669" hidden="1"/>
    <cellStyle name="Uwaga 3" xfId="17651" hidden="1"/>
    <cellStyle name="Uwaga 3" xfId="17639" hidden="1"/>
    <cellStyle name="Uwaga 3" xfId="17628" hidden="1"/>
    <cellStyle name="Uwaga 3" xfId="17610" hidden="1"/>
    <cellStyle name="Uwaga 3" xfId="17598" hidden="1"/>
    <cellStyle name="Uwaga 3" xfId="17586" hidden="1"/>
    <cellStyle name="Uwaga 3" xfId="17570" hidden="1"/>
    <cellStyle name="Uwaga 3" xfId="17557" hidden="1"/>
    <cellStyle name="Uwaga 3" xfId="17543" hidden="1"/>
    <cellStyle name="Uwaga 3" xfId="17528" hidden="1"/>
    <cellStyle name="Uwaga 3" xfId="17515" hidden="1"/>
    <cellStyle name="Uwaga 3" xfId="17501" hidden="1"/>
    <cellStyle name="Uwaga 3" xfId="17486" hidden="1"/>
    <cellStyle name="Uwaga 3" xfId="17473" hidden="1"/>
    <cellStyle name="Uwaga 3" xfId="17461" hidden="1"/>
    <cellStyle name="Uwaga 3" xfId="17445" hidden="1"/>
    <cellStyle name="Uwaga 3" xfId="17432" hidden="1"/>
    <cellStyle name="Uwaga 3" xfId="17420" hidden="1"/>
    <cellStyle name="Uwaga 3" xfId="25802" hidden="1"/>
    <cellStyle name="Uwaga 3" xfId="25803" hidden="1"/>
    <cellStyle name="Uwaga 3" xfId="25805" hidden="1"/>
    <cellStyle name="Uwaga 3" xfId="25817" hidden="1"/>
    <cellStyle name="Uwaga 3" xfId="25818" hidden="1"/>
    <cellStyle name="Uwaga 3" xfId="25823" hidden="1"/>
    <cellStyle name="Uwaga 3" xfId="25832" hidden="1"/>
    <cellStyle name="Uwaga 3" xfId="25833" hidden="1"/>
    <cellStyle name="Uwaga 3" xfId="25838" hidden="1"/>
    <cellStyle name="Uwaga 3" xfId="25847" hidden="1"/>
    <cellStyle name="Uwaga 3" xfId="25848" hidden="1"/>
    <cellStyle name="Uwaga 3" xfId="25849" hidden="1"/>
    <cellStyle name="Uwaga 3" xfId="25862" hidden="1"/>
    <cellStyle name="Uwaga 3" xfId="25867" hidden="1"/>
    <cellStyle name="Uwaga 3" xfId="25872" hidden="1"/>
    <cellStyle name="Uwaga 3" xfId="25882" hidden="1"/>
    <cellStyle name="Uwaga 3" xfId="25887" hidden="1"/>
    <cellStyle name="Uwaga 3" xfId="25891" hidden="1"/>
    <cellStyle name="Uwaga 3" xfId="25898" hidden="1"/>
    <cellStyle name="Uwaga 3" xfId="25903" hidden="1"/>
    <cellStyle name="Uwaga 3" xfId="25906" hidden="1"/>
    <cellStyle name="Uwaga 3" xfId="25912" hidden="1"/>
    <cellStyle name="Uwaga 3" xfId="25917" hidden="1"/>
    <cellStyle name="Uwaga 3" xfId="25921" hidden="1"/>
    <cellStyle name="Uwaga 3" xfId="25922" hidden="1"/>
    <cellStyle name="Uwaga 3" xfId="25923" hidden="1"/>
    <cellStyle name="Uwaga 3" xfId="25927" hidden="1"/>
    <cellStyle name="Uwaga 3" xfId="25939" hidden="1"/>
    <cellStyle name="Uwaga 3" xfId="25944" hidden="1"/>
    <cellStyle name="Uwaga 3" xfId="25949" hidden="1"/>
    <cellStyle name="Uwaga 3" xfId="25954" hidden="1"/>
    <cellStyle name="Uwaga 3" xfId="25959" hidden="1"/>
    <cellStyle name="Uwaga 3" xfId="25964" hidden="1"/>
    <cellStyle name="Uwaga 3" xfId="25968" hidden="1"/>
    <cellStyle name="Uwaga 3" xfId="25972" hidden="1"/>
    <cellStyle name="Uwaga 3" xfId="25977" hidden="1"/>
    <cellStyle name="Uwaga 3" xfId="25982" hidden="1"/>
    <cellStyle name="Uwaga 3" xfId="25983" hidden="1"/>
    <cellStyle name="Uwaga 3" xfId="25985" hidden="1"/>
    <cellStyle name="Uwaga 3" xfId="25998" hidden="1"/>
    <cellStyle name="Uwaga 3" xfId="26002" hidden="1"/>
    <cellStyle name="Uwaga 3" xfId="26007" hidden="1"/>
    <cellStyle name="Uwaga 3" xfId="26014" hidden="1"/>
    <cellStyle name="Uwaga 3" xfId="26018" hidden="1"/>
    <cellStyle name="Uwaga 3" xfId="26023" hidden="1"/>
    <cellStyle name="Uwaga 3" xfId="26028" hidden="1"/>
    <cellStyle name="Uwaga 3" xfId="26031" hidden="1"/>
    <cellStyle name="Uwaga 3" xfId="26036" hidden="1"/>
    <cellStyle name="Uwaga 3" xfId="26042" hidden="1"/>
    <cellStyle name="Uwaga 3" xfId="26043" hidden="1"/>
    <cellStyle name="Uwaga 3" xfId="26046" hidden="1"/>
    <cellStyle name="Uwaga 3" xfId="26059" hidden="1"/>
    <cellStyle name="Uwaga 3" xfId="26063" hidden="1"/>
    <cellStyle name="Uwaga 3" xfId="26068" hidden="1"/>
    <cellStyle name="Uwaga 3" xfId="26075" hidden="1"/>
    <cellStyle name="Uwaga 3" xfId="26080" hidden="1"/>
    <cellStyle name="Uwaga 3" xfId="26084" hidden="1"/>
    <cellStyle name="Uwaga 3" xfId="26089" hidden="1"/>
    <cellStyle name="Uwaga 3" xfId="26093" hidden="1"/>
    <cellStyle name="Uwaga 3" xfId="26098" hidden="1"/>
    <cellStyle name="Uwaga 3" xfId="26102" hidden="1"/>
    <cellStyle name="Uwaga 3" xfId="26103" hidden="1"/>
    <cellStyle name="Uwaga 3" xfId="26105" hidden="1"/>
    <cellStyle name="Uwaga 3" xfId="26117" hidden="1"/>
    <cellStyle name="Uwaga 3" xfId="26118" hidden="1"/>
    <cellStyle name="Uwaga 3" xfId="26120" hidden="1"/>
    <cellStyle name="Uwaga 3" xfId="26132" hidden="1"/>
    <cellStyle name="Uwaga 3" xfId="26134" hidden="1"/>
    <cellStyle name="Uwaga 3" xfId="26137" hidden="1"/>
    <cellStyle name="Uwaga 3" xfId="26147" hidden="1"/>
    <cellStyle name="Uwaga 3" xfId="26148" hidden="1"/>
    <cellStyle name="Uwaga 3" xfId="26150" hidden="1"/>
    <cellStyle name="Uwaga 3" xfId="26162" hidden="1"/>
    <cellStyle name="Uwaga 3" xfId="26163" hidden="1"/>
    <cellStyle name="Uwaga 3" xfId="26164" hidden="1"/>
    <cellStyle name="Uwaga 3" xfId="26178" hidden="1"/>
    <cellStyle name="Uwaga 3" xfId="26181" hidden="1"/>
    <cellStyle name="Uwaga 3" xfId="26185" hidden="1"/>
    <cellStyle name="Uwaga 3" xfId="26193" hidden="1"/>
    <cellStyle name="Uwaga 3" xfId="26196" hidden="1"/>
    <cellStyle name="Uwaga 3" xfId="26200" hidden="1"/>
    <cellStyle name="Uwaga 3" xfId="26208" hidden="1"/>
    <cellStyle name="Uwaga 3" xfId="26211" hidden="1"/>
    <cellStyle name="Uwaga 3" xfId="26215" hidden="1"/>
    <cellStyle name="Uwaga 3" xfId="26222" hidden="1"/>
    <cellStyle name="Uwaga 3" xfId="26223" hidden="1"/>
    <cellStyle name="Uwaga 3" xfId="26225" hidden="1"/>
    <cellStyle name="Uwaga 3" xfId="26238" hidden="1"/>
    <cellStyle name="Uwaga 3" xfId="26241" hidden="1"/>
    <cellStyle name="Uwaga 3" xfId="26244" hidden="1"/>
    <cellStyle name="Uwaga 3" xfId="26253" hidden="1"/>
    <cellStyle name="Uwaga 3" xfId="26256" hidden="1"/>
    <cellStyle name="Uwaga 3" xfId="26260" hidden="1"/>
    <cellStyle name="Uwaga 3" xfId="26268" hidden="1"/>
    <cellStyle name="Uwaga 3" xfId="26270" hidden="1"/>
    <cellStyle name="Uwaga 3" xfId="26273" hidden="1"/>
    <cellStyle name="Uwaga 3" xfId="26282" hidden="1"/>
    <cellStyle name="Uwaga 3" xfId="26283" hidden="1"/>
    <cellStyle name="Uwaga 3" xfId="26284" hidden="1"/>
    <cellStyle name="Uwaga 3" xfId="26297" hidden="1"/>
    <cellStyle name="Uwaga 3" xfId="26298" hidden="1"/>
    <cellStyle name="Uwaga 3" xfId="26300" hidden="1"/>
    <cellStyle name="Uwaga 3" xfId="26312" hidden="1"/>
    <cellStyle name="Uwaga 3" xfId="26313" hidden="1"/>
    <cellStyle name="Uwaga 3" xfId="26315" hidden="1"/>
    <cellStyle name="Uwaga 3" xfId="26327" hidden="1"/>
    <cellStyle name="Uwaga 3" xfId="26328" hidden="1"/>
    <cellStyle name="Uwaga 3" xfId="26330" hidden="1"/>
    <cellStyle name="Uwaga 3" xfId="26342" hidden="1"/>
    <cellStyle name="Uwaga 3" xfId="26343" hidden="1"/>
    <cellStyle name="Uwaga 3" xfId="26344" hidden="1"/>
    <cellStyle name="Uwaga 3" xfId="26358" hidden="1"/>
    <cellStyle name="Uwaga 3" xfId="26360" hidden="1"/>
    <cellStyle name="Uwaga 3" xfId="26363" hidden="1"/>
    <cellStyle name="Uwaga 3" xfId="26373" hidden="1"/>
    <cellStyle name="Uwaga 3" xfId="26376" hidden="1"/>
    <cellStyle name="Uwaga 3" xfId="26379" hidden="1"/>
    <cellStyle name="Uwaga 3" xfId="26388" hidden="1"/>
    <cellStyle name="Uwaga 3" xfId="26390" hidden="1"/>
    <cellStyle name="Uwaga 3" xfId="26393" hidden="1"/>
    <cellStyle name="Uwaga 3" xfId="26402" hidden="1"/>
    <cellStyle name="Uwaga 3" xfId="26403" hidden="1"/>
    <cellStyle name="Uwaga 3" xfId="26404" hidden="1"/>
    <cellStyle name="Uwaga 3" xfId="26417" hidden="1"/>
    <cellStyle name="Uwaga 3" xfId="26419" hidden="1"/>
    <cellStyle name="Uwaga 3" xfId="26421" hidden="1"/>
    <cellStyle name="Uwaga 3" xfId="26432" hidden="1"/>
    <cellStyle name="Uwaga 3" xfId="26434" hidden="1"/>
    <cellStyle name="Uwaga 3" xfId="26436" hidden="1"/>
    <cellStyle name="Uwaga 3" xfId="26447" hidden="1"/>
    <cellStyle name="Uwaga 3" xfId="26449" hidden="1"/>
    <cellStyle name="Uwaga 3" xfId="26451" hidden="1"/>
    <cellStyle name="Uwaga 3" xfId="26462" hidden="1"/>
    <cellStyle name="Uwaga 3" xfId="26463" hidden="1"/>
    <cellStyle name="Uwaga 3" xfId="26464" hidden="1"/>
    <cellStyle name="Uwaga 3" xfId="26477" hidden="1"/>
    <cellStyle name="Uwaga 3" xfId="26479" hidden="1"/>
    <cellStyle name="Uwaga 3" xfId="26481" hidden="1"/>
    <cellStyle name="Uwaga 3" xfId="26492" hidden="1"/>
    <cellStyle name="Uwaga 3" xfId="26494" hidden="1"/>
    <cellStyle name="Uwaga 3" xfId="26496" hidden="1"/>
    <cellStyle name="Uwaga 3" xfId="26507" hidden="1"/>
    <cellStyle name="Uwaga 3" xfId="26509" hidden="1"/>
    <cellStyle name="Uwaga 3" xfId="26510" hidden="1"/>
    <cellStyle name="Uwaga 3" xfId="26522" hidden="1"/>
    <cellStyle name="Uwaga 3" xfId="26523" hidden="1"/>
    <cellStyle name="Uwaga 3" xfId="26524" hidden="1"/>
    <cellStyle name="Uwaga 3" xfId="26537" hidden="1"/>
    <cellStyle name="Uwaga 3" xfId="26539" hidden="1"/>
    <cellStyle name="Uwaga 3" xfId="26541" hidden="1"/>
    <cellStyle name="Uwaga 3" xfId="26552" hidden="1"/>
    <cellStyle name="Uwaga 3" xfId="26554" hidden="1"/>
    <cellStyle name="Uwaga 3" xfId="26556" hidden="1"/>
    <cellStyle name="Uwaga 3" xfId="26567" hidden="1"/>
    <cellStyle name="Uwaga 3" xfId="26569" hidden="1"/>
    <cellStyle name="Uwaga 3" xfId="26571" hidden="1"/>
    <cellStyle name="Uwaga 3" xfId="26582" hidden="1"/>
    <cellStyle name="Uwaga 3" xfId="26583" hidden="1"/>
    <cellStyle name="Uwaga 3" xfId="26585" hidden="1"/>
    <cellStyle name="Uwaga 3" xfId="26596" hidden="1"/>
    <cellStyle name="Uwaga 3" xfId="26598" hidden="1"/>
    <cellStyle name="Uwaga 3" xfId="26599" hidden="1"/>
    <cellStyle name="Uwaga 3" xfId="26608" hidden="1"/>
    <cellStyle name="Uwaga 3" xfId="26611" hidden="1"/>
    <cellStyle name="Uwaga 3" xfId="26613" hidden="1"/>
    <cellStyle name="Uwaga 3" xfId="26624" hidden="1"/>
    <cellStyle name="Uwaga 3" xfId="26626" hidden="1"/>
    <cellStyle name="Uwaga 3" xfId="26628" hidden="1"/>
    <cellStyle name="Uwaga 3" xfId="26640" hidden="1"/>
    <cellStyle name="Uwaga 3" xfId="26642" hidden="1"/>
    <cellStyle name="Uwaga 3" xfId="26644" hidden="1"/>
    <cellStyle name="Uwaga 3" xfId="26652" hidden="1"/>
    <cellStyle name="Uwaga 3" xfId="26654" hidden="1"/>
    <cellStyle name="Uwaga 3" xfId="26657" hidden="1"/>
    <cellStyle name="Uwaga 3" xfId="26647" hidden="1"/>
    <cellStyle name="Uwaga 3" xfId="26646" hidden="1"/>
    <cellStyle name="Uwaga 3" xfId="26645" hidden="1"/>
    <cellStyle name="Uwaga 3" xfId="26632" hidden="1"/>
    <cellStyle name="Uwaga 3" xfId="26631" hidden="1"/>
    <cellStyle name="Uwaga 3" xfId="26630" hidden="1"/>
    <cellStyle name="Uwaga 3" xfId="26617" hidden="1"/>
    <cellStyle name="Uwaga 3" xfId="26616" hidden="1"/>
    <cellStyle name="Uwaga 3" xfId="26615" hidden="1"/>
    <cellStyle name="Uwaga 3" xfId="26602" hidden="1"/>
    <cellStyle name="Uwaga 3" xfId="26601" hidden="1"/>
    <cellStyle name="Uwaga 3" xfId="26600" hidden="1"/>
    <cellStyle name="Uwaga 3" xfId="26587" hidden="1"/>
    <cellStyle name="Uwaga 3" xfId="26586" hidden="1"/>
    <cellStyle name="Uwaga 3" xfId="26584" hidden="1"/>
    <cellStyle name="Uwaga 3" xfId="26573" hidden="1"/>
    <cellStyle name="Uwaga 3" xfId="26570" hidden="1"/>
    <cellStyle name="Uwaga 3" xfId="26568" hidden="1"/>
    <cellStyle name="Uwaga 3" xfId="26558" hidden="1"/>
    <cellStyle name="Uwaga 3" xfId="26555" hidden="1"/>
    <cellStyle name="Uwaga 3" xfId="26553" hidden="1"/>
    <cellStyle name="Uwaga 3" xfId="26543" hidden="1"/>
    <cellStyle name="Uwaga 3" xfId="26540" hidden="1"/>
    <cellStyle name="Uwaga 3" xfId="26538" hidden="1"/>
    <cellStyle name="Uwaga 3" xfId="26528" hidden="1"/>
    <cellStyle name="Uwaga 3" xfId="26526" hidden="1"/>
    <cellStyle name="Uwaga 3" xfId="26525" hidden="1"/>
    <cellStyle name="Uwaga 3" xfId="26513" hidden="1"/>
    <cellStyle name="Uwaga 3" xfId="26511" hidden="1"/>
    <cellStyle name="Uwaga 3" xfId="26508" hidden="1"/>
    <cellStyle name="Uwaga 3" xfId="26498" hidden="1"/>
    <cellStyle name="Uwaga 3" xfId="26495" hidden="1"/>
    <cellStyle name="Uwaga 3" xfId="26493" hidden="1"/>
    <cellStyle name="Uwaga 3" xfId="26483" hidden="1"/>
    <cellStyle name="Uwaga 3" xfId="26480" hidden="1"/>
    <cellStyle name="Uwaga 3" xfId="26478" hidden="1"/>
    <cellStyle name="Uwaga 3" xfId="26468" hidden="1"/>
    <cellStyle name="Uwaga 3" xfId="26466" hidden="1"/>
    <cellStyle name="Uwaga 3" xfId="26465" hidden="1"/>
    <cellStyle name="Uwaga 3" xfId="26453" hidden="1"/>
    <cellStyle name="Uwaga 3" xfId="26450" hidden="1"/>
    <cellStyle name="Uwaga 3" xfId="26448" hidden="1"/>
    <cellStyle name="Uwaga 3" xfId="26438" hidden="1"/>
    <cellStyle name="Uwaga 3" xfId="26435" hidden="1"/>
    <cellStyle name="Uwaga 3" xfId="26433" hidden="1"/>
    <cellStyle name="Uwaga 3" xfId="26423" hidden="1"/>
    <cellStyle name="Uwaga 3" xfId="26420" hidden="1"/>
    <cellStyle name="Uwaga 3" xfId="26418" hidden="1"/>
    <cellStyle name="Uwaga 3" xfId="26408" hidden="1"/>
    <cellStyle name="Uwaga 3" xfId="26406" hidden="1"/>
    <cellStyle name="Uwaga 3" xfId="26405" hidden="1"/>
    <cellStyle name="Uwaga 3" xfId="26392" hidden="1"/>
    <cellStyle name="Uwaga 3" xfId="26389" hidden="1"/>
    <cellStyle name="Uwaga 3" xfId="26387" hidden="1"/>
    <cellStyle name="Uwaga 3" xfId="26377" hidden="1"/>
    <cellStyle name="Uwaga 3" xfId="26374" hidden="1"/>
    <cellStyle name="Uwaga 3" xfId="26372" hidden="1"/>
    <cellStyle name="Uwaga 3" xfId="26362" hidden="1"/>
    <cellStyle name="Uwaga 3" xfId="26359" hidden="1"/>
    <cellStyle name="Uwaga 3" xfId="26357" hidden="1"/>
    <cellStyle name="Uwaga 3" xfId="26348" hidden="1"/>
    <cellStyle name="Uwaga 3" xfId="26346" hidden="1"/>
    <cellStyle name="Uwaga 3" xfId="26345" hidden="1"/>
    <cellStyle name="Uwaga 3" xfId="26333" hidden="1"/>
    <cellStyle name="Uwaga 3" xfId="26331" hidden="1"/>
    <cellStyle name="Uwaga 3" xfId="26329" hidden="1"/>
    <cellStyle name="Uwaga 3" xfId="26318" hidden="1"/>
    <cellStyle name="Uwaga 3" xfId="26316" hidden="1"/>
    <cellStyle name="Uwaga 3" xfId="26314" hidden="1"/>
    <cellStyle name="Uwaga 3" xfId="26303" hidden="1"/>
    <cellStyle name="Uwaga 3" xfId="26301" hidden="1"/>
    <cellStyle name="Uwaga 3" xfId="26299" hidden="1"/>
    <cellStyle name="Uwaga 3" xfId="26288" hidden="1"/>
    <cellStyle name="Uwaga 3" xfId="26286" hidden="1"/>
    <cellStyle name="Uwaga 3" xfId="26285" hidden="1"/>
    <cellStyle name="Uwaga 3" xfId="26272" hidden="1"/>
    <cellStyle name="Uwaga 3" xfId="26269" hidden="1"/>
    <cellStyle name="Uwaga 3" xfId="26267" hidden="1"/>
    <cellStyle name="Uwaga 3" xfId="26257" hidden="1"/>
    <cellStyle name="Uwaga 3" xfId="26254" hidden="1"/>
    <cellStyle name="Uwaga 3" xfId="26252" hidden="1"/>
    <cellStyle name="Uwaga 3" xfId="26242" hidden="1"/>
    <cellStyle name="Uwaga 3" xfId="26239" hidden="1"/>
    <cellStyle name="Uwaga 3" xfId="26237" hidden="1"/>
    <cellStyle name="Uwaga 3" xfId="26228" hidden="1"/>
    <cellStyle name="Uwaga 3" xfId="26226" hidden="1"/>
    <cellStyle name="Uwaga 3" xfId="26224" hidden="1"/>
    <cellStyle name="Uwaga 3" xfId="26212" hidden="1"/>
    <cellStyle name="Uwaga 3" xfId="26209" hidden="1"/>
    <cellStyle name="Uwaga 3" xfId="26207" hidden="1"/>
    <cellStyle name="Uwaga 3" xfId="26197" hidden="1"/>
    <cellStyle name="Uwaga 3" xfId="26194" hidden="1"/>
    <cellStyle name="Uwaga 3" xfId="26192" hidden="1"/>
    <cellStyle name="Uwaga 3" xfId="26182" hidden="1"/>
    <cellStyle name="Uwaga 3" xfId="26179" hidden="1"/>
    <cellStyle name="Uwaga 3" xfId="26177" hidden="1"/>
    <cellStyle name="Uwaga 3" xfId="26170" hidden="1"/>
    <cellStyle name="Uwaga 3" xfId="26167" hidden="1"/>
    <cellStyle name="Uwaga 3" xfId="26165" hidden="1"/>
    <cellStyle name="Uwaga 3" xfId="26155" hidden="1"/>
    <cellStyle name="Uwaga 3" xfId="26152" hidden="1"/>
    <cellStyle name="Uwaga 3" xfId="26149" hidden="1"/>
    <cellStyle name="Uwaga 3" xfId="26140" hidden="1"/>
    <cellStyle name="Uwaga 3" xfId="26136" hidden="1"/>
    <cellStyle name="Uwaga 3" xfId="26133" hidden="1"/>
    <cellStyle name="Uwaga 3" xfId="26125" hidden="1"/>
    <cellStyle name="Uwaga 3" xfId="26122" hidden="1"/>
    <cellStyle name="Uwaga 3" xfId="26119" hidden="1"/>
    <cellStyle name="Uwaga 3" xfId="26110" hidden="1"/>
    <cellStyle name="Uwaga 3" xfId="26107" hidden="1"/>
    <cellStyle name="Uwaga 3" xfId="26104" hidden="1"/>
    <cellStyle name="Uwaga 3" xfId="26094" hidden="1"/>
    <cellStyle name="Uwaga 3" xfId="26090" hidden="1"/>
    <cellStyle name="Uwaga 3" xfId="26087" hidden="1"/>
    <cellStyle name="Uwaga 3" xfId="26078" hidden="1"/>
    <cellStyle name="Uwaga 3" xfId="26074" hidden="1"/>
    <cellStyle name="Uwaga 3" xfId="26072" hidden="1"/>
    <cellStyle name="Uwaga 3" xfId="26064" hidden="1"/>
    <cellStyle name="Uwaga 3" xfId="26060" hidden="1"/>
    <cellStyle name="Uwaga 3" xfId="26057" hidden="1"/>
    <cellStyle name="Uwaga 3" xfId="26050" hidden="1"/>
    <cellStyle name="Uwaga 3" xfId="26047" hidden="1"/>
    <cellStyle name="Uwaga 3" xfId="26044" hidden="1"/>
    <cellStyle name="Uwaga 3" xfId="26035" hidden="1"/>
    <cellStyle name="Uwaga 3" xfId="26030" hidden="1"/>
    <cellStyle name="Uwaga 3" xfId="26027" hidden="1"/>
    <cellStyle name="Uwaga 3" xfId="26020" hidden="1"/>
    <cellStyle name="Uwaga 3" xfId="26015" hidden="1"/>
    <cellStyle name="Uwaga 3" xfId="26012" hidden="1"/>
    <cellStyle name="Uwaga 3" xfId="26005" hidden="1"/>
    <cellStyle name="Uwaga 3" xfId="26000" hidden="1"/>
    <cellStyle name="Uwaga 3" xfId="25997" hidden="1"/>
    <cellStyle name="Uwaga 3" xfId="25991" hidden="1"/>
    <cellStyle name="Uwaga 3" xfId="25987" hidden="1"/>
    <cellStyle name="Uwaga 3" xfId="25984" hidden="1"/>
    <cellStyle name="Uwaga 3" xfId="25976" hidden="1"/>
    <cellStyle name="Uwaga 3" xfId="25971" hidden="1"/>
    <cellStyle name="Uwaga 3" xfId="25967" hidden="1"/>
    <cellStyle name="Uwaga 3" xfId="25961" hidden="1"/>
    <cellStyle name="Uwaga 3" xfId="25956" hidden="1"/>
    <cellStyle name="Uwaga 3" xfId="25952" hidden="1"/>
    <cellStyle name="Uwaga 3" xfId="25946" hidden="1"/>
    <cellStyle name="Uwaga 3" xfId="25941" hidden="1"/>
    <cellStyle name="Uwaga 3" xfId="25937" hidden="1"/>
    <cellStyle name="Uwaga 3" xfId="25932" hidden="1"/>
    <cellStyle name="Uwaga 3" xfId="25928" hidden="1"/>
    <cellStyle name="Uwaga 3" xfId="25924" hidden="1"/>
    <cellStyle name="Uwaga 3" xfId="25916" hidden="1"/>
    <cellStyle name="Uwaga 3" xfId="25911" hidden="1"/>
    <cellStyle name="Uwaga 3" xfId="25907" hidden="1"/>
    <cellStyle name="Uwaga 3" xfId="25901" hidden="1"/>
    <cellStyle name="Uwaga 3" xfId="25896" hidden="1"/>
    <cellStyle name="Uwaga 3" xfId="25892" hidden="1"/>
    <cellStyle name="Uwaga 3" xfId="25886" hidden="1"/>
    <cellStyle name="Uwaga 3" xfId="25881" hidden="1"/>
    <cellStyle name="Uwaga 3" xfId="25877" hidden="1"/>
    <cellStyle name="Uwaga 3" xfId="25873" hidden="1"/>
    <cellStyle name="Uwaga 3" xfId="25868" hidden="1"/>
    <cellStyle name="Uwaga 3" xfId="25863" hidden="1"/>
    <cellStyle name="Uwaga 3" xfId="25858" hidden="1"/>
    <cellStyle name="Uwaga 3" xfId="25854" hidden="1"/>
    <cellStyle name="Uwaga 3" xfId="25850" hidden="1"/>
    <cellStyle name="Uwaga 3" xfId="25843" hidden="1"/>
    <cellStyle name="Uwaga 3" xfId="25839" hidden="1"/>
    <cellStyle name="Uwaga 3" xfId="25834" hidden="1"/>
    <cellStyle name="Uwaga 3" xfId="25828" hidden="1"/>
    <cellStyle name="Uwaga 3" xfId="25824" hidden="1"/>
    <cellStyle name="Uwaga 3" xfId="25819" hidden="1"/>
    <cellStyle name="Uwaga 3" xfId="25813" hidden="1"/>
    <cellStyle name="Uwaga 3" xfId="25809" hidden="1"/>
    <cellStyle name="Uwaga 3" xfId="25804" hidden="1"/>
    <cellStyle name="Uwaga 3" xfId="25798" hidden="1"/>
    <cellStyle name="Uwaga 3" xfId="25794" hidden="1"/>
    <cellStyle name="Uwaga 3" xfId="25790" hidden="1"/>
    <cellStyle name="Uwaga 3" xfId="26650" hidden="1"/>
    <cellStyle name="Uwaga 3" xfId="26649" hidden="1"/>
    <cellStyle name="Uwaga 3" xfId="26648" hidden="1"/>
    <cellStyle name="Uwaga 3" xfId="26635" hidden="1"/>
    <cellStyle name="Uwaga 3" xfId="26634" hidden="1"/>
    <cellStyle name="Uwaga 3" xfId="26633" hidden="1"/>
    <cellStyle name="Uwaga 3" xfId="26620" hidden="1"/>
    <cellStyle name="Uwaga 3" xfId="26619" hidden="1"/>
    <cellStyle name="Uwaga 3" xfId="26618" hidden="1"/>
    <cellStyle name="Uwaga 3" xfId="26605" hidden="1"/>
    <cellStyle name="Uwaga 3" xfId="26604" hidden="1"/>
    <cellStyle name="Uwaga 3" xfId="26603" hidden="1"/>
    <cellStyle name="Uwaga 3" xfId="26590" hidden="1"/>
    <cellStyle name="Uwaga 3" xfId="26589" hidden="1"/>
    <cellStyle name="Uwaga 3" xfId="26588" hidden="1"/>
    <cellStyle name="Uwaga 3" xfId="26576" hidden="1"/>
    <cellStyle name="Uwaga 3" xfId="26574" hidden="1"/>
    <cellStyle name="Uwaga 3" xfId="26572" hidden="1"/>
    <cellStyle name="Uwaga 3" xfId="26561" hidden="1"/>
    <cellStyle name="Uwaga 3" xfId="26559" hidden="1"/>
    <cellStyle name="Uwaga 3" xfId="26557" hidden="1"/>
    <cellStyle name="Uwaga 3" xfId="26546" hidden="1"/>
    <cellStyle name="Uwaga 3" xfId="26544" hidden="1"/>
    <cellStyle name="Uwaga 3" xfId="26542" hidden="1"/>
    <cellStyle name="Uwaga 3" xfId="26531" hidden="1"/>
    <cellStyle name="Uwaga 3" xfId="26529" hidden="1"/>
    <cellStyle name="Uwaga 3" xfId="26527" hidden="1"/>
    <cellStyle name="Uwaga 3" xfId="26516" hidden="1"/>
    <cellStyle name="Uwaga 3" xfId="26514" hidden="1"/>
    <cellStyle name="Uwaga 3" xfId="26512" hidden="1"/>
    <cellStyle name="Uwaga 3" xfId="26501" hidden="1"/>
    <cellStyle name="Uwaga 3" xfId="26499" hidden="1"/>
    <cellStyle name="Uwaga 3" xfId="26497" hidden="1"/>
    <cellStyle name="Uwaga 3" xfId="26486" hidden="1"/>
    <cellStyle name="Uwaga 3" xfId="26484" hidden="1"/>
    <cellStyle name="Uwaga 3" xfId="26482" hidden="1"/>
    <cellStyle name="Uwaga 3" xfId="26471" hidden="1"/>
    <cellStyle name="Uwaga 3" xfId="26469" hidden="1"/>
    <cellStyle name="Uwaga 3" xfId="26467" hidden="1"/>
    <cellStyle name="Uwaga 3" xfId="26456" hidden="1"/>
    <cellStyle name="Uwaga 3" xfId="26454" hidden="1"/>
    <cellStyle name="Uwaga 3" xfId="26452" hidden="1"/>
    <cellStyle name="Uwaga 3" xfId="26441" hidden="1"/>
    <cellStyle name="Uwaga 3" xfId="26439" hidden="1"/>
    <cellStyle name="Uwaga 3" xfId="26437" hidden="1"/>
    <cellStyle name="Uwaga 3" xfId="26426" hidden="1"/>
    <cellStyle name="Uwaga 3" xfId="26424" hidden="1"/>
    <cellStyle name="Uwaga 3" xfId="26422" hidden="1"/>
    <cellStyle name="Uwaga 3" xfId="26411" hidden="1"/>
    <cellStyle name="Uwaga 3" xfId="26409" hidden="1"/>
    <cellStyle name="Uwaga 3" xfId="26407" hidden="1"/>
    <cellStyle name="Uwaga 3" xfId="26396" hidden="1"/>
    <cellStyle name="Uwaga 3" xfId="26394" hidden="1"/>
    <cellStyle name="Uwaga 3" xfId="26391" hidden="1"/>
    <cellStyle name="Uwaga 3" xfId="26381" hidden="1"/>
    <cellStyle name="Uwaga 3" xfId="26378" hidden="1"/>
    <cellStyle name="Uwaga 3" xfId="26375" hidden="1"/>
    <cellStyle name="Uwaga 3" xfId="26366" hidden="1"/>
    <cellStyle name="Uwaga 3" xfId="26364" hidden="1"/>
    <cellStyle name="Uwaga 3" xfId="26361" hidden="1"/>
    <cellStyle name="Uwaga 3" xfId="26351" hidden="1"/>
    <cellStyle name="Uwaga 3" xfId="26349" hidden="1"/>
    <cellStyle name="Uwaga 3" xfId="26347" hidden="1"/>
    <cellStyle name="Uwaga 3" xfId="26336" hidden="1"/>
    <cellStyle name="Uwaga 3" xfId="26334" hidden="1"/>
    <cellStyle name="Uwaga 3" xfId="26332" hidden="1"/>
    <cellStyle name="Uwaga 3" xfId="26321" hidden="1"/>
    <cellStyle name="Uwaga 3" xfId="26319" hidden="1"/>
    <cellStyle name="Uwaga 3" xfId="26317" hidden="1"/>
    <cellStyle name="Uwaga 3" xfId="26306" hidden="1"/>
    <cellStyle name="Uwaga 3" xfId="26304" hidden="1"/>
    <cellStyle name="Uwaga 3" xfId="26302" hidden="1"/>
    <cellStyle name="Uwaga 3" xfId="26291" hidden="1"/>
    <cellStyle name="Uwaga 3" xfId="26289" hidden="1"/>
    <cellStyle name="Uwaga 3" xfId="26287" hidden="1"/>
    <cellStyle name="Uwaga 3" xfId="26276" hidden="1"/>
    <cellStyle name="Uwaga 3" xfId="26274" hidden="1"/>
    <cellStyle name="Uwaga 3" xfId="26271" hidden="1"/>
    <cellStyle name="Uwaga 3" xfId="26261" hidden="1"/>
    <cellStyle name="Uwaga 3" xfId="26258" hidden="1"/>
    <cellStyle name="Uwaga 3" xfId="26255" hidden="1"/>
    <cellStyle name="Uwaga 3" xfId="26246" hidden="1"/>
    <cellStyle name="Uwaga 3" xfId="26243" hidden="1"/>
    <cellStyle name="Uwaga 3" xfId="26240" hidden="1"/>
    <cellStyle name="Uwaga 3" xfId="26231" hidden="1"/>
    <cellStyle name="Uwaga 3" xfId="26229" hidden="1"/>
    <cellStyle name="Uwaga 3" xfId="26227" hidden="1"/>
    <cellStyle name="Uwaga 3" xfId="26216" hidden="1"/>
    <cellStyle name="Uwaga 3" xfId="26213" hidden="1"/>
    <cellStyle name="Uwaga 3" xfId="26210" hidden="1"/>
    <cellStyle name="Uwaga 3" xfId="26201" hidden="1"/>
    <cellStyle name="Uwaga 3" xfId="26198" hidden="1"/>
    <cellStyle name="Uwaga 3" xfId="26195" hidden="1"/>
    <cellStyle name="Uwaga 3" xfId="26186" hidden="1"/>
    <cellStyle name="Uwaga 3" xfId="26183" hidden="1"/>
    <cellStyle name="Uwaga 3" xfId="26180" hidden="1"/>
    <cellStyle name="Uwaga 3" xfId="26173" hidden="1"/>
    <cellStyle name="Uwaga 3" xfId="26169" hidden="1"/>
    <cellStyle name="Uwaga 3" xfId="26166" hidden="1"/>
    <cellStyle name="Uwaga 3" xfId="26158" hidden="1"/>
    <cellStyle name="Uwaga 3" xfId="26154" hidden="1"/>
    <cellStyle name="Uwaga 3" xfId="26151" hidden="1"/>
    <cellStyle name="Uwaga 3" xfId="26143" hidden="1"/>
    <cellStyle name="Uwaga 3" xfId="26139" hidden="1"/>
    <cellStyle name="Uwaga 3" xfId="26135" hidden="1"/>
    <cellStyle name="Uwaga 3" xfId="26128" hidden="1"/>
    <cellStyle name="Uwaga 3" xfId="26124" hidden="1"/>
    <cellStyle name="Uwaga 3" xfId="26121" hidden="1"/>
    <cellStyle name="Uwaga 3" xfId="26113" hidden="1"/>
    <cellStyle name="Uwaga 3" xfId="26109" hidden="1"/>
    <cellStyle name="Uwaga 3" xfId="26106" hidden="1"/>
    <cellStyle name="Uwaga 3" xfId="26097" hidden="1"/>
    <cellStyle name="Uwaga 3" xfId="26092" hidden="1"/>
    <cellStyle name="Uwaga 3" xfId="26088" hidden="1"/>
    <cellStyle name="Uwaga 3" xfId="26082" hidden="1"/>
    <cellStyle name="Uwaga 3" xfId="26077" hidden="1"/>
    <cellStyle name="Uwaga 3" xfId="26073" hidden="1"/>
    <cellStyle name="Uwaga 3" xfId="26067" hidden="1"/>
    <cellStyle name="Uwaga 3" xfId="26062" hidden="1"/>
    <cellStyle name="Uwaga 3" xfId="26058" hidden="1"/>
    <cellStyle name="Uwaga 3" xfId="26053" hidden="1"/>
    <cellStyle name="Uwaga 3" xfId="26049" hidden="1"/>
    <cellStyle name="Uwaga 3" xfId="26045" hidden="1"/>
    <cellStyle name="Uwaga 3" xfId="26038" hidden="1"/>
    <cellStyle name="Uwaga 3" xfId="26033" hidden="1"/>
    <cellStyle name="Uwaga 3" xfId="26029" hidden="1"/>
    <cellStyle name="Uwaga 3" xfId="26022" hidden="1"/>
    <cellStyle name="Uwaga 3" xfId="26017" hidden="1"/>
    <cellStyle name="Uwaga 3" xfId="26013" hidden="1"/>
    <cellStyle name="Uwaga 3" xfId="26008" hidden="1"/>
    <cellStyle name="Uwaga 3" xfId="26003" hidden="1"/>
    <cellStyle name="Uwaga 3" xfId="25999" hidden="1"/>
    <cellStyle name="Uwaga 3" xfId="25993" hidden="1"/>
    <cellStyle name="Uwaga 3" xfId="25989" hidden="1"/>
    <cellStyle name="Uwaga 3" xfId="25986" hidden="1"/>
    <cellStyle name="Uwaga 3" xfId="25979" hidden="1"/>
    <cellStyle name="Uwaga 3" xfId="25974" hidden="1"/>
    <cellStyle name="Uwaga 3" xfId="25969" hidden="1"/>
    <cellStyle name="Uwaga 3" xfId="25963" hidden="1"/>
    <cellStyle name="Uwaga 3" xfId="25958" hidden="1"/>
    <cellStyle name="Uwaga 3" xfId="25953" hidden="1"/>
    <cellStyle name="Uwaga 3" xfId="25948" hidden="1"/>
    <cellStyle name="Uwaga 3" xfId="25943" hidden="1"/>
    <cellStyle name="Uwaga 3" xfId="25938" hidden="1"/>
    <cellStyle name="Uwaga 3" xfId="25934" hidden="1"/>
    <cellStyle name="Uwaga 3" xfId="25930" hidden="1"/>
    <cellStyle name="Uwaga 3" xfId="25925" hidden="1"/>
    <cellStyle name="Uwaga 3" xfId="25918" hidden="1"/>
    <cellStyle name="Uwaga 3" xfId="25913" hidden="1"/>
    <cellStyle name="Uwaga 3" xfId="25908" hidden="1"/>
    <cellStyle name="Uwaga 3" xfId="25902" hidden="1"/>
    <cellStyle name="Uwaga 3" xfId="25897" hidden="1"/>
    <cellStyle name="Uwaga 3" xfId="25893" hidden="1"/>
    <cellStyle name="Uwaga 3" xfId="25888" hidden="1"/>
    <cellStyle name="Uwaga 3" xfId="25883" hidden="1"/>
    <cellStyle name="Uwaga 3" xfId="25878" hidden="1"/>
    <cellStyle name="Uwaga 3" xfId="25874" hidden="1"/>
    <cellStyle name="Uwaga 3" xfId="25869" hidden="1"/>
    <cellStyle name="Uwaga 3" xfId="25864" hidden="1"/>
    <cellStyle name="Uwaga 3" xfId="25859" hidden="1"/>
    <cellStyle name="Uwaga 3" xfId="25855" hidden="1"/>
    <cellStyle name="Uwaga 3" xfId="25851" hidden="1"/>
    <cellStyle name="Uwaga 3" xfId="25844" hidden="1"/>
    <cellStyle name="Uwaga 3" xfId="25840" hidden="1"/>
    <cellStyle name="Uwaga 3" xfId="25835" hidden="1"/>
    <cellStyle name="Uwaga 3" xfId="25829" hidden="1"/>
    <cellStyle name="Uwaga 3" xfId="25825" hidden="1"/>
    <cellStyle name="Uwaga 3" xfId="25820" hidden="1"/>
    <cellStyle name="Uwaga 3" xfId="25814" hidden="1"/>
    <cellStyle name="Uwaga 3" xfId="25810" hidden="1"/>
    <cellStyle name="Uwaga 3" xfId="25806" hidden="1"/>
    <cellStyle name="Uwaga 3" xfId="25799" hidden="1"/>
    <cellStyle name="Uwaga 3" xfId="25795" hidden="1"/>
    <cellStyle name="Uwaga 3" xfId="25791" hidden="1"/>
    <cellStyle name="Uwaga 3" xfId="26655" hidden="1"/>
    <cellStyle name="Uwaga 3" xfId="26653" hidden="1"/>
    <cellStyle name="Uwaga 3" xfId="26651" hidden="1"/>
    <cellStyle name="Uwaga 3" xfId="26638" hidden="1"/>
    <cellStyle name="Uwaga 3" xfId="26637" hidden="1"/>
    <cellStyle name="Uwaga 3" xfId="26636" hidden="1"/>
    <cellStyle name="Uwaga 3" xfId="26623" hidden="1"/>
    <cellStyle name="Uwaga 3" xfId="26622" hidden="1"/>
    <cellStyle name="Uwaga 3" xfId="26621" hidden="1"/>
    <cellStyle name="Uwaga 3" xfId="26609" hidden="1"/>
    <cellStyle name="Uwaga 3" xfId="26607" hidden="1"/>
    <cellStyle name="Uwaga 3" xfId="26606" hidden="1"/>
    <cellStyle name="Uwaga 3" xfId="26593" hidden="1"/>
    <cellStyle name="Uwaga 3" xfId="26592" hidden="1"/>
    <cellStyle name="Uwaga 3" xfId="26591" hidden="1"/>
    <cellStyle name="Uwaga 3" xfId="26579" hidden="1"/>
    <cellStyle name="Uwaga 3" xfId="26577" hidden="1"/>
    <cellStyle name="Uwaga 3" xfId="26575" hidden="1"/>
    <cellStyle name="Uwaga 3" xfId="26564" hidden="1"/>
    <cellStyle name="Uwaga 3" xfId="26562" hidden="1"/>
    <cellStyle name="Uwaga 3" xfId="26560" hidden="1"/>
    <cellStyle name="Uwaga 3" xfId="26549" hidden="1"/>
    <cellStyle name="Uwaga 3" xfId="26547" hidden="1"/>
    <cellStyle name="Uwaga 3" xfId="26545" hidden="1"/>
    <cellStyle name="Uwaga 3" xfId="26534" hidden="1"/>
    <cellStyle name="Uwaga 3" xfId="26532" hidden="1"/>
    <cellStyle name="Uwaga 3" xfId="26530" hidden="1"/>
    <cellStyle name="Uwaga 3" xfId="26519" hidden="1"/>
    <cellStyle name="Uwaga 3" xfId="26517" hidden="1"/>
    <cellStyle name="Uwaga 3" xfId="26515" hidden="1"/>
    <cellStyle name="Uwaga 3" xfId="26504" hidden="1"/>
    <cellStyle name="Uwaga 3" xfId="26502" hidden="1"/>
    <cellStyle name="Uwaga 3" xfId="26500" hidden="1"/>
    <cellStyle name="Uwaga 3" xfId="26489" hidden="1"/>
    <cellStyle name="Uwaga 3" xfId="26487" hidden="1"/>
    <cellStyle name="Uwaga 3" xfId="26485" hidden="1"/>
    <cellStyle name="Uwaga 3" xfId="26474" hidden="1"/>
    <cellStyle name="Uwaga 3" xfId="26472" hidden="1"/>
    <cellStyle name="Uwaga 3" xfId="26470" hidden="1"/>
    <cellStyle name="Uwaga 3" xfId="26459" hidden="1"/>
    <cellStyle name="Uwaga 3" xfId="26457" hidden="1"/>
    <cellStyle name="Uwaga 3" xfId="26455" hidden="1"/>
    <cellStyle name="Uwaga 3" xfId="26444" hidden="1"/>
    <cellStyle name="Uwaga 3" xfId="26442" hidden="1"/>
    <cellStyle name="Uwaga 3" xfId="26440" hidden="1"/>
    <cellStyle name="Uwaga 3" xfId="26429" hidden="1"/>
    <cellStyle name="Uwaga 3" xfId="26427" hidden="1"/>
    <cellStyle name="Uwaga 3" xfId="26425" hidden="1"/>
    <cellStyle name="Uwaga 3" xfId="26414" hidden="1"/>
    <cellStyle name="Uwaga 3" xfId="26412" hidden="1"/>
    <cellStyle name="Uwaga 3" xfId="26410" hidden="1"/>
    <cellStyle name="Uwaga 3" xfId="26399" hidden="1"/>
    <cellStyle name="Uwaga 3" xfId="26397" hidden="1"/>
    <cellStyle name="Uwaga 3" xfId="26395" hidden="1"/>
    <cellStyle name="Uwaga 3" xfId="26384" hidden="1"/>
    <cellStyle name="Uwaga 3" xfId="26382" hidden="1"/>
    <cellStyle name="Uwaga 3" xfId="26380" hidden="1"/>
    <cellStyle name="Uwaga 3" xfId="26369" hidden="1"/>
    <cellStyle name="Uwaga 3" xfId="26367" hidden="1"/>
    <cellStyle name="Uwaga 3" xfId="26365" hidden="1"/>
    <cellStyle name="Uwaga 3" xfId="26354" hidden="1"/>
    <cellStyle name="Uwaga 3" xfId="26352" hidden="1"/>
    <cellStyle name="Uwaga 3" xfId="26350" hidden="1"/>
    <cellStyle name="Uwaga 3" xfId="26339" hidden="1"/>
    <cellStyle name="Uwaga 3" xfId="26337" hidden="1"/>
    <cellStyle name="Uwaga 3" xfId="26335" hidden="1"/>
    <cellStyle name="Uwaga 3" xfId="26324" hidden="1"/>
    <cellStyle name="Uwaga 3" xfId="26322" hidden="1"/>
    <cellStyle name="Uwaga 3" xfId="26320" hidden="1"/>
    <cellStyle name="Uwaga 3" xfId="26309" hidden="1"/>
    <cellStyle name="Uwaga 3" xfId="26307" hidden="1"/>
    <cellStyle name="Uwaga 3" xfId="26305" hidden="1"/>
    <cellStyle name="Uwaga 3" xfId="26294" hidden="1"/>
    <cellStyle name="Uwaga 3" xfId="26292" hidden="1"/>
    <cellStyle name="Uwaga 3" xfId="26290" hidden="1"/>
    <cellStyle name="Uwaga 3" xfId="26279" hidden="1"/>
    <cellStyle name="Uwaga 3" xfId="26277" hidden="1"/>
    <cellStyle name="Uwaga 3" xfId="26275" hidden="1"/>
    <cellStyle name="Uwaga 3" xfId="26264" hidden="1"/>
    <cellStyle name="Uwaga 3" xfId="26262" hidden="1"/>
    <cellStyle name="Uwaga 3" xfId="26259" hidden="1"/>
    <cellStyle name="Uwaga 3" xfId="26249" hidden="1"/>
    <cellStyle name="Uwaga 3" xfId="26247" hidden="1"/>
    <cellStyle name="Uwaga 3" xfId="26245" hidden="1"/>
    <cellStyle name="Uwaga 3" xfId="26234" hidden="1"/>
    <cellStyle name="Uwaga 3" xfId="26232" hidden="1"/>
    <cellStyle name="Uwaga 3" xfId="26230" hidden="1"/>
    <cellStyle name="Uwaga 3" xfId="26219" hidden="1"/>
    <cellStyle name="Uwaga 3" xfId="26217" hidden="1"/>
    <cellStyle name="Uwaga 3" xfId="26214" hidden="1"/>
    <cellStyle name="Uwaga 3" xfId="26204" hidden="1"/>
    <cellStyle name="Uwaga 3" xfId="26202" hidden="1"/>
    <cellStyle name="Uwaga 3" xfId="26199" hidden="1"/>
    <cellStyle name="Uwaga 3" xfId="26189" hidden="1"/>
    <cellStyle name="Uwaga 3" xfId="26187" hidden="1"/>
    <cellStyle name="Uwaga 3" xfId="26184" hidden="1"/>
    <cellStyle name="Uwaga 3" xfId="26175" hidden="1"/>
    <cellStyle name="Uwaga 3" xfId="26172" hidden="1"/>
    <cellStyle name="Uwaga 3" xfId="26168" hidden="1"/>
    <cellStyle name="Uwaga 3" xfId="26160" hidden="1"/>
    <cellStyle name="Uwaga 3" xfId="26157" hidden="1"/>
    <cellStyle name="Uwaga 3" xfId="26153" hidden="1"/>
    <cellStyle name="Uwaga 3" xfId="26145" hidden="1"/>
    <cellStyle name="Uwaga 3" xfId="26142" hidden="1"/>
    <cellStyle name="Uwaga 3" xfId="26138" hidden="1"/>
    <cellStyle name="Uwaga 3" xfId="26130" hidden="1"/>
    <cellStyle name="Uwaga 3" xfId="26127" hidden="1"/>
    <cellStyle name="Uwaga 3" xfId="26123" hidden="1"/>
    <cellStyle name="Uwaga 3" xfId="26115" hidden="1"/>
    <cellStyle name="Uwaga 3" xfId="26112" hidden="1"/>
    <cellStyle name="Uwaga 3" xfId="26108" hidden="1"/>
    <cellStyle name="Uwaga 3" xfId="26100" hidden="1"/>
    <cellStyle name="Uwaga 3" xfId="26096" hidden="1"/>
    <cellStyle name="Uwaga 3" xfId="26091" hidden="1"/>
    <cellStyle name="Uwaga 3" xfId="26085" hidden="1"/>
    <cellStyle name="Uwaga 3" xfId="26081" hidden="1"/>
    <cellStyle name="Uwaga 3" xfId="26076" hidden="1"/>
    <cellStyle name="Uwaga 3" xfId="26070" hidden="1"/>
    <cellStyle name="Uwaga 3" xfId="26066" hidden="1"/>
    <cellStyle name="Uwaga 3" xfId="26061" hidden="1"/>
    <cellStyle name="Uwaga 3" xfId="26055" hidden="1"/>
    <cellStyle name="Uwaga 3" xfId="26052" hidden="1"/>
    <cellStyle name="Uwaga 3" xfId="26048" hidden="1"/>
    <cellStyle name="Uwaga 3" xfId="26040" hidden="1"/>
    <cellStyle name="Uwaga 3" xfId="26037" hidden="1"/>
    <cellStyle name="Uwaga 3" xfId="26032" hidden="1"/>
    <cellStyle name="Uwaga 3" xfId="26025" hidden="1"/>
    <cellStyle name="Uwaga 3" xfId="26021" hidden="1"/>
    <cellStyle name="Uwaga 3" xfId="26016" hidden="1"/>
    <cellStyle name="Uwaga 3" xfId="26010" hidden="1"/>
    <cellStyle name="Uwaga 3" xfId="26006" hidden="1"/>
    <cellStyle name="Uwaga 3" xfId="26001" hidden="1"/>
    <cellStyle name="Uwaga 3" xfId="25995" hidden="1"/>
    <cellStyle name="Uwaga 3" xfId="25992" hidden="1"/>
    <cellStyle name="Uwaga 3" xfId="25988" hidden="1"/>
    <cellStyle name="Uwaga 3" xfId="25980" hidden="1"/>
    <cellStyle name="Uwaga 3" xfId="25975" hidden="1"/>
    <cellStyle name="Uwaga 3" xfId="25970" hidden="1"/>
    <cellStyle name="Uwaga 3" xfId="25965" hidden="1"/>
    <cellStyle name="Uwaga 3" xfId="25960" hidden="1"/>
    <cellStyle name="Uwaga 3" xfId="25955" hidden="1"/>
    <cellStyle name="Uwaga 3" xfId="25950" hidden="1"/>
    <cellStyle name="Uwaga 3" xfId="25945" hidden="1"/>
    <cellStyle name="Uwaga 3" xfId="25940" hidden="1"/>
    <cellStyle name="Uwaga 3" xfId="25935" hidden="1"/>
    <cellStyle name="Uwaga 3" xfId="25931" hidden="1"/>
    <cellStyle name="Uwaga 3" xfId="25926" hidden="1"/>
    <cellStyle name="Uwaga 3" xfId="25919" hidden="1"/>
    <cellStyle name="Uwaga 3" xfId="25914" hidden="1"/>
    <cellStyle name="Uwaga 3" xfId="25909" hidden="1"/>
    <cellStyle name="Uwaga 3" xfId="25904" hidden="1"/>
    <cellStyle name="Uwaga 3" xfId="25899" hidden="1"/>
    <cellStyle name="Uwaga 3" xfId="25894" hidden="1"/>
    <cellStyle name="Uwaga 3" xfId="25889" hidden="1"/>
    <cellStyle name="Uwaga 3" xfId="25884" hidden="1"/>
    <cellStyle name="Uwaga 3" xfId="25879" hidden="1"/>
    <cellStyle name="Uwaga 3" xfId="25875" hidden="1"/>
    <cellStyle name="Uwaga 3" xfId="25870" hidden="1"/>
    <cellStyle name="Uwaga 3" xfId="25865" hidden="1"/>
    <cellStyle name="Uwaga 3" xfId="25860" hidden="1"/>
    <cellStyle name="Uwaga 3" xfId="25856" hidden="1"/>
    <cellStyle name="Uwaga 3" xfId="25852" hidden="1"/>
    <cellStyle name="Uwaga 3" xfId="25845" hidden="1"/>
    <cellStyle name="Uwaga 3" xfId="25841" hidden="1"/>
    <cellStyle name="Uwaga 3" xfId="25836" hidden="1"/>
    <cellStyle name="Uwaga 3" xfId="25830" hidden="1"/>
    <cellStyle name="Uwaga 3" xfId="25826" hidden="1"/>
    <cellStyle name="Uwaga 3" xfId="25821" hidden="1"/>
    <cellStyle name="Uwaga 3" xfId="25815" hidden="1"/>
    <cellStyle name="Uwaga 3" xfId="25811" hidden="1"/>
    <cellStyle name="Uwaga 3" xfId="25807" hidden="1"/>
    <cellStyle name="Uwaga 3" xfId="25800" hidden="1"/>
    <cellStyle name="Uwaga 3" xfId="25796" hidden="1"/>
    <cellStyle name="Uwaga 3" xfId="25792" hidden="1"/>
    <cellStyle name="Uwaga 3" xfId="26659" hidden="1"/>
    <cellStyle name="Uwaga 3" xfId="26658" hidden="1"/>
    <cellStyle name="Uwaga 3" xfId="26656" hidden="1"/>
    <cellStyle name="Uwaga 3" xfId="26643" hidden="1"/>
    <cellStyle name="Uwaga 3" xfId="26641" hidden="1"/>
    <cellStyle name="Uwaga 3" xfId="26639" hidden="1"/>
    <cellStyle name="Uwaga 3" xfId="26629" hidden="1"/>
    <cellStyle name="Uwaga 3" xfId="26627" hidden="1"/>
    <cellStyle name="Uwaga 3" xfId="26625" hidden="1"/>
    <cellStyle name="Uwaga 3" xfId="26614" hidden="1"/>
    <cellStyle name="Uwaga 3" xfId="26612" hidden="1"/>
    <cellStyle name="Uwaga 3" xfId="26610" hidden="1"/>
    <cellStyle name="Uwaga 3" xfId="26597" hidden="1"/>
    <cellStyle name="Uwaga 3" xfId="26595" hidden="1"/>
    <cellStyle name="Uwaga 3" xfId="26594" hidden="1"/>
    <cellStyle name="Uwaga 3" xfId="26581" hidden="1"/>
    <cellStyle name="Uwaga 3" xfId="26580" hidden="1"/>
    <cellStyle name="Uwaga 3" xfId="26578" hidden="1"/>
    <cellStyle name="Uwaga 3" xfId="26566" hidden="1"/>
    <cellStyle name="Uwaga 3" xfId="26565" hidden="1"/>
    <cellStyle name="Uwaga 3" xfId="26563" hidden="1"/>
    <cellStyle name="Uwaga 3" xfId="26551" hidden="1"/>
    <cellStyle name="Uwaga 3" xfId="26550" hidden="1"/>
    <cellStyle name="Uwaga 3" xfId="26548" hidden="1"/>
    <cellStyle name="Uwaga 3" xfId="26536" hidden="1"/>
    <cellStyle name="Uwaga 3" xfId="26535" hidden="1"/>
    <cellStyle name="Uwaga 3" xfId="26533" hidden="1"/>
    <cellStyle name="Uwaga 3" xfId="26521" hidden="1"/>
    <cellStyle name="Uwaga 3" xfId="26520" hidden="1"/>
    <cellStyle name="Uwaga 3" xfId="26518" hidden="1"/>
    <cellStyle name="Uwaga 3" xfId="26506" hidden="1"/>
    <cellStyle name="Uwaga 3" xfId="26505" hidden="1"/>
    <cellStyle name="Uwaga 3" xfId="26503" hidden="1"/>
    <cellStyle name="Uwaga 3" xfId="26491" hidden="1"/>
    <cellStyle name="Uwaga 3" xfId="26490" hidden="1"/>
    <cellStyle name="Uwaga 3" xfId="26488" hidden="1"/>
    <cellStyle name="Uwaga 3" xfId="26476" hidden="1"/>
    <cellStyle name="Uwaga 3" xfId="26475" hidden="1"/>
    <cellStyle name="Uwaga 3" xfId="26473" hidden="1"/>
    <cellStyle name="Uwaga 3" xfId="26461" hidden="1"/>
    <cellStyle name="Uwaga 3" xfId="26460" hidden="1"/>
    <cellStyle name="Uwaga 3" xfId="26458" hidden="1"/>
    <cellStyle name="Uwaga 3" xfId="26446" hidden="1"/>
    <cellStyle name="Uwaga 3" xfId="26445" hidden="1"/>
    <cellStyle name="Uwaga 3" xfId="26443" hidden="1"/>
    <cellStyle name="Uwaga 3" xfId="26431" hidden="1"/>
    <cellStyle name="Uwaga 3" xfId="26430" hidden="1"/>
    <cellStyle name="Uwaga 3" xfId="26428" hidden="1"/>
    <cellStyle name="Uwaga 3" xfId="26416" hidden="1"/>
    <cellStyle name="Uwaga 3" xfId="26415" hidden="1"/>
    <cellStyle name="Uwaga 3" xfId="26413" hidden="1"/>
    <cellStyle name="Uwaga 3" xfId="26401" hidden="1"/>
    <cellStyle name="Uwaga 3" xfId="26400" hidden="1"/>
    <cellStyle name="Uwaga 3" xfId="26398" hidden="1"/>
    <cellStyle name="Uwaga 3" xfId="26386" hidden="1"/>
    <cellStyle name="Uwaga 3" xfId="26385" hidden="1"/>
    <cellStyle name="Uwaga 3" xfId="26383" hidden="1"/>
    <cellStyle name="Uwaga 3" xfId="26371" hidden="1"/>
    <cellStyle name="Uwaga 3" xfId="26370" hidden="1"/>
    <cellStyle name="Uwaga 3" xfId="26368" hidden="1"/>
    <cellStyle name="Uwaga 3" xfId="26356" hidden="1"/>
    <cellStyle name="Uwaga 3" xfId="26355" hidden="1"/>
    <cellStyle name="Uwaga 3" xfId="26353" hidden="1"/>
    <cellStyle name="Uwaga 3" xfId="26341" hidden="1"/>
    <cellStyle name="Uwaga 3" xfId="26340" hidden="1"/>
    <cellStyle name="Uwaga 3" xfId="26338" hidden="1"/>
    <cellStyle name="Uwaga 3" xfId="26326" hidden="1"/>
    <cellStyle name="Uwaga 3" xfId="26325" hidden="1"/>
    <cellStyle name="Uwaga 3" xfId="26323" hidden="1"/>
    <cellStyle name="Uwaga 3" xfId="26311" hidden="1"/>
    <cellStyle name="Uwaga 3" xfId="26310" hidden="1"/>
    <cellStyle name="Uwaga 3" xfId="26308" hidden="1"/>
    <cellStyle name="Uwaga 3" xfId="26296" hidden="1"/>
    <cellStyle name="Uwaga 3" xfId="26295" hidden="1"/>
    <cellStyle name="Uwaga 3" xfId="26293" hidden="1"/>
    <cellStyle name="Uwaga 3" xfId="26281" hidden="1"/>
    <cellStyle name="Uwaga 3" xfId="26280" hidden="1"/>
    <cellStyle name="Uwaga 3" xfId="26278" hidden="1"/>
    <cellStyle name="Uwaga 3" xfId="26266" hidden="1"/>
    <cellStyle name="Uwaga 3" xfId="26265" hidden="1"/>
    <cellStyle name="Uwaga 3" xfId="26263" hidden="1"/>
    <cellStyle name="Uwaga 3" xfId="26251" hidden="1"/>
    <cellStyle name="Uwaga 3" xfId="26250" hidden="1"/>
    <cellStyle name="Uwaga 3" xfId="26248" hidden="1"/>
    <cellStyle name="Uwaga 3" xfId="26236" hidden="1"/>
    <cellStyle name="Uwaga 3" xfId="26235" hidden="1"/>
    <cellStyle name="Uwaga 3" xfId="26233" hidden="1"/>
    <cellStyle name="Uwaga 3" xfId="26221" hidden="1"/>
    <cellStyle name="Uwaga 3" xfId="26220" hidden="1"/>
    <cellStyle name="Uwaga 3" xfId="26218" hidden="1"/>
    <cellStyle name="Uwaga 3" xfId="26206" hidden="1"/>
    <cellStyle name="Uwaga 3" xfId="26205" hidden="1"/>
    <cellStyle name="Uwaga 3" xfId="26203" hidden="1"/>
    <cellStyle name="Uwaga 3" xfId="26191" hidden="1"/>
    <cellStyle name="Uwaga 3" xfId="26190" hidden="1"/>
    <cellStyle name="Uwaga 3" xfId="26188" hidden="1"/>
    <cellStyle name="Uwaga 3" xfId="26176" hidden="1"/>
    <cellStyle name="Uwaga 3" xfId="26174" hidden="1"/>
    <cellStyle name="Uwaga 3" xfId="26171" hidden="1"/>
    <cellStyle name="Uwaga 3" xfId="26161" hidden="1"/>
    <cellStyle name="Uwaga 3" xfId="26159" hidden="1"/>
    <cellStyle name="Uwaga 3" xfId="26156" hidden="1"/>
    <cellStyle name="Uwaga 3" xfId="26146" hidden="1"/>
    <cellStyle name="Uwaga 3" xfId="26144" hidden="1"/>
    <cellStyle name="Uwaga 3" xfId="26141" hidden="1"/>
    <cellStyle name="Uwaga 3" xfId="26131" hidden="1"/>
    <cellStyle name="Uwaga 3" xfId="26129" hidden="1"/>
    <cellStyle name="Uwaga 3" xfId="26126" hidden="1"/>
    <cellStyle name="Uwaga 3" xfId="26116" hidden="1"/>
    <cellStyle name="Uwaga 3" xfId="26114" hidden="1"/>
    <cellStyle name="Uwaga 3" xfId="26111" hidden="1"/>
    <cellStyle name="Uwaga 3" xfId="26101" hidden="1"/>
    <cellStyle name="Uwaga 3" xfId="26099" hidden="1"/>
    <cellStyle name="Uwaga 3" xfId="26095" hidden="1"/>
    <cellStyle name="Uwaga 3" xfId="26086" hidden="1"/>
    <cellStyle name="Uwaga 3" xfId="26083" hidden="1"/>
    <cellStyle name="Uwaga 3" xfId="26079" hidden="1"/>
    <cellStyle name="Uwaga 3" xfId="26071" hidden="1"/>
    <cellStyle name="Uwaga 3" xfId="26069" hidden="1"/>
    <cellStyle name="Uwaga 3" xfId="26065" hidden="1"/>
    <cellStyle name="Uwaga 3" xfId="26056" hidden="1"/>
    <cellStyle name="Uwaga 3" xfId="26054" hidden="1"/>
    <cellStyle name="Uwaga 3" xfId="26051" hidden="1"/>
    <cellStyle name="Uwaga 3" xfId="26041" hidden="1"/>
    <cellStyle name="Uwaga 3" xfId="26039" hidden="1"/>
    <cellStyle name="Uwaga 3" xfId="26034" hidden="1"/>
    <cellStyle name="Uwaga 3" xfId="26026" hidden="1"/>
    <cellStyle name="Uwaga 3" xfId="26024" hidden="1"/>
    <cellStyle name="Uwaga 3" xfId="26019" hidden="1"/>
    <cellStyle name="Uwaga 3" xfId="26011" hidden="1"/>
    <cellStyle name="Uwaga 3" xfId="26009" hidden="1"/>
    <cellStyle name="Uwaga 3" xfId="26004" hidden="1"/>
    <cellStyle name="Uwaga 3" xfId="25996" hidden="1"/>
    <cellStyle name="Uwaga 3" xfId="25994" hidden="1"/>
    <cellStyle name="Uwaga 3" xfId="25990" hidden="1"/>
    <cellStyle name="Uwaga 3" xfId="25981" hidden="1"/>
    <cellStyle name="Uwaga 3" xfId="25978" hidden="1"/>
    <cellStyle name="Uwaga 3" xfId="25973" hidden="1"/>
    <cellStyle name="Uwaga 3" xfId="25966" hidden="1"/>
    <cellStyle name="Uwaga 3" xfId="25962" hidden="1"/>
    <cellStyle name="Uwaga 3" xfId="25957" hidden="1"/>
    <cellStyle name="Uwaga 3" xfId="25951" hidden="1"/>
    <cellStyle name="Uwaga 3" xfId="25947" hidden="1"/>
    <cellStyle name="Uwaga 3" xfId="25942" hidden="1"/>
    <cellStyle name="Uwaga 3" xfId="25936" hidden="1"/>
    <cellStyle name="Uwaga 3" xfId="25933" hidden="1"/>
    <cellStyle name="Uwaga 3" xfId="25929" hidden="1"/>
    <cellStyle name="Uwaga 3" xfId="25920" hidden="1"/>
    <cellStyle name="Uwaga 3" xfId="25915" hidden="1"/>
    <cellStyle name="Uwaga 3" xfId="25910" hidden="1"/>
    <cellStyle name="Uwaga 3" xfId="25905" hidden="1"/>
    <cellStyle name="Uwaga 3" xfId="25900" hidden="1"/>
    <cellStyle name="Uwaga 3" xfId="25895" hidden="1"/>
    <cellStyle name="Uwaga 3" xfId="25890" hidden="1"/>
    <cellStyle name="Uwaga 3" xfId="25885" hidden="1"/>
    <cellStyle name="Uwaga 3" xfId="25880" hidden="1"/>
    <cellStyle name="Uwaga 3" xfId="25876" hidden="1"/>
    <cellStyle name="Uwaga 3" xfId="25871" hidden="1"/>
    <cellStyle name="Uwaga 3" xfId="25866" hidden="1"/>
    <cellStyle name="Uwaga 3" xfId="25861" hidden="1"/>
    <cellStyle name="Uwaga 3" xfId="25857" hidden="1"/>
    <cellStyle name="Uwaga 3" xfId="25853" hidden="1"/>
    <cellStyle name="Uwaga 3" xfId="25846" hidden="1"/>
    <cellStyle name="Uwaga 3" xfId="25842" hidden="1"/>
    <cellStyle name="Uwaga 3" xfId="25837" hidden="1"/>
    <cellStyle name="Uwaga 3" xfId="25831" hidden="1"/>
    <cellStyle name="Uwaga 3" xfId="25827" hidden="1"/>
    <cellStyle name="Uwaga 3" xfId="25822" hidden="1"/>
    <cellStyle name="Uwaga 3" xfId="25816" hidden="1"/>
    <cellStyle name="Uwaga 3" xfId="25812" hidden="1"/>
    <cellStyle name="Uwaga 3" xfId="25808" hidden="1"/>
    <cellStyle name="Uwaga 3" xfId="25801" hidden="1"/>
    <cellStyle name="Uwaga 3" xfId="25797" hidden="1"/>
    <cellStyle name="Uwaga 3" xfId="25793" hidden="1"/>
    <cellStyle name="Uwaga 3" xfId="21812" hidden="1"/>
    <cellStyle name="Uwaga 3" xfId="20863" hidden="1"/>
    <cellStyle name="Uwaga 3" xfId="20826" hidden="1"/>
    <cellStyle name="Uwaga 3" xfId="19788" hidden="1"/>
    <cellStyle name="Uwaga 3" xfId="19784" hidden="1"/>
    <cellStyle name="Uwaga 3" xfId="19780" hidden="1"/>
    <cellStyle name="Uwaga 3" xfId="19749" hidden="1"/>
    <cellStyle name="Uwaga 3" xfId="19745" hidden="1"/>
    <cellStyle name="Uwaga 3" xfId="19741" hidden="1"/>
    <cellStyle name="Uwaga 3" xfId="19711" hidden="1"/>
    <cellStyle name="Uwaga 3" xfId="19708" hidden="1"/>
    <cellStyle name="Uwaga 3" xfId="19703" hidden="1"/>
    <cellStyle name="Uwaga 3" xfId="19665" hidden="1"/>
    <cellStyle name="Uwaga 3" xfId="19661" hidden="1"/>
    <cellStyle name="Uwaga 3" xfId="19657" hidden="1"/>
    <cellStyle name="Uwaga 3" xfId="19621" hidden="1"/>
    <cellStyle name="Uwaga 3" xfId="19616" hidden="1"/>
    <cellStyle name="Uwaga 3" xfId="19611" hidden="1"/>
    <cellStyle name="Uwaga 3" xfId="19582" hidden="1"/>
    <cellStyle name="Uwaga 3" xfId="19577" hidden="1"/>
    <cellStyle name="Uwaga 3" xfId="19572" hidden="1"/>
    <cellStyle name="Uwaga 3" xfId="19540" hidden="1"/>
    <cellStyle name="Uwaga 3" xfId="19535" hidden="1"/>
    <cellStyle name="Uwaga 3" xfId="19530" hidden="1"/>
    <cellStyle name="Uwaga 3" xfId="19502" hidden="1"/>
    <cellStyle name="Uwaga 3" xfId="19497" hidden="1"/>
    <cellStyle name="Uwaga 3" xfId="19493" hidden="1"/>
    <cellStyle name="Uwaga 3" xfId="19453" hidden="1"/>
    <cellStyle name="Uwaga 3" xfId="19448" hidden="1"/>
    <cellStyle name="Uwaga 3" xfId="19444" hidden="1"/>
    <cellStyle name="Uwaga 3" xfId="19414" hidden="1"/>
    <cellStyle name="Uwaga 3" xfId="19409" hidden="1"/>
    <cellStyle name="Uwaga 3" xfId="19403" hidden="1"/>
    <cellStyle name="Uwaga 3" xfId="19374" hidden="1"/>
    <cellStyle name="Uwaga 3" xfId="19367" hidden="1"/>
    <cellStyle name="Uwaga 3" xfId="19362" hidden="1"/>
    <cellStyle name="Uwaga 3" xfId="19332" hidden="1"/>
    <cellStyle name="Uwaga 3" xfId="19329" hidden="1"/>
    <cellStyle name="Uwaga 3" xfId="19323" hidden="1"/>
    <cellStyle name="Uwaga 3" xfId="19285" hidden="1"/>
    <cellStyle name="Uwaga 3" xfId="19280" hidden="1"/>
    <cellStyle name="Uwaga 3" xfId="19275" hidden="1"/>
    <cellStyle name="Uwaga 3" xfId="19247" hidden="1"/>
    <cellStyle name="Uwaga 3" xfId="19241" hidden="1"/>
    <cellStyle name="Uwaga 3" xfId="19234" hidden="1"/>
    <cellStyle name="Uwaga 3" xfId="19206" hidden="1"/>
    <cellStyle name="Uwaga 3" xfId="19201" hidden="1"/>
    <cellStyle name="Uwaga 3" xfId="19194" hidden="1"/>
    <cellStyle name="Uwaga 3" xfId="19162" hidden="1"/>
    <cellStyle name="Uwaga 3" xfId="19157" hidden="1"/>
    <cellStyle name="Uwaga 3" xfId="19153" hidden="1"/>
    <cellStyle name="Uwaga 3" xfId="19118" hidden="1"/>
    <cellStyle name="Uwaga 3" xfId="19113" hidden="1"/>
    <cellStyle name="Uwaga 3" xfId="19108" hidden="1"/>
    <cellStyle name="Uwaga 3" xfId="19077" hidden="1"/>
    <cellStyle name="Uwaga 3" xfId="19071" hidden="1"/>
    <cellStyle name="Uwaga 3" xfId="19065" hidden="1"/>
    <cellStyle name="Uwaga 3" xfId="19036" hidden="1"/>
    <cellStyle name="Uwaga 3" xfId="19029" hidden="1"/>
    <cellStyle name="Uwaga 3" xfId="19023" hidden="1"/>
    <cellStyle name="Uwaga 3" xfId="18993" hidden="1"/>
    <cellStyle name="Uwaga 3" xfId="18988" hidden="1"/>
    <cellStyle name="Uwaga 3" xfId="18984" hidden="1"/>
    <cellStyle name="Uwaga 3" xfId="18948" hidden="1"/>
    <cellStyle name="Uwaga 3" xfId="18945" hidden="1"/>
    <cellStyle name="Uwaga 3" xfId="18941" hidden="1"/>
    <cellStyle name="Uwaga 3" xfId="18908" hidden="1"/>
    <cellStyle name="Uwaga 3" xfId="18903" hidden="1"/>
    <cellStyle name="Uwaga 3" xfId="18900" hidden="1"/>
    <cellStyle name="Uwaga 3" xfId="18867" hidden="1"/>
    <cellStyle name="Uwaga 3" xfId="18863" hidden="1"/>
    <cellStyle name="Uwaga 3" xfId="18859" hidden="1"/>
    <cellStyle name="Uwaga 3" xfId="18822" hidden="1"/>
    <cellStyle name="Uwaga 3" xfId="18819" hidden="1"/>
    <cellStyle name="Uwaga 3" xfId="18816" hidden="1"/>
    <cellStyle name="Uwaga 3" xfId="18779" hidden="1"/>
    <cellStyle name="Uwaga 3" xfId="18776" hidden="1"/>
    <cellStyle name="Uwaga 3" xfId="18774" hidden="1"/>
    <cellStyle name="Uwaga 3" xfId="18737" hidden="1"/>
    <cellStyle name="Uwaga 3" xfId="18734" hidden="1"/>
    <cellStyle name="Uwaga 3" xfId="18731" hidden="1"/>
    <cellStyle name="Uwaga 3" xfId="18695" hidden="1"/>
    <cellStyle name="Uwaga 3" xfId="18692" hidden="1"/>
    <cellStyle name="Uwaga 3" xfId="18690" hidden="1"/>
    <cellStyle name="Uwaga 3" xfId="18652" hidden="1"/>
    <cellStyle name="Uwaga 3" xfId="18650" hidden="1"/>
    <cellStyle name="Uwaga 3" xfId="18648" hidden="1"/>
    <cellStyle name="Uwaga 3" xfId="18610" hidden="1"/>
    <cellStyle name="Uwaga 3" xfId="18608" hidden="1"/>
    <cellStyle name="Uwaga 3" xfId="18606" hidden="1"/>
    <cellStyle name="Uwaga 3" xfId="18568" hidden="1"/>
    <cellStyle name="Uwaga 3" xfId="18566" hidden="1"/>
    <cellStyle name="Uwaga 3" xfId="18564" hidden="1"/>
    <cellStyle name="Uwaga 3" xfId="18527" hidden="1"/>
    <cellStyle name="Uwaga 3" xfId="18525" hidden="1"/>
    <cellStyle name="Uwaga 3" xfId="18522" hidden="1"/>
    <cellStyle name="Uwaga 3" xfId="18486" hidden="1"/>
    <cellStyle name="Uwaga 3" xfId="18482" hidden="1"/>
    <cellStyle name="Uwaga 3" xfId="18478" hidden="1"/>
    <cellStyle name="Uwaga 3" xfId="18444" hidden="1"/>
    <cellStyle name="Uwaga 3" xfId="18440" hidden="1"/>
    <cellStyle name="Uwaga 3" xfId="18436" hidden="1"/>
    <cellStyle name="Uwaga 3" xfId="18402" hidden="1"/>
    <cellStyle name="Uwaga 3" xfId="18398" hidden="1"/>
    <cellStyle name="Uwaga 3" xfId="18394" hidden="1"/>
    <cellStyle name="Uwaga 3" xfId="18360" hidden="1"/>
    <cellStyle name="Uwaga 3" xfId="18356" hidden="1"/>
    <cellStyle name="Uwaga 3" xfId="18352" hidden="1"/>
    <cellStyle name="Uwaga 3" xfId="18318" hidden="1"/>
    <cellStyle name="Uwaga 3" xfId="18314" hidden="1"/>
    <cellStyle name="Uwaga 3" xfId="18310" hidden="1"/>
    <cellStyle name="Uwaga 3" xfId="18276" hidden="1"/>
    <cellStyle name="Uwaga 3" xfId="18272" hidden="1"/>
    <cellStyle name="Uwaga 3" xfId="18268" hidden="1"/>
    <cellStyle name="Uwaga 3" xfId="18234" hidden="1"/>
    <cellStyle name="Uwaga 3" xfId="18230" hidden="1"/>
    <cellStyle name="Uwaga 3" xfId="18226" hidden="1"/>
    <cellStyle name="Uwaga 3" xfId="18193" hidden="1"/>
    <cellStyle name="Uwaga 3" xfId="18188" hidden="1"/>
    <cellStyle name="Uwaga 3" xfId="18184" hidden="1"/>
    <cellStyle name="Uwaga 3" xfId="18151" hidden="1"/>
    <cellStyle name="Uwaga 3" xfId="18146" hidden="1"/>
    <cellStyle name="Uwaga 3" xfId="18142" hidden="1"/>
    <cellStyle name="Uwaga 3" xfId="18109" hidden="1"/>
    <cellStyle name="Uwaga 3" xfId="18104" hidden="1"/>
    <cellStyle name="Uwaga 3" xfId="18099" hidden="1"/>
    <cellStyle name="Uwaga 3" xfId="18067" hidden="1"/>
    <cellStyle name="Uwaga 3" xfId="18062" hidden="1"/>
    <cellStyle name="Uwaga 3" xfId="18057" hidden="1"/>
    <cellStyle name="Uwaga 3" xfId="18025" hidden="1"/>
    <cellStyle name="Uwaga 3" xfId="18020" hidden="1"/>
    <cellStyle name="Uwaga 3" xfId="18015" hidden="1"/>
    <cellStyle name="Uwaga 3" xfId="17983" hidden="1"/>
    <cellStyle name="Uwaga 3" xfId="17978" hidden="1"/>
    <cellStyle name="Uwaga 3" xfId="17973" hidden="1"/>
    <cellStyle name="Uwaga 3" xfId="17943" hidden="1"/>
    <cellStyle name="Uwaga 3" xfId="17936" hidden="1"/>
    <cellStyle name="Uwaga 3" xfId="17929" hidden="1"/>
    <cellStyle name="Uwaga 3" xfId="17901" hidden="1"/>
    <cellStyle name="Uwaga 3" xfId="17894" hidden="1"/>
    <cellStyle name="Uwaga 3" xfId="17886" hidden="1"/>
    <cellStyle name="Uwaga 3" xfId="17859" hidden="1"/>
    <cellStyle name="Uwaga 3" xfId="17853" hidden="1"/>
    <cellStyle name="Uwaga 3" xfId="17844" hidden="1"/>
    <cellStyle name="Uwaga 3" xfId="17819" hidden="1"/>
    <cellStyle name="Uwaga 3" xfId="17811" hidden="1"/>
    <cellStyle name="Uwaga 3" xfId="17802" hidden="1"/>
    <cellStyle name="Uwaga 3" xfId="17778" hidden="1"/>
    <cellStyle name="Uwaga 3" xfId="17767" hidden="1"/>
    <cellStyle name="Uwaga 3" xfId="17757" hidden="1"/>
    <cellStyle name="Uwaga 3" xfId="17736" hidden="1"/>
    <cellStyle name="Uwaga 3" xfId="17725" hidden="1"/>
    <cellStyle name="Uwaga 3" xfId="17714" hidden="1"/>
    <cellStyle name="Uwaga 3" xfId="17694" hidden="1"/>
    <cellStyle name="Uwaga 3" xfId="17684" hidden="1"/>
    <cellStyle name="Uwaga 3" xfId="17671" hidden="1"/>
    <cellStyle name="Uwaga 3" xfId="17653" hidden="1"/>
    <cellStyle name="Uwaga 3" xfId="17642" hidden="1"/>
    <cellStyle name="Uwaga 3" xfId="17630" hidden="1"/>
    <cellStyle name="Uwaga 3" xfId="17612" hidden="1"/>
    <cellStyle name="Uwaga 3" xfId="17601" hidden="1"/>
    <cellStyle name="Uwaga 3" xfId="17588" hidden="1"/>
    <cellStyle name="Uwaga 3" xfId="17571" hidden="1"/>
    <cellStyle name="Uwaga 3" xfId="17558" hidden="1"/>
    <cellStyle name="Uwaga 3" xfId="17544" hidden="1"/>
    <cellStyle name="Uwaga 3" xfId="17529" hidden="1"/>
    <cellStyle name="Uwaga 3" xfId="17516" hidden="1"/>
    <cellStyle name="Uwaga 3" xfId="17502" hidden="1"/>
    <cellStyle name="Uwaga 3" xfId="17488" hidden="1"/>
    <cellStyle name="Uwaga 3" xfId="17475" hidden="1"/>
    <cellStyle name="Uwaga 3" xfId="17462" hidden="1"/>
    <cellStyle name="Uwaga 3" xfId="17446" hidden="1"/>
    <cellStyle name="Uwaga 3" xfId="17434" hidden="1"/>
    <cellStyle name="Uwaga 3" xfId="17421" hidden="1"/>
    <cellStyle name="Uwaga 3" xfId="26786" hidden="1"/>
    <cellStyle name="Uwaga 3" xfId="26787" hidden="1"/>
    <cellStyle name="Uwaga 3" xfId="26789" hidden="1"/>
    <cellStyle name="Uwaga 3" xfId="26801" hidden="1"/>
    <cellStyle name="Uwaga 3" xfId="26802" hidden="1"/>
    <cellStyle name="Uwaga 3" xfId="26807" hidden="1"/>
    <cellStyle name="Uwaga 3" xfId="26816" hidden="1"/>
    <cellStyle name="Uwaga 3" xfId="26817" hidden="1"/>
    <cellStyle name="Uwaga 3" xfId="26822" hidden="1"/>
    <cellStyle name="Uwaga 3" xfId="26831" hidden="1"/>
    <cellStyle name="Uwaga 3" xfId="26832" hidden="1"/>
    <cellStyle name="Uwaga 3" xfId="26833" hidden="1"/>
    <cellStyle name="Uwaga 3" xfId="26846" hidden="1"/>
    <cellStyle name="Uwaga 3" xfId="26851" hidden="1"/>
    <cellStyle name="Uwaga 3" xfId="26856" hidden="1"/>
    <cellStyle name="Uwaga 3" xfId="26866" hidden="1"/>
    <cellStyle name="Uwaga 3" xfId="26871" hidden="1"/>
    <cellStyle name="Uwaga 3" xfId="26875" hidden="1"/>
    <cellStyle name="Uwaga 3" xfId="26882" hidden="1"/>
    <cellStyle name="Uwaga 3" xfId="26887" hidden="1"/>
    <cellStyle name="Uwaga 3" xfId="26890" hidden="1"/>
    <cellStyle name="Uwaga 3" xfId="26896" hidden="1"/>
    <cellStyle name="Uwaga 3" xfId="26901" hidden="1"/>
    <cellStyle name="Uwaga 3" xfId="26905" hidden="1"/>
    <cellStyle name="Uwaga 3" xfId="26906" hidden="1"/>
    <cellStyle name="Uwaga 3" xfId="26907" hidden="1"/>
    <cellStyle name="Uwaga 3" xfId="26911" hidden="1"/>
    <cellStyle name="Uwaga 3" xfId="26923" hidden="1"/>
    <cellStyle name="Uwaga 3" xfId="26928" hidden="1"/>
    <cellStyle name="Uwaga 3" xfId="26933" hidden="1"/>
    <cellStyle name="Uwaga 3" xfId="26938" hidden="1"/>
    <cellStyle name="Uwaga 3" xfId="26943" hidden="1"/>
    <cellStyle name="Uwaga 3" xfId="26948" hidden="1"/>
    <cellStyle name="Uwaga 3" xfId="26952" hidden="1"/>
    <cellStyle name="Uwaga 3" xfId="26956" hidden="1"/>
    <cellStyle name="Uwaga 3" xfId="26961" hidden="1"/>
    <cellStyle name="Uwaga 3" xfId="26966" hidden="1"/>
    <cellStyle name="Uwaga 3" xfId="26967" hidden="1"/>
    <cellStyle name="Uwaga 3" xfId="26969" hidden="1"/>
    <cellStyle name="Uwaga 3" xfId="26982" hidden="1"/>
    <cellStyle name="Uwaga 3" xfId="26986" hidden="1"/>
    <cellStyle name="Uwaga 3" xfId="26991" hidden="1"/>
    <cellStyle name="Uwaga 3" xfId="26998" hidden="1"/>
    <cellStyle name="Uwaga 3" xfId="27002" hidden="1"/>
    <cellStyle name="Uwaga 3" xfId="27007" hidden="1"/>
    <cellStyle name="Uwaga 3" xfId="27012" hidden="1"/>
    <cellStyle name="Uwaga 3" xfId="27015" hidden="1"/>
    <cellStyle name="Uwaga 3" xfId="27020" hidden="1"/>
    <cellStyle name="Uwaga 3" xfId="27026" hidden="1"/>
    <cellStyle name="Uwaga 3" xfId="27027" hidden="1"/>
    <cellStyle name="Uwaga 3" xfId="27030" hidden="1"/>
    <cellStyle name="Uwaga 3" xfId="27043" hidden="1"/>
    <cellStyle name="Uwaga 3" xfId="27047" hidden="1"/>
    <cellStyle name="Uwaga 3" xfId="27052" hidden="1"/>
    <cellStyle name="Uwaga 3" xfId="27059" hidden="1"/>
    <cellStyle name="Uwaga 3" xfId="27064" hidden="1"/>
    <cellStyle name="Uwaga 3" xfId="27068" hidden="1"/>
    <cellStyle name="Uwaga 3" xfId="27073" hidden="1"/>
    <cellStyle name="Uwaga 3" xfId="27077" hidden="1"/>
    <cellStyle name="Uwaga 3" xfId="27082" hidden="1"/>
    <cellStyle name="Uwaga 3" xfId="27086" hidden="1"/>
    <cellStyle name="Uwaga 3" xfId="27087" hidden="1"/>
    <cellStyle name="Uwaga 3" xfId="27089" hidden="1"/>
    <cellStyle name="Uwaga 3" xfId="27101" hidden="1"/>
    <cellStyle name="Uwaga 3" xfId="27102" hidden="1"/>
    <cellStyle name="Uwaga 3" xfId="27104" hidden="1"/>
    <cellStyle name="Uwaga 3" xfId="27116" hidden="1"/>
    <cellStyle name="Uwaga 3" xfId="27118" hidden="1"/>
    <cellStyle name="Uwaga 3" xfId="27121" hidden="1"/>
    <cellStyle name="Uwaga 3" xfId="27131" hidden="1"/>
    <cellStyle name="Uwaga 3" xfId="27132" hidden="1"/>
    <cellStyle name="Uwaga 3" xfId="27134" hidden="1"/>
    <cellStyle name="Uwaga 3" xfId="27146" hidden="1"/>
    <cellStyle name="Uwaga 3" xfId="27147" hidden="1"/>
    <cellStyle name="Uwaga 3" xfId="27148" hidden="1"/>
    <cellStyle name="Uwaga 3" xfId="27162" hidden="1"/>
    <cellStyle name="Uwaga 3" xfId="27165" hidden="1"/>
    <cellStyle name="Uwaga 3" xfId="27169" hidden="1"/>
    <cellStyle name="Uwaga 3" xfId="27177" hidden="1"/>
    <cellStyle name="Uwaga 3" xfId="27180" hidden="1"/>
    <cellStyle name="Uwaga 3" xfId="27184" hidden="1"/>
    <cellStyle name="Uwaga 3" xfId="27192" hidden="1"/>
    <cellStyle name="Uwaga 3" xfId="27195" hidden="1"/>
    <cellStyle name="Uwaga 3" xfId="27199" hidden="1"/>
    <cellStyle name="Uwaga 3" xfId="27206" hidden="1"/>
    <cellStyle name="Uwaga 3" xfId="27207" hidden="1"/>
    <cellStyle name="Uwaga 3" xfId="27209" hidden="1"/>
    <cellStyle name="Uwaga 3" xfId="27222" hidden="1"/>
    <cellStyle name="Uwaga 3" xfId="27225" hidden="1"/>
    <cellStyle name="Uwaga 3" xfId="27228" hidden="1"/>
    <cellStyle name="Uwaga 3" xfId="27237" hidden="1"/>
    <cellStyle name="Uwaga 3" xfId="27240" hidden="1"/>
    <cellStyle name="Uwaga 3" xfId="27244" hidden="1"/>
    <cellStyle name="Uwaga 3" xfId="27252" hidden="1"/>
    <cellStyle name="Uwaga 3" xfId="27254" hidden="1"/>
    <cellStyle name="Uwaga 3" xfId="27257" hidden="1"/>
    <cellStyle name="Uwaga 3" xfId="27266" hidden="1"/>
    <cellStyle name="Uwaga 3" xfId="27267" hidden="1"/>
    <cellStyle name="Uwaga 3" xfId="27268" hidden="1"/>
    <cellStyle name="Uwaga 3" xfId="27281" hidden="1"/>
    <cellStyle name="Uwaga 3" xfId="27282" hidden="1"/>
    <cellStyle name="Uwaga 3" xfId="27284" hidden="1"/>
    <cellStyle name="Uwaga 3" xfId="27296" hidden="1"/>
    <cellStyle name="Uwaga 3" xfId="27297" hidden="1"/>
    <cellStyle name="Uwaga 3" xfId="27299" hidden="1"/>
    <cellStyle name="Uwaga 3" xfId="27311" hidden="1"/>
    <cellStyle name="Uwaga 3" xfId="27312" hidden="1"/>
    <cellStyle name="Uwaga 3" xfId="27314" hidden="1"/>
    <cellStyle name="Uwaga 3" xfId="27326" hidden="1"/>
    <cellStyle name="Uwaga 3" xfId="27327" hidden="1"/>
    <cellStyle name="Uwaga 3" xfId="27328" hidden="1"/>
    <cellStyle name="Uwaga 3" xfId="27342" hidden="1"/>
    <cellStyle name="Uwaga 3" xfId="27344" hidden="1"/>
    <cellStyle name="Uwaga 3" xfId="27347" hidden="1"/>
    <cellStyle name="Uwaga 3" xfId="27357" hidden="1"/>
    <cellStyle name="Uwaga 3" xfId="27360" hidden="1"/>
    <cellStyle name="Uwaga 3" xfId="27363" hidden="1"/>
    <cellStyle name="Uwaga 3" xfId="27372" hidden="1"/>
    <cellStyle name="Uwaga 3" xfId="27374" hidden="1"/>
    <cellStyle name="Uwaga 3" xfId="27377" hidden="1"/>
    <cellStyle name="Uwaga 3" xfId="27386" hidden="1"/>
    <cellStyle name="Uwaga 3" xfId="27387" hidden="1"/>
    <cellStyle name="Uwaga 3" xfId="27388" hidden="1"/>
    <cellStyle name="Uwaga 3" xfId="27401" hidden="1"/>
    <cellStyle name="Uwaga 3" xfId="27403" hidden="1"/>
    <cellStyle name="Uwaga 3" xfId="27405" hidden="1"/>
    <cellStyle name="Uwaga 3" xfId="27416" hidden="1"/>
    <cellStyle name="Uwaga 3" xfId="27418" hidden="1"/>
    <cellStyle name="Uwaga 3" xfId="27420" hidden="1"/>
    <cellStyle name="Uwaga 3" xfId="27431" hidden="1"/>
    <cellStyle name="Uwaga 3" xfId="27433" hidden="1"/>
    <cellStyle name="Uwaga 3" xfId="27435" hidden="1"/>
    <cellStyle name="Uwaga 3" xfId="27446" hidden="1"/>
    <cellStyle name="Uwaga 3" xfId="27447" hidden="1"/>
    <cellStyle name="Uwaga 3" xfId="27448" hidden="1"/>
    <cellStyle name="Uwaga 3" xfId="27461" hidden="1"/>
    <cellStyle name="Uwaga 3" xfId="27463" hidden="1"/>
    <cellStyle name="Uwaga 3" xfId="27465" hidden="1"/>
    <cellStyle name="Uwaga 3" xfId="27476" hidden="1"/>
    <cellStyle name="Uwaga 3" xfId="27478" hidden="1"/>
    <cellStyle name="Uwaga 3" xfId="27480" hidden="1"/>
    <cellStyle name="Uwaga 3" xfId="27491" hidden="1"/>
    <cellStyle name="Uwaga 3" xfId="27493" hidden="1"/>
    <cellStyle name="Uwaga 3" xfId="27494" hidden="1"/>
    <cellStyle name="Uwaga 3" xfId="27506" hidden="1"/>
    <cellStyle name="Uwaga 3" xfId="27507" hidden="1"/>
    <cellStyle name="Uwaga 3" xfId="27508" hidden="1"/>
    <cellStyle name="Uwaga 3" xfId="27521" hidden="1"/>
    <cellStyle name="Uwaga 3" xfId="27523" hidden="1"/>
    <cellStyle name="Uwaga 3" xfId="27525" hidden="1"/>
    <cellStyle name="Uwaga 3" xfId="27536" hidden="1"/>
    <cellStyle name="Uwaga 3" xfId="27538" hidden="1"/>
    <cellStyle name="Uwaga 3" xfId="27540" hidden="1"/>
    <cellStyle name="Uwaga 3" xfId="27551" hidden="1"/>
    <cellStyle name="Uwaga 3" xfId="27553" hidden="1"/>
    <cellStyle name="Uwaga 3" xfId="27555" hidden="1"/>
    <cellStyle name="Uwaga 3" xfId="27566" hidden="1"/>
    <cellStyle name="Uwaga 3" xfId="27567" hidden="1"/>
    <cellStyle name="Uwaga 3" xfId="27569" hidden="1"/>
    <cellStyle name="Uwaga 3" xfId="27580" hidden="1"/>
    <cellStyle name="Uwaga 3" xfId="27582" hidden="1"/>
    <cellStyle name="Uwaga 3" xfId="27583" hidden="1"/>
    <cellStyle name="Uwaga 3" xfId="27592" hidden="1"/>
    <cellStyle name="Uwaga 3" xfId="27595" hidden="1"/>
    <cellStyle name="Uwaga 3" xfId="27597" hidden="1"/>
    <cellStyle name="Uwaga 3" xfId="27608" hidden="1"/>
    <cellStyle name="Uwaga 3" xfId="27610" hidden="1"/>
    <cellStyle name="Uwaga 3" xfId="27612" hidden="1"/>
    <cellStyle name="Uwaga 3" xfId="27624" hidden="1"/>
    <cellStyle name="Uwaga 3" xfId="27626" hidden="1"/>
    <cellStyle name="Uwaga 3" xfId="27628" hidden="1"/>
    <cellStyle name="Uwaga 3" xfId="27636" hidden="1"/>
    <cellStyle name="Uwaga 3" xfId="27638" hidden="1"/>
    <cellStyle name="Uwaga 3" xfId="27641" hidden="1"/>
    <cellStyle name="Uwaga 3" xfId="27631" hidden="1"/>
    <cellStyle name="Uwaga 3" xfId="27630" hidden="1"/>
    <cellStyle name="Uwaga 3" xfId="27629" hidden="1"/>
    <cellStyle name="Uwaga 3" xfId="27616" hidden="1"/>
    <cellStyle name="Uwaga 3" xfId="27615" hidden="1"/>
    <cellStyle name="Uwaga 3" xfId="27614" hidden="1"/>
    <cellStyle name="Uwaga 3" xfId="27601" hidden="1"/>
    <cellStyle name="Uwaga 3" xfId="27600" hidden="1"/>
    <cellStyle name="Uwaga 3" xfId="27599" hidden="1"/>
    <cellStyle name="Uwaga 3" xfId="27586" hidden="1"/>
    <cellStyle name="Uwaga 3" xfId="27585" hidden="1"/>
    <cellStyle name="Uwaga 3" xfId="27584" hidden="1"/>
    <cellStyle name="Uwaga 3" xfId="27571" hidden="1"/>
    <cellStyle name="Uwaga 3" xfId="27570" hidden="1"/>
    <cellStyle name="Uwaga 3" xfId="27568" hidden="1"/>
    <cellStyle name="Uwaga 3" xfId="27557" hidden="1"/>
    <cellStyle name="Uwaga 3" xfId="27554" hidden="1"/>
    <cellStyle name="Uwaga 3" xfId="27552" hidden="1"/>
    <cellStyle name="Uwaga 3" xfId="27542" hidden="1"/>
    <cellStyle name="Uwaga 3" xfId="27539" hidden="1"/>
    <cellStyle name="Uwaga 3" xfId="27537" hidden="1"/>
    <cellStyle name="Uwaga 3" xfId="27527" hidden="1"/>
    <cellStyle name="Uwaga 3" xfId="27524" hidden="1"/>
    <cellStyle name="Uwaga 3" xfId="27522" hidden="1"/>
    <cellStyle name="Uwaga 3" xfId="27512" hidden="1"/>
    <cellStyle name="Uwaga 3" xfId="27510" hidden="1"/>
    <cellStyle name="Uwaga 3" xfId="27509" hidden="1"/>
    <cellStyle name="Uwaga 3" xfId="27497" hidden="1"/>
    <cellStyle name="Uwaga 3" xfId="27495" hidden="1"/>
    <cellStyle name="Uwaga 3" xfId="27492" hidden="1"/>
    <cellStyle name="Uwaga 3" xfId="27482" hidden="1"/>
    <cellStyle name="Uwaga 3" xfId="27479" hidden="1"/>
    <cellStyle name="Uwaga 3" xfId="27477" hidden="1"/>
    <cellStyle name="Uwaga 3" xfId="27467" hidden="1"/>
    <cellStyle name="Uwaga 3" xfId="27464" hidden="1"/>
    <cellStyle name="Uwaga 3" xfId="27462" hidden="1"/>
    <cellStyle name="Uwaga 3" xfId="27452" hidden="1"/>
    <cellStyle name="Uwaga 3" xfId="27450" hidden="1"/>
    <cellStyle name="Uwaga 3" xfId="27449" hidden="1"/>
    <cellStyle name="Uwaga 3" xfId="27437" hidden="1"/>
    <cellStyle name="Uwaga 3" xfId="27434" hidden="1"/>
    <cellStyle name="Uwaga 3" xfId="27432" hidden="1"/>
    <cellStyle name="Uwaga 3" xfId="27422" hidden="1"/>
    <cellStyle name="Uwaga 3" xfId="27419" hidden="1"/>
    <cellStyle name="Uwaga 3" xfId="27417" hidden="1"/>
    <cellStyle name="Uwaga 3" xfId="27407" hidden="1"/>
    <cellStyle name="Uwaga 3" xfId="27404" hidden="1"/>
    <cellStyle name="Uwaga 3" xfId="27402" hidden="1"/>
    <cellStyle name="Uwaga 3" xfId="27392" hidden="1"/>
    <cellStyle name="Uwaga 3" xfId="27390" hidden="1"/>
    <cellStyle name="Uwaga 3" xfId="27389" hidden="1"/>
    <cellStyle name="Uwaga 3" xfId="27376" hidden="1"/>
    <cellStyle name="Uwaga 3" xfId="27373" hidden="1"/>
    <cellStyle name="Uwaga 3" xfId="27371" hidden="1"/>
    <cellStyle name="Uwaga 3" xfId="27361" hidden="1"/>
    <cellStyle name="Uwaga 3" xfId="27358" hidden="1"/>
    <cellStyle name="Uwaga 3" xfId="27356" hidden="1"/>
    <cellStyle name="Uwaga 3" xfId="27346" hidden="1"/>
    <cellStyle name="Uwaga 3" xfId="27343" hidden="1"/>
    <cellStyle name="Uwaga 3" xfId="27341" hidden="1"/>
    <cellStyle name="Uwaga 3" xfId="27332" hidden="1"/>
    <cellStyle name="Uwaga 3" xfId="27330" hidden="1"/>
    <cellStyle name="Uwaga 3" xfId="27329" hidden="1"/>
    <cellStyle name="Uwaga 3" xfId="27317" hidden="1"/>
    <cellStyle name="Uwaga 3" xfId="27315" hidden="1"/>
    <cellStyle name="Uwaga 3" xfId="27313" hidden="1"/>
    <cellStyle name="Uwaga 3" xfId="27302" hidden="1"/>
    <cellStyle name="Uwaga 3" xfId="27300" hidden="1"/>
    <cellStyle name="Uwaga 3" xfId="27298" hidden="1"/>
    <cellStyle name="Uwaga 3" xfId="27287" hidden="1"/>
    <cellStyle name="Uwaga 3" xfId="27285" hidden="1"/>
    <cellStyle name="Uwaga 3" xfId="27283" hidden="1"/>
    <cellStyle name="Uwaga 3" xfId="27272" hidden="1"/>
    <cellStyle name="Uwaga 3" xfId="27270" hidden="1"/>
    <cellStyle name="Uwaga 3" xfId="27269" hidden="1"/>
    <cellStyle name="Uwaga 3" xfId="27256" hidden="1"/>
    <cellStyle name="Uwaga 3" xfId="27253" hidden="1"/>
    <cellStyle name="Uwaga 3" xfId="27251" hidden="1"/>
    <cellStyle name="Uwaga 3" xfId="27241" hidden="1"/>
    <cellStyle name="Uwaga 3" xfId="27238" hidden="1"/>
    <cellStyle name="Uwaga 3" xfId="27236" hidden="1"/>
    <cellStyle name="Uwaga 3" xfId="27226" hidden="1"/>
    <cellStyle name="Uwaga 3" xfId="27223" hidden="1"/>
    <cellStyle name="Uwaga 3" xfId="27221" hidden="1"/>
    <cellStyle name="Uwaga 3" xfId="27212" hidden="1"/>
    <cellStyle name="Uwaga 3" xfId="27210" hidden="1"/>
    <cellStyle name="Uwaga 3" xfId="27208" hidden="1"/>
    <cellStyle name="Uwaga 3" xfId="27196" hidden="1"/>
    <cellStyle name="Uwaga 3" xfId="27193" hidden="1"/>
    <cellStyle name="Uwaga 3" xfId="27191" hidden="1"/>
    <cellStyle name="Uwaga 3" xfId="27181" hidden="1"/>
    <cellStyle name="Uwaga 3" xfId="27178" hidden="1"/>
    <cellStyle name="Uwaga 3" xfId="27176" hidden="1"/>
    <cellStyle name="Uwaga 3" xfId="27166" hidden="1"/>
    <cellStyle name="Uwaga 3" xfId="27163" hidden="1"/>
    <cellStyle name="Uwaga 3" xfId="27161" hidden="1"/>
    <cellStyle name="Uwaga 3" xfId="27154" hidden="1"/>
    <cellStyle name="Uwaga 3" xfId="27151" hidden="1"/>
    <cellStyle name="Uwaga 3" xfId="27149" hidden="1"/>
    <cellStyle name="Uwaga 3" xfId="27139" hidden="1"/>
    <cellStyle name="Uwaga 3" xfId="27136" hidden="1"/>
    <cellStyle name="Uwaga 3" xfId="27133" hidden="1"/>
    <cellStyle name="Uwaga 3" xfId="27124" hidden="1"/>
    <cellStyle name="Uwaga 3" xfId="27120" hidden="1"/>
    <cellStyle name="Uwaga 3" xfId="27117" hidden="1"/>
    <cellStyle name="Uwaga 3" xfId="27109" hidden="1"/>
    <cellStyle name="Uwaga 3" xfId="27106" hidden="1"/>
    <cellStyle name="Uwaga 3" xfId="27103" hidden="1"/>
    <cellStyle name="Uwaga 3" xfId="27094" hidden="1"/>
    <cellStyle name="Uwaga 3" xfId="27091" hidden="1"/>
    <cellStyle name="Uwaga 3" xfId="27088" hidden="1"/>
    <cellStyle name="Uwaga 3" xfId="27078" hidden="1"/>
    <cellStyle name="Uwaga 3" xfId="27074" hidden="1"/>
    <cellStyle name="Uwaga 3" xfId="27071" hidden="1"/>
    <cellStyle name="Uwaga 3" xfId="27062" hidden="1"/>
    <cellStyle name="Uwaga 3" xfId="27058" hidden="1"/>
    <cellStyle name="Uwaga 3" xfId="27056" hidden="1"/>
    <cellStyle name="Uwaga 3" xfId="27048" hidden="1"/>
    <cellStyle name="Uwaga 3" xfId="27044" hidden="1"/>
    <cellStyle name="Uwaga 3" xfId="27041" hidden="1"/>
    <cellStyle name="Uwaga 3" xfId="27034" hidden="1"/>
    <cellStyle name="Uwaga 3" xfId="27031" hidden="1"/>
    <cellStyle name="Uwaga 3" xfId="27028" hidden="1"/>
    <cellStyle name="Uwaga 3" xfId="27019" hidden="1"/>
    <cellStyle name="Uwaga 3" xfId="27014" hidden="1"/>
    <cellStyle name="Uwaga 3" xfId="27011" hidden="1"/>
    <cellStyle name="Uwaga 3" xfId="27004" hidden="1"/>
    <cellStyle name="Uwaga 3" xfId="26999" hidden="1"/>
    <cellStyle name="Uwaga 3" xfId="26996" hidden="1"/>
    <cellStyle name="Uwaga 3" xfId="26989" hidden="1"/>
    <cellStyle name="Uwaga 3" xfId="26984" hidden="1"/>
    <cellStyle name="Uwaga 3" xfId="26981" hidden="1"/>
    <cellStyle name="Uwaga 3" xfId="26975" hidden="1"/>
    <cellStyle name="Uwaga 3" xfId="26971" hidden="1"/>
    <cellStyle name="Uwaga 3" xfId="26968" hidden="1"/>
    <cellStyle name="Uwaga 3" xfId="26960" hidden="1"/>
    <cellStyle name="Uwaga 3" xfId="26955" hidden="1"/>
    <cellStyle name="Uwaga 3" xfId="26951" hidden="1"/>
    <cellStyle name="Uwaga 3" xfId="26945" hidden="1"/>
    <cellStyle name="Uwaga 3" xfId="26940" hidden="1"/>
    <cellStyle name="Uwaga 3" xfId="26936" hidden="1"/>
    <cellStyle name="Uwaga 3" xfId="26930" hidden="1"/>
    <cellStyle name="Uwaga 3" xfId="26925" hidden="1"/>
    <cellStyle name="Uwaga 3" xfId="26921" hidden="1"/>
    <cellStyle name="Uwaga 3" xfId="26916" hidden="1"/>
    <cellStyle name="Uwaga 3" xfId="26912" hidden="1"/>
    <cellStyle name="Uwaga 3" xfId="26908" hidden="1"/>
    <cellStyle name="Uwaga 3" xfId="26900" hidden="1"/>
    <cellStyle name="Uwaga 3" xfId="26895" hidden="1"/>
    <cellStyle name="Uwaga 3" xfId="26891" hidden="1"/>
    <cellStyle name="Uwaga 3" xfId="26885" hidden="1"/>
    <cellStyle name="Uwaga 3" xfId="26880" hidden="1"/>
    <cellStyle name="Uwaga 3" xfId="26876" hidden="1"/>
    <cellStyle name="Uwaga 3" xfId="26870" hidden="1"/>
    <cellStyle name="Uwaga 3" xfId="26865" hidden="1"/>
    <cellStyle name="Uwaga 3" xfId="26861" hidden="1"/>
    <cellStyle name="Uwaga 3" xfId="26857" hidden="1"/>
    <cellStyle name="Uwaga 3" xfId="26852" hidden="1"/>
    <cellStyle name="Uwaga 3" xfId="26847" hidden="1"/>
    <cellStyle name="Uwaga 3" xfId="26842" hidden="1"/>
    <cellStyle name="Uwaga 3" xfId="26838" hidden="1"/>
    <cellStyle name="Uwaga 3" xfId="26834" hidden="1"/>
    <cellStyle name="Uwaga 3" xfId="26827" hidden="1"/>
    <cellStyle name="Uwaga 3" xfId="26823" hidden="1"/>
    <cellStyle name="Uwaga 3" xfId="26818" hidden="1"/>
    <cellStyle name="Uwaga 3" xfId="26812" hidden="1"/>
    <cellStyle name="Uwaga 3" xfId="26808" hidden="1"/>
    <cellStyle name="Uwaga 3" xfId="26803" hidden="1"/>
    <cellStyle name="Uwaga 3" xfId="26797" hidden="1"/>
    <cellStyle name="Uwaga 3" xfId="26793" hidden="1"/>
    <cellStyle name="Uwaga 3" xfId="26788" hidden="1"/>
    <cellStyle name="Uwaga 3" xfId="26782" hidden="1"/>
    <cellStyle name="Uwaga 3" xfId="26778" hidden="1"/>
    <cellStyle name="Uwaga 3" xfId="26774" hidden="1"/>
    <cellStyle name="Uwaga 3" xfId="27634" hidden="1"/>
    <cellStyle name="Uwaga 3" xfId="27633" hidden="1"/>
    <cellStyle name="Uwaga 3" xfId="27632" hidden="1"/>
    <cellStyle name="Uwaga 3" xfId="27619" hidden="1"/>
    <cellStyle name="Uwaga 3" xfId="27618" hidden="1"/>
    <cellStyle name="Uwaga 3" xfId="27617" hidden="1"/>
    <cellStyle name="Uwaga 3" xfId="27604" hidden="1"/>
    <cellStyle name="Uwaga 3" xfId="27603" hidden="1"/>
    <cellStyle name="Uwaga 3" xfId="27602" hidden="1"/>
    <cellStyle name="Uwaga 3" xfId="27589" hidden="1"/>
    <cellStyle name="Uwaga 3" xfId="27588" hidden="1"/>
    <cellStyle name="Uwaga 3" xfId="27587" hidden="1"/>
    <cellStyle name="Uwaga 3" xfId="27574" hidden="1"/>
    <cellStyle name="Uwaga 3" xfId="27573" hidden="1"/>
    <cellStyle name="Uwaga 3" xfId="27572" hidden="1"/>
    <cellStyle name="Uwaga 3" xfId="27560" hidden="1"/>
    <cellStyle name="Uwaga 3" xfId="27558" hidden="1"/>
    <cellStyle name="Uwaga 3" xfId="27556" hidden="1"/>
    <cellStyle name="Uwaga 3" xfId="27545" hidden="1"/>
    <cellStyle name="Uwaga 3" xfId="27543" hidden="1"/>
    <cellStyle name="Uwaga 3" xfId="27541" hidden="1"/>
    <cellStyle name="Uwaga 3" xfId="27530" hidden="1"/>
    <cellStyle name="Uwaga 3" xfId="27528" hidden="1"/>
    <cellStyle name="Uwaga 3" xfId="27526" hidden="1"/>
    <cellStyle name="Uwaga 3" xfId="27515" hidden="1"/>
    <cellStyle name="Uwaga 3" xfId="27513" hidden="1"/>
    <cellStyle name="Uwaga 3" xfId="27511" hidden="1"/>
    <cellStyle name="Uwaga 3" xfId="27500" hidden="1"/>
    <cellStyle name="Uwaga 3" xfId="27498" hidden="1"/>
    <cellStyle name="Uwaga 3" xfId="27496" hidden="1"/>
    <cellStyle name="Uwaga 3" xfId="27485" hidden="1"/>
    <cellStyle name="Uwaga 3" xfId="27483" hidden="1"/>
    <cellStyle name="Uwaga 3" xfId="27481" hidden="1"/>
    <cellStyle name="Uwaga 3" xfId="27470" hidden="1"/>
    <cellStyle name="Uwaga 3" xfId="27468" hidden="1"/>
    <cellStyle name="Uwaga 3" xfId="27466" hidden="1"/>
    <cellStyle name="Uwaga 3" xfId="27455" hidden="1"/>
    <cellStyle name="Uwaga 3" xfId="27453" hidden="1"/>
    <cellStyle name="Uwaga 3" xfId="27451" hidden="1"/>
    <cellStyle name="Uwaga 3" xfId="27440" hidden="1"/>
    <cellStyle name="Uwaga 3" xfId="27438" hidden="1"/>
    <cellStyle name="Uwaga 3" xfId="27436" hidden="1"/>
    <cellStyle name="Uwaga 3" xfId="27425" hidden="1"/>
    <cellStyle name="Uwaga 3" xfId="27423" hidden="1"/>
    <cellStyle name="Uwaga 3" xfId="27421" hidden="1"/>
    <cellStyle name="Uwaga 3" xfId="27410" hidden="1"/>
    <cellStyle name="Uwaga 3" xfId="27408" hidden="1"/>
    <cellStyle name="Uwaga 3" xfId="27406" hidden="1"/>
    <cellStyle name="Uwaga 3" xfId="27395" hidden="1"/>
    <cellStyle name="Uwaga 3" xfId="27393" hidden="1"/>
    <cellStyle name="Uwaga 3" xfId="27391" hidden="1"/>
    <cellStyle name="Uwaga 3" xfId="27380" hidden="1"/>
    <cellStyle name="Uwaga 3" xfId="27378" hidden="1"/>
    <cellStyle name="Uwaga 3" xfId="27375" hidden="1"/>
    <cellStyle name="Uwaga 3" xfId="27365" hidden="1"/>
    <cellStyle name="Uwaga 3" xfId="27362" hidden="1"/>
    <cellStyle name="Uwaga 3" xfId="27359" hidden="1"/>
    <cellStyle name="Uwaga 3" xfId="27350" hidden="1"/>
    <cellStyle name="Uwaga 3" xfId="27348" hidden="1"/>
    <cellStyle name="Uwaga 3" xfId="27345" hidden="1"/>
    <cellStyle name="Uwaga 3" xfId="27335" hidden="1"/>
    <cellStyle name="Uwaga 3" xfId="27333" hidden="1"/>
    <cellStyle name="Uwaga 3" xfId="27331" hidden="1"/>
    <cellStyle name="Uwaga 3" xfId="27320" hidden="1"/>
    <cellStyle name="Uwaga 3" xfId="27318" hidden="1"/>
    <cellStyle name="Uwaga 3" xfId="27316" hidden="1"/>
    <cellStyle name="Uwaga 3" xfId="27305" hidden="1"/>
    <cellStyle name="Uwaga 3" xfId="27303" hidden="1"/>
    <cellStyle name="Uwaga 3" xfId="27301" hidden="1"/>
    <cellStyle name="Uwaga 3" xfId="27290" hidden="1"/>
    <cellStyle name="Uwaga 3" xfId="27288" hidden="1"/>
    <cellStyle name="Uwaga 3" xfId="27286" hidden="1"/>
    <cellStyle name="Uwaga 3" xfId="27275" hidden="1"/>
    <cellStyle name="Uwaga 3" xfId="27273" hidden="1"/>
    <cellStyle name="Uwaga 3" xfId="27271" hidden="1"/>
    <cellStyle name="Uwaga 3" xfId="27260" hidden="1"/>
    <cellStyle name="Uwaga 3" xfId="27258" hidden="1"/>
    <cellStyle name="Uwaga 3" xfId="27255" hidden="1"/>
    <cellStyle name="Uwaga 3" xfId="27245" hidden="1"/>
    <cellStyle name="Uwaga 3" xfId="27242" hidden="1"/>
    <cellStyle name="Uwaga 3" xfId="27239" hidden="1"/>
    <cellStyle name="Uwaga 3" xfId="27230" hidden="1"/>
    <cellStyle name="Uwaga 3" xfId="27227" hidden="1"/>
    <cellStyle name="Uwaga 3" xfId="27224" hidden="1"/>
    <cellStyle name="Uwaga 3" xfId="27215" hidden="1"/>
    <cellStyle name="Uwaga 3" xfId="27213" hidden="1"/>
    <cellStyle name="Uwaga 3" xfId="27211" hidden="1"/>
    <cellStyle name="Uwaga 3" xfId="27200" hidden="1"/>
    <cellStyle name="Uwaga 3" xfId="27197" hidden="1"/>
    <cellStyle name="Uwaga 3" xfId="27194" hidden="1"/>
    <cellStyle name="Uwaga 3" xfId="27185" hidden="1"/>
    <cellStyle name="Uwaga 3" xfId="27182" hidden="1"/>
    <cellStyle name="Uwaga 3" xfId="27179" hidden="1"/>
    <cellStyle name="Uwaga 3" xfId="27170" hidden="1"/>
    <cellStyle name="Uwaga 3" xfId="27167" hidden="1"/>
    <cellStyle name="Uwaga 3" xfId="27164" hidden="1"/>
    <cellStyle name="Uwaga 3" xfId="27157" hidden="1"/>
    <cellStyle name="Uwaga 3" xfId="27153" hidden="1"/>
    <cellStyle name="Uwaga 3" xfId="27150" hidden="1"/>
    <cellStyle name="Uwaga 3" xfId="27142" hidden="1"/>
    <cellStyle name="Uwaga 3" xfId="27138" hidden="1"/>
    <cellStyle name="Uwaga 3" xfId="27135" hidden="1"/>
    <cellStyle name="Uwaga 3" xfId="27127" hidden="1"/>
    <cellStyle name="Uwaga 3" xfId="27123" hidden="1"/>
    <cellStyle name="Uwaga 3" xfId="27119" hidden="1"/>
    <cellStyle name="Uwaga 3" xfId="27112" hidden="1"/>
    <cellStyle name="Uwaga 3" xfId="27108" hidden="1"/>
    <cellStyle name="Uwaga 3" xfId="27105" hidden="1"/>
    <cellStyle name="Uwaga 3" xfId="27097" hidden="1"/>
    <cellStyle name="Uwaga 3" xfId="27093" hidden="1"/>
    <cellStyle name="Uwaga 3" xfId="27090" hidden="1"/>
    <cellStyle name="Uwaga 3" xfId="27081" hidden="1"/>
    <cellStyle name="Uwaga 3" xfId="27076" hidden="1"/>
    <cellStyle name="Uwaga 3" xfId="27072" hidden="1"/>
    <cellStyle name="Uwaga 3" xfId="27066" hidden="1"/>
    <cellStyle name="Uwaga 3" xfId="27061" hidden="1"/>
    <cellStyle name="Uwaga 3" xfId="27057" hidden="1"/>
    <cellStyle name="Uwaga 3" xfId="27051" hidden="1"/>
    <cellStyle name="Uwaga 3" xfId="27046" hidden="1"/>
    <cellStyle name="Uwaga 3" xfId="27042" hidden="1"/>
    <cellStyle name="Uwaga 3" xfId="27037" hidden="1"/>
    <cellStyle name="Uwaga 3" xfId="27033" hidden="1"/>
    <cellStyle name="Uwaga 3" xfId="27029" hidden="1"/>
    <cellStyle name="Uwaga 3" xfId="27022" hidden="1"/>
    <cellStyle name="Uwaga 3" xfId="27017" hidden="1"/>
    <cellStyle name="Uwaga 3" xfId="27013" hidden="1"/>
    <cellStyle name="Uwaga 3" xfId="27006" hidden="1"/>
    <cellStyle name="Uwaga 3" xfId="27001" hidden="1"/>
    <cellStyle name="Uwaga 3" xfId="26997" hidden="1"/>
    <cellStyle name="Uwaga 3" xfId="26992" hidden="1"/>
    <cellStyle name="Uwaga 3" xfId="26987" hidden="1"/>
    <cellStyle name="Uwaga 3" xfId="26983" hidden="1"/>
    <cellStyle name="Uwaga 3" xfId="26977" hidden="1"/>
    <cellStyle name="Uwaga 3" xfId="26973" hidden="1"/>
    <cellStyle name="Uwaga 3" xfId="26970" hidden="1"/>
    <cellStyle name="Uwaga 3" xfId="26963" hidden="1"/>
    <cellStyle name="Uwaga 3" xfId="26958" hidden="1"/>
    <cellStyle name="Uwaga 3" xfId="26953" hidden="1"/>
    <cellStyle name="Uwaga 3" xfId="26947" hidden="1"/>
    <cellStyle name="Uwaga 3" xfId="26942" hidden="1"/>
    <cellStyle name="Uwaga 3" xfId="26937" hidden="1"/>
    <cellStyle name="Uwaga 3" xfId="26932" hidden="1"/>
    <cellStyle name="Uwaga 3" xfId="26927" hidden="1"/>
    <cellStyle name="Uwaga 3" xfId="26922" hidden="1"/>
    <cellStyle name="Uwaga 3" xfId="26918" hidden="1"/>
    <cellStyle name="Uwaga 3" xfId="26914" hidden="1"/>
    <cellStyle name="Uwaga 3" xfId="26909" hidden="1"/>
    <cellStyle name="Uwaga 3" xfId="26902" hidden="1"/>
    <cellStyle name="Uwaga 3" xfId="26897" hidden="1"/>
    <cellStyle name="Uwaga 3" xfId="26892" hidden="1"/>
    <cellStyle name="Uwaga 3" xfId="26886" hidden="1"/>
    <cellStyle name="Uwaga 3" xfId="26881" hidden="1"/>
    <cellStyle name="Uwaga 3" xfId="26877" hidden="1"/>
    <cellStyle name="Uwaga 3" xfId="26872" hidden="1"/>
    <cellStyle name="Uwaga 3" xfId="26867" hidden="1"/>
    <cellStyle name="Uwaga 3" xfId="26862" hidden="1"/>
    <cellStyle name="Uwaga 3" xfId="26858" hidden="1"/>
    <cellStyle name="Uwaga 3" xfId="26853" hidden="1"/>
    <cellStyle name="Uwaga 3" xfId="26848" hidden="1"/>
    <cellStyle name="Uwaga 3" xfId="26843" hidden="1"/>
    <cellStyle name="Uwaga 3" xfId="26839" hidden="1"/>
    <cellStyle name="Uwaga 3" xfId="26835" hidden="1"/>
    <cellStyle name="Uwaga 3" xfId="26828" hidden="1"/>
    <cellStyle name="Uwaga 3" xfId="26824" hidden="1"/>
    <cellStyle name="Uwaga 3" xfId="26819" hidden="1"/>
    <cellStyle name="Uwaga 3" xfId="26813" hidden="1"/>
    <cellStyle name="Uwaga 3" xfId="26809" hidden="1"/>
    <cellStyle name="Uwaga 3" xfId="26804" hidden="1"/>
    <cellStyle name="Uwaga 3" xfId="26798" hidden="1"/>
    <cellStyle name="Uwaga 3" xfId="26794" hidden="1"/>
    <cellStyle name="Uwaga 3" xfId="26790" hidden="1"/>
    <cellStyle name="Uwaga 3" xfId="26783" hidden="1"/>
    <cellStyle name="Uwaga 3" xfId="26779" hidden="1"/>
    <cellStyle name="Uwaga 3" xfId="26775" hidden="1"/>
    <cellStyle name="Uwaga 3" xfId="27639" hidden="1"/>
    <cellStyle name="Uwaga 3" xfId="27637" hidden="1"/>
    <cellStyle name="Uwaga 3" xfId="27635" hidden="1"/>
    <cellStyle name="Uwaga 3" xfId="27622" hidden="1"/>
    <cellStyle name="Uwaga 3" xfId="27621" hidden="1"/>
    <cellStyle name="Uwaga 3" xfId="27620" hidden="1"/>
    <cellStyle name="Uwaga 3" xfId="27607" hidden="1"/>
    <cellStyle name="Uwaga 3" xfId="27606" hidden="1"/>
    <cellStyle name="Uwaga 3" xfId="27605" hidden="1"/>
    <cellStyle name="Uwaga 3" xfId="27593" hidden="1"/>
    <cellStyle name="Uwaga 3" xfId="27591" hidden="1"/>
    <cellStyle name="Uwaga 3" xfId="27590" hidden="1"/>
    <cellStyle name="Uwaga 3" xfId="27577" hidden="1"/>
    <cellStyle name="Uwaga 3" xfId="27576" hidden="1"/>
    <cellStyle name="Uwaga 3" xfId="27575" hidden="1"/>
    <cellStyle name="Uwaga 3" xfId="27563" hidden="1"/>
    <cellStyle name="Uwaga 3" xfId="27561" hidden="1"/>
    <cellStyle name="Uwaga 3" xfId="27559" hidden="1"/>
    <cellStyle name="Uwaga 3" xfId="27548" hidden="1"/>
    <cellStyle name="Uwaga 3" xfId="27546" hidden="1"/>
    <cellStyle name="Uwaga 3" xfId="27544" hidden="1"/>
    <cellStyle name="Uwaga 3" xfId="27533" hidden="1"/>
    <cellStyle name="Uwaga 3" xfId="27531" hidden="1"/>
    <cellStyle name="Uwaga 3" xfId="27529" hidden="1"/>
    <cellStyle name="Uwaga 3" xfId="27518" hidden="1"/>
    <cellStyle name="Uwaga 3" xfId="27516" hidden="1"/>
    <cellStyle name="Uwaga 3" xfId="27514" hidden="1"/>
    <cellStyle name="Uwaga 3" xfId="27503" hidden="1"/>
    <cellStyle name="Uwaga 3" xfId="27501" hidden="1"/>
    <cellStyle name="Uwaga 3" xfId="27499" hidden="1"/>
    <cellStyle name="Uwaga 3" xfId="27488" hidden="1"/>
    <cellStyle name="Uwaga 3" xfId="27486" hidden="1"/>
    <cellStyle name="Uwaga 3" xfId="27484" hidden="1"/>
    <cellStyle name="Uwaga 3" xfId="27473" hidden="1"/>
    <cellStyle name="Uwaga 3" xfId="27471" hidden="1"/>
    <cellStyle name="Uwaga 3" xfId="27469" hidden="1"/>
    <cellStyle name="Uwaga 3" xfId="27458" hidden="1"/>
    <cellStyle name="Uwaga 3" xfId="27456" hidden="1"/>
    <cellStyle name="Uwaga 3" xfId="27454" hidden="1"/>
    <cellStyle name="Uwaga 3" xfId="27443" hidden="1"/>
    <cellStyle name="Uwaga 3" xfId="27441" hidden="1"/>
    <cellStyle name="Uwaga 3" xfId="27439" hidden="1"/>
    <cellStyle name="Uwaga 3" xfId="27428" hidden="1"/>
    <cellStyle name="Uwaga 3" xfId="27426" hidden="1"/>
    <cellStyle name="Uwaga 3" xfId="27424" hidden="1"/>
    <cellStyle name="Uwaga 3" xfId="27413" hidden="1"/>
    <cellStyle name="Uwaga 3" xfId="27411" hidden="1"/>
    <cellStyle name="Uwaga 3" xfId="27409" hidden="1"/>
    <cellStyle name="Uwaga 3" xfId="27398" hidden="1"/>
    <cellStyle name="Uwaga 3" xfId="27396" hidden="1"/>
    <cellStyle name="Uwaga 3" xfId="27394" hidden="1"/>
    <cellStyle name="Uwaga 3" xfId="27383" hidden="1"/>
    <cellStyle name="Uwaga 3" xfId="27381" hidden="1"/>
    <cellStyle name="Uwaga 3" xfId="27379" hidden="1"/>
    <cellStyle name="Uwaga 3" xfId="27368" hidden="1"/>
    <cellStyle name="Uwaga 3" xfId="27366" hidden="1"/>
    <cellStyle name="Uwaga 3" xfId="27364" hidden="1"/>
    <cellStyle name="Uwaga 3" xfId="27353" hidden="1"/>
    <cellStyle name="Uwaga 3" xfId="27351" hidden="1"/>
    <cellStyle name="Uwaga 3" xfId="27349" hidden="1"/>
    <cellStyle name="Uwaga 3" xfId="27338" hidden="1"/>
    <cellStyle name="Uwaga 3" xfId="27336" hidden="1"/>
    <cellStyle name="Uwaga 3" xfId="27334" hidden="1"/>
    <cellStyle name="Uwaga 3" xfId="27323" hidden="1"/>
    <cellStyle name="Uwaga 3" xfId="27321" hidden="1"/>
    <cellStyle name="Uwaga 3" xfId="27319" hidden="1"/>
    <cellStyle name="Uwaga 3" xfId="27308" hidden="1"/>
    <cellStyle name="Uwaga 3" xfId="27306" hidden="1"/>
    <cellStyle name="Uwaga 3" xfId="27304" hidden="1"/>
    <cellStyle name="Uwaga 3" xfId="27293" hidden="1"/>
    <cellStyle name="Uwaga 3" xfId="27291" hidden="1"/>
    <cellStyle name="Uwaga 3" xfId="27289" hidden="1"/>
    <cellStyle name="Uwaga 3" xfId="27278" hidden="1"/>
    <cellStyle name="Uwaga 3" xfId="27276" hidden="1"/>
    <cellStyle name="Uwaga 3" xfId="27274" hidden="1"/>
    <cellStyle name="Uwaga 3" xfId="27263" hidden="1"/>
    <cellStyle name="Uwaga 3" xfId="27261" hidden="1"/>
    <cellStyle name="Uwaga 3" xfId="27259" hidden="1"/>
    <cellStyle name="Uwaga 3" xfId="27248" hidden="1"/>
    <cellStyle name="Uwaga 3" xfId="27246" hidden="1"/>
    <cellStyle name="Uwaga 3" xfId="27243" hidden="1"/>
    <cellStyle name="Uwaga 3" xfId="27233" hidden="1"/>
    <cellStyle name="Uwaga 3" xfId="27231" hidden="1"/>
    <cellStyle name="Uwaga 3" xfId="27229" hidden="1"/>
    <cellStyle name="Uwaga 3" xfId="27218" hidden="1"/>
    <cellStyle name="Uwaga 3" xfId="27216" hidden="1"/>
    <cellStyle name="Uwaga 3" xfId="27214" hidden="1"/>
    <cellStyle name="Uwaga 3" xfId="27203" hidden="1"/>
    <cellStyle name="Uwaga 3" xfId="27201" hidden="1"/>
    <cellStyle name="Uwaga 3" xfId="27198" hidden="1"/>
    <cellStyle name="Uwaga 3" xfId="27188" hidden="1"/>
    <cellStyle name="Uwaga 3" xfId="27186" hidden="1"/>
    <cellStyle name="Uwaga 3" xfId="27183" hidden="1"/>
    <cellStyle name="Uwaga 3" xfId="27173" hidden="1"/>
    <cellStyle name="Uwaga 3" xfId="27171" hidden="1"/>
    <cellStyle name="Uwaga 3" xfId="27168" hidden="1"/>
    <cellStyle name="Uwaga 3" xfId="27159" hidden="1"/>
    <cellStyle name="Uwaga 3" xfId="27156" hidden="1"/>
    <cellStyle name="Uwaga 3" xfId="27152" hidden="1"/>
    <cellStyle name="Uwaga 3" xfId="27144" hidden="1"/>
    <cellStyle name="Uwaga 3" xfId="27141" hidden="1"/>
    <cellStyle name="Uwaga 3" xfId="27137" hidden="1"/>
    <cellStyle name="Uwaga 3" xfId="27129" hidden="1"/>
    <cellStyle name="Uwaga 3" xfId="27126" hidden="1"/>
    <cellStyle name="Uwaga 3" xfId="27122" hidden="1"/>
    <cellStyle name="Uwaga 3" xfId="27114" hidden="1"/>
    <cellStyle name="Uwaga 3" xfId="27111" hidden="1"/>
    <cellStyle name="Uwaga 3" xfId="27107" hidden="1"/>
    <cellStyle name="Uwaga 3" xfId="27099" hidden="1"/>
    <cellStyle name="Uwaga 3" xfId="27096" hidden="1"/>
    <cellStyle name="Uwaga 3" xfId="27092" hidden="1"/>
    <cellStyle name="Uwaga 3" xfId="27084" hidden="1"/>
    <cellStyle name="Uwaga 3" xfId="27080" hidden="1"/>
    <cellStyle name="Uwaga 3" xfId="27075" hidden="1"/>
    <cellStyle name="Uwaga 3" xfId="27069" hidden="1"/>
    <cellStyle name="Uwaga 3" xfId="27065" hidden="1"/>
    <cellStyle name="Uwaga 3" xfId="27060" hidden="1"/>
    <cellStyle name="Uwaga 3" xfId="27054" hidden="1"/>
    <cellStyle name="Uwaga 3" xfId="27050" hidden="1"/>
    <cellStyle name="Uwaga 3" xfId="27045" hidden="1"/>
    <cellStyle name="Uwaga 3" xfId="27039" hidden="1"/>
    <cellStyle name="Uwaga 3" xfId="27036" hidden="1"/>
    <cellStyle name="Uwaga 3" xfId="27032" hidden="1"/>
    <cellStyle name="Uwaga 3" xfId="27024" hidden="1"/>
    <cellStyle name="Uwaga 3" xfId="27021" hidden="1"/>
    <cellStyle name="Uwaga 3" xfId="27016" hidden="1"/>
    <cellStyle name="Uwaga 3" xfId="27009" hidden="1"/>
    <cellStyle name="Uwaga 3" xfId="27005" hidden="1"/>
    <cellStyle name="Uwaga 3" xfId="27000" hidden="1"/>
    <cellStyle name="Uwaga 3" xfId="26994" hidden="1"/>
    <cellStyle name="Uwaga 3" xfId="26990" hidden="1"/>
    <cellStyle name="Uwaga 3" xfId="26985" hidden="1"/>
    <cellStyle name="Uwaga 3" xfId="26979" hidden="1"/>
    <cellStyle name="Uwaga 3" xfId="26976" hidden="1"/>
    <cellStyle name="Uwaga 3" xfId="26972" hidden="1"/>
    <cellStyle name="Uwaga 3" xfId="26964" hidden="1"/>
    <cellStyle name="Uwaga 3" xfId="26959" hidden="1"/>
    <cellStyle name="Uwaga 3" xfId="26954" hidden="1"/>
    <cellStyle name="Uwaga 3" xfId="26949" hidden="1"/>
    <cellStyle name="Uwaga 3" xfId="26944" hidden="1"/>
    <cellStyle name="Uwaga 3" xfId="26939" hidden="1"/>
    <cellStyle name="Uwaga 3" xfId="26934" hidden="1"/>
    <cellStyle name="Uwaga 3" xfId="26929" hidden="1"/>
    <cellStyle name="Uwaga 3" xfId="26924" hidden="1"/>
    <cellStyle name="Uwaga 3" xfId="26919" hidden="1"/>
    <cellStyle name="Uwaga 3" xfId="26915" hidden="1"/>
    <cellStyle name="Uwaga 3" xfId="26910" hidden="1"/>
    <cellStyle name="Uwaga 3" xfId="26903" hidden="1"/>
    <cellStyle name="Uwaga 3" xfId="26898" hidden="1"/>
    <cellStyle name="Uwaga 3" xfId="26893" hidden="1"/>
    <cellStyle name="Uwaga 3" xfId="26888" hidden="1"/>
    <cellStyle name="Uwaga 3" xfId="26883" hidden="1"/>
    <cellStyle name="Uwaga 3" xfId="26878" hidden="1"/>
    <cellStyle name="Uwaga 3" xfId="26873" hidden="1"/>
    <cellStyle name="Uwaga 3" xfId="26868" hidden="1"/>
    <cellStyle name="Uwaga 3" xfId="26863" hidden="1"/>
    <cellStyle name="Uwaga 3" xfId="26859" hidden="1"/>
    <cellStyle name="Uwaga 3" xfId="26854" hidden="1"/>
    <cellStyle name="Uwaga 3" xfId="26849" hidden="1"/>
    <cellStyle name="Uwaga 3" xfId="26844" hidden="1"/>
    <cellStyle name="Uwaga 3" xfId="26840" hidden="1"/>
    <cellStyle name="Uwaga 3" xfId="26836" hidden="1"/>
    <cellStyle name="Uwaga 3" xfId="26829" hidden="1"/>
    <cellStyle name="Uwaga 3" xfId="26825" hidden="1"/>
    <cellStyle name="Uwaga 3" xfId="26820" hidden="1"/>
    <cellStyle name="Uwaga 3" xfId="26814" hidden="1"/>
    <cellStyle name="Uwaga 3" xfId="26810" hidden="1"/>
    <cellStyle name="Uwaga 3" xfId="26805" hidden="1"/>
    <cellStyle name="Uwaga 3" xfId="26799" hidden="1"/>
    <cellStyle name="Uwaga 3" xfId="26795" hidden="1"/>
    <cellStyle name="Uwaga 3" xfId="26791" hidden="1"/>
    <cellStyle name="Uwaga 3" xfId="26784" hidden="1"/>
    <cellStyle name="Uwaga 3" xfId="26780" hidden="1"/>
    <cellStyle name="Uwaga 3" xfId="26776" hidden="1"/>
    <cellStyle name="Uwaga 3" xfId="27643" hidden="1"/>
    <cellStyle name="Uwaga 3" xfId="27642" hidden="1"/>
    <cellStyle name="Uwaga 3" xfId="27640" hidden="1"/>
    <cellStyle name="Uwaga 3" xfId="27627" hidden="1"/>
    <cellStyle name="Uwaga 3" xfId="27625" hidden="1"/>
    <cellStyle name="Uwaga 3" xfId="27623" hidden="1"/>
    <cellStyle name="Uwaga 3" xfId="27613" hidden="1"/>
    <cellStyle name="Uwaga 3" xfId="27611" hidden="1"/>
    <cellStyle name="Uwaga 3" xfId="27609" hidden="1"/>
    <cellStyle name="Uwaga 3" xfId="27598" hidden="1"/>
    <cellStyle name="Uwaga 3" xfId="27596" hidden="1"/>
    <cellStyle name="Uwaga 3" xfId="27594" hidden="1"/>
    <cellStyle name="Uwaga 3" xfId="27581" hidden="1"/>
    <cellStyle name="Uwaga 3" xfId="27579" hidden="1"/>
    <cellStyle name="Uwaga 3" xfId="27578" hidden="1"/>
    <cellStyle name="Uwaga 3" xfId="27565" hidden="1"/>
    <cellStyle name="Uwaga 3" xfId="27564" hidden="1"/>
    <cellStyle name="Uwaga 3" xfId="27562" hidden="1"/>
    <cellStyle name="Uwaga 3" xfId="27550" hidden="1"/>
    <cellStyle name="Uwaga 3" xfId="27549" hidden="1"/>
    <cellStyle name="Uwaga 3" xfId="27547" hidden="1"/>
    <cellStyle name="Uwaga 3" xfId="27535" hidden="1"/>
    <cellStyle name="Uwaga 3" xfId="27534" hidden="1"/>
    <cellStyle name="Uwaga 3" xfId="27532" hidden="1"/>
    <cellStyle name="Uwaga 3" xfId="27520" hidden="1"/>
    <cellStyle name="Uwaga 3" xfId="27519" hidden="1"/>
    <cellStyle name="Uwaga 3" xfId="27517" hidden="1"/>
    <cellStyle name="Uwaga 3" xfId="27505" hidden="1"/>
    <cellStyle name="Uwaga 3" xfId="27504" hidden="1"/>
    <cellStyle name="Uwaga 3" xfId="27502" hidden="1"/>
    <cellStyle name="Uwaga 3" xfId="27490" hidden="1"/>
    <cellStyle name="Uwaga 3" xfId="27489" hidden="1"/>
    <cellStyle name="Uwaga 3" xfId="27487" hidden="1"/>
    <cellStyle name="Uwaga 3" xfId="27475" hidden="1"/>
    <cellStyle name="Uwaga 3" xfId="27474" hidden="1"/>
    <cellStyle name="Uwaga 3" xfId="27472" hidden="1"/>
    <cellStyle name="Uwaga 3" xfId="27460" hidden="1"/>
    <cellStyle name="Uwaga 3" xfId="27459" hidden="1"/>
    <cellStyle name="Uwaga 3" xfId="27457" hidden="1"/>
    <cellStyle name="Uwaga 3" xfId="27445" hidden="1"/>
    <cellStyle name="Uwaga 3" xfId="27444" hidden="1"/>
    <cellStyle name="Uwaga 3" xfId="27442" hidden="1"/>
    <cellStyle name="Uwaga 3" xfId="27430" hidden="1"/>
    <cellStyle name="Uwaga 3" xfId="27429" hidden="1"/>
    <cellStyle name="Uwaga 3" xfId="27427" hidden="1"/>
    <cellStyle name="Uwaga 3" xfId="27415" hidden="1"/>
    <cellStyle name="Uwaga 3" xfId="27414" hidden="1"/>
    <cellStyle name="Uwaga 3" xfId="27412" hidden="1"/>
    <cellStyle name="Uwaga 3" xfId="27400" hidden="1"/>
    <cellStyle name="Uwaga 3" xfId="27399" hidden="1"/>
    <cellStyle name="Uwaga 3" xfId="27397" hidden="1"/>
    <cellStyle name="Uwaga 3" xfId="27385" hidden="1"/>
    <cellStyle name="Uwaga 3" xfId="27384" hidden="1"/>
    <cellStyle name="Uwaga 3" xfId="27382" hidden="1"/>
    <cellStyle name="Uwaga 3" xfId="27370" hidden="1"/>
    <cellStyle name="Uwaga 3" xfId="27369" hidden="1"/>
    <cellStyle name="Uwaga 3" xfId="27367" hidden="1"/>
    <cellStyle name="Uwaga 3" xfId="27355" hidden="1"/>
    <cellStyle name="Uwaga 3" xfId="27354" hidden="1"/>
    <cellStyle name="Uwaga 3" xfId="27352" hidden="1"/>
    <cellStyle name="Uwaga 3" xfId="27340" hidden="1"/>
    <cellStyle name="Uwaga 3" xfId="27339" hidden="1"/>
    <cellStyle name="Uwaga 3" xfId="27337" hidden="1"/>
    <cellStyle name="Uwaga 3" xfId="27325" hidden="1"/>
    <cellStyle name="Uwaga 3" xfId="27324" hidden="1"/>
    <cellStyle name="Uwaga 3" xfId="27322" hidden="1"/>
    <cellStyle name="Uwaga 3" xfId="27310" hidden="1"/>
    <cellStyle name="Uwaga 3" xfId="27309" hidden="1"/>
    <cellStyle name="Uwaga 3" xfId="27307" hidden="1"/>
    <cellStyle name="Uwaga 3" xfId="27295" hidden="1"/>
    <cellStyle name="Uwaga 3" xfId="27294" hidden="1"/>
    <cellStyle name="Uwaga 3" xfId="27292" hidden="1"/>
    <cellStyle name="Uwaga 3" xfId="27280" hidden="1"/>
    <cellStyle name="Uwaga 3" xfId="27279" hidden="1"/>
    <cellStyle name="Uwaga 3" xfId="27277" hidden="1"/>
    <cellStyle name="Uwaga 3" xfId="27265" hidden="1"/>
    <cellStyle name="Uwaga 3" xfId="27264" hidden="1"/>
    <cellStyle name="Uwaga 3" xfId="27262" hidden="1"/>
    <cellStyle name="Uwaga 3" xfId="27250" hidden="1"/>
    <cellStyle name="Uwaga 3" xfId="27249" hidden="1"/>
    <cellStyle name="Uwaga 3" xfId="27247" hidden="1"/>
    <cellStyle name="Uwaga 3" xfId="27235" hidden="1"/>
    <cellStyle name="Uwaga 3" xfId="27234" hidden="1"/>
    <cellStyle name="Uwaga 3" xfId="27232" hidden="1"/>
    <cellStyle name="Uwaga 3" xfId="27220" hidden="1"/>
    <cellStyle name="Uwaga 3" xfId="27219" hidden="1"/>
    <cellStyle name="Uwaga 3" xfId="27217" hidden="1"/>
    <cellStyle name="Uwaga 3" xfId="27205" hidden="1"/>
    <cellStyle name="Uwaga 3" xfId="27204" hidden="1"/>
    <cellStyle name="Uwaga 3" xfId="27202" hidden="1"/>
    <cellStyle name="Uwaga 3" xfId="27190" hidden="1"/>
    <cellStyle name="Uwaga 3" xfId="27189" hidden="1"/>
    <cellStyle name="Uwaga 3" xfId="27187" hidden="1"/>
    <cellStyle name="Uwaga 3" xfId="27175" hidden="1"/>
    <cellStyle name="Uwaga 3" xfId="27174" hidden="1"/>
    <cellStyle name="Uwaga 3" xfId="27172" hidden="1"/>
    <cellStyle name="Uwaga 3" xfId="27160" hidden="1"/>
    <cellStyle name="Uwaga 3" xfId="27158" hidden="1"/>
    <cellStyle name="Uwaga 3" xfId="27155" hidden="1"/>
    <cellStyle name="Uwaga 3" xfId="27145" hidden="1"/>
    <cellStyle name="Uwaga 3" xfId="27143" hidden="1"/>
    <cellStyle name="Uwaga 3" xfId="27140" hidden="1"/>
    <cellStyle name="Uwaga 3" xfId="27130" hidden="1"/>
    <cellStyle name="Uwaga 3" xfId="27128" hidden="1"/>
    <cellStyle name="Uwaga 3" xfId="27125" hidden="1"/>
    <cellStyle name="Uwaga 3" xfId="27115" hidden="1"/>
    <cellStyle name="Uwaga 3" xfId="27113" hidden="1"/>
    <cellStyle name="Uwaga 3" xfId="27110" hidden="1"/>
    <cellStyle name="Uwaga 3" xfId="27100" hidden="1"/>
    <cellStyle name="Uwaga 3" xfId="27098" hidden="1"/>
    <cellStyle name="Uwaga 3" xfId="27095" hidden="1"/>
    <cellStyle name="Uwaga 3" xfId="27085" hidden="1"/>
    <cellStyle name="Uwaga 3" xfId="27083" hidden="1"/>
    <cellStyle name="Uwaga 3" xfId="27079" hidden="1"/>
    <cellStyle name="Uwaga 3" xfId="27070" hidden="1"/>
    <cellStyle name="Uwaga 3" xfId="27067" hidden="1"/>
    <cellStyle name="Uwaga 3" xfId="27063" hidden="1"/>
    <cellStyle name="Uwaga 3" xfId="27055" hidden="1"/>
    <cellStyle name="Uwaga 3" xfId="27053" hidden="1"/>
    <cellStyle name="Uwaga 3" xfId="27049" hidden="1"/>
    <cellStyle name="Uwaga 3" xfId="27040" hidden="1"/>
    <cellStyle name="Uwaga 3" xfId="27038" hidden="1"/>
    <cellStyle name="Uwaga 3" xfId="27035" hidden="1"/>
    <cellStyle name="Uwaga 3" xfId="27025" hidden="1"/>
    <cellStyle name="Uwaga 3" xfId="27023" hidden="1"/>
    <cellStyle name="Uwaga 3" xfId="27018" hidden="1"/>
    <cellStyle name="Uwaga 3" xfId="27010" hidden="1"/>
    <cellStyle name="Uwaga 3" xfId="27008" hidden="1"/>
    <cellStyle name="Uwaga 3" xfId="27003" hidden="1"/>
    <cellStyle name="Uwaga 3" xfId="26995" hidden="1"/>
    <cellStyle name="Uwaga 3" xfId="26993" hidden="1"/>
    <cellStyle name="Uwaga 3" xfId="26988" hidden="1"/>
    <cellStyle name="Uwaga 3" xfId="26980" hidden="1"/>
    <cellStyle name="Uwaga 3" xfId="26978" hidden="1"/>
    <cellStyle name="Uwaga 3" xfId="26974" hidden="1"/>
    <cellStyle name="Uwaga 3" xfId="26965" hidden="1"/>
    <cellStyle name="Uwaga 3" xfId="26962" hidden="1"/>
    <cellStyle name="Uwaga 3" xfId="26957" hidden="1"/>
    <cellStyle name="Uwaga 3" xfId="26950" hidden="1"/>
    <cellStyle name="Uwaga 3" xfId="26946" hidden="1"/>
    <cellStyle name="Uwaga 3" xfId="26941" hidden="1"/>
    <cellStyle name="Uwaga 3" xfId="26935" hidden="1"/>
    <cellStyle name="Uwaga 3" xfId="26931" hidden="1"/>
    <cellStyle name="Uwaga 3" xfId="26926" hidden="1"/>
    <cellStyle name="Uwaga 3" xfId="26920" hidden="1"/>
    <cellStyle name="Uwaga 3" xfId="26917" hidden="1"/>
    <cellStyle name="Uwaga 3" xfId="26913" hidden="1"/>
    <cellStyle name="Uwaga 3" xfId="26904" hidden="1"/>
    <cellStyle name="Uwaga 3" xfId="26899" hidden="1"/>
    <cellStyle name="Uwaga 3" xfId="26894" hidden="1"/>
    <cellStyle name="Uwaga 3" xfId="26889" hidden="1"/>
    <cellStyle name="Uwaga 3" xfId="26884" hidden="1"/>
    <cellStyle name="Uwaga 3" xfId="26879" hidden="1"/>
    <cellStyle name="Uwaga 3" xfId="26874" hidden="1"/>
    <cellStyle name="Uwaga 3" xfId="26869" hidden="1"/>
    <cellStyle name="Uwaga 3" xfId="26864" hidden="1"/>
    <cellStyle name="Uwaga 3" xfId="26860" hidden="1"/>
    <cellStyle name="Uwaga 3" xfId="26855" hidden="1"/>
    <cellStyle name="Uwaga 3" xfId="26850" hidden="1"/>
    <cellStyle name="Uwaga 3" xfId="26845" hidden="1"/>
    <cellStyle name="Uwaga 3" xfId="26841" hidden="1"/>
    <cellStyle name="Uwaga 3" xfId="26837" hidden="1"/>
    <cellStyle name="Uwaga 3" xfId="26830" hidden="1"/>
    <cellStyle name="Uwaga 3" xfId="26826" hidden="1"/>
    <cellStyle name="Uwaga 3" xfId="26821" hidden="1"/>
    <cellStyle name="Uwaga 3" xfId="26815" hidden="1"/>
    <cellStyle name="Uwaga 3" xfId="26811" hidden="1"/>
    <cellStyle name="Uwaga 3" xfId="26806" hidden="1"/>
    <cellStyle name="Uwaga 3" xfId="26800" hidden="1"/>
    <cellStyle name="Uwaga 3" xfId="26796" hidden="1"/>
    <cellStyle name="Uwaga 3" xfId="26792" hidden="1"/>
    <cellStyle name="Uwaga 3" xfId="26785" hidden="1"/>
    <cellStyle name="Uwaga 3" xfId="26781" hidden="1"/>
    <cellStyle name="Uwaga 3" xfId="26777" hidden="1"/>
    <cellStyle name="Uwaga 3" xfId="22798" hidden="1"/>
    <cellStyle name="Uwaga 3" xfId="21849" hidden="1"/>
    <cellStyle name="Uwaga 3" xfId="21813" hidden="1"/>
    <cellStyle name="Uwaga 3" xfId="19798" hidden="1"/>
    <cellStyle name="Uwaga 3" xfId="19793" hidden="1"/>
    <cellStyle name="Uwaga 3" xfId="19789" hidden="1"/>
    <cellStyle name="Uwaga 3" xfId="19759" hidden="1"/>
    <cellStyle name="Uwaga 3" xfId="19754" hidden="1"/>
    <cellStyle name="Uwaga 3" xfId="19750" hidden="1"/>
    <cellStyle name="Uwaga 3" xfId="19720" hidden="1"/>
    <cellStyle name="Uwaga 3" xfId="19717" hidden="1"/>
    <cellStyle name="Uwaga 3" xfId="19712" hidden="1"/>
    <cellStyle name="Uwaga 3" xfId="19672" hidden="1"/>
    <cellStyle name="Uwaga 3" xfId="19669" hidden="1"/>
    <cellStyle name="Uwaga 3" xfId="19666" hidden="1"/>
    <cellStyle name="Uwaga 3" xfId="19629" hidden="1"/>
    <cellStyle name="Uwaga 3" xfId="19625" hidden="1"/>
    <cellStyle name="Uwaga 3" xfId="19620" hidden="1"/>
    <cellStyle name="Uwaga 3" xfId="19591" hidden="1"/>
    <cellStyle name="Uwaga 3" xfId="19586" hidden="1"/>
    <cellStyle name="Uwaga 3" xfId="19581" hidden="1"/>
    <cellStyle name="Uwaga 3" xfId="19549" hidden="1"/>
    <cellStyle name="Uwaga 3" xfId="19544" hidden="1"/>
    <cellStyle name="Uwaga 3" xfId="19539" hidden="1"/>
    <cellStyle name="Uwaga 3" xfId="19508" hidden="1"/>
    <cellStyle name="Uwaga 3" xfId="19504" hidden="1"/>
    <cellStyle name="Uwaga 3" xfId="19501" hidden="1"/>
    <cellStyle name="Uwaga 3" xfId="19461" hidden="1"/>
    <cellStyle name="Uwaga 3" xfId="19457" hidden="1"/>
    <cellStyle name="Uwaga 3" xfId="19452" hidden="1"/>
    <cellStyle name="Uwaga 3" xfId="19421" hidden="1"/>
    <cellStyle name="Uwaga 3" xfId="19418" hidden="1"/>
    <cellStyle name="Uwaga 3" xfId="19412" hidden="1"/>
    <cellStyle name="Uwaga 3" xfId="19381" hidden="1"/>
    <cellStyle name="Uwaga 3" xfId="19376" hidden="1"/>
    <cellStyle name="Uwaga 3" xfId="19371" hidden="1"/>
    <cellStyle name="Uwaga 3" xfId="19338" hidden="1"/>
    <cellStyle name="Uwaga 3" xfId="19335" hidden="1"/>
    <cellStyle name="Uwaga 3" xfId="19331" hidden="1"/>
    <cellStyle name="Uwaga 3" xfId="19292" hidden="1"/>
    <cellStyle name="Uwaga 3" xfId="19287" hidden="1"/>
    <cellStyle name="Uwaga 3" xfId="19283" hidden="1"/>
    <cellStyle name="Uwaga 3" xfId="19253" hidden="1"/>
    <cellStyle name="Uwaga 3" xfId="19248" hidden="1"/>
    <cellStyle name="Uwaga 3" xfId="19244" hidden="1"/>
    <cellStyle name="Uwaga 3" xfId="19212" hidden="1"/>
    <cellStyle name="Uwaga 3" xfId="19208" hidden="1"/>
    <cellStyle name="Uwaga 3" xfId="19203" hidden="1"/>
    <cellStyle name="Uwaga 3" xfId="19168" hidden="1"/>
    <cellStyle name="Uwaga 3" xfId="19164" hidden="1"/>
    <cellStyle name="Uwaga 3" xfId="19160" hidden="1"/>
    <cellStyle name="Uwaga 3" xfId="19122" hidden="1"/>
    <cellStyle name="Uwaga 3" xfId="19119" hidden="1"/>
    <cellStyle name="Uwaga 3" xfId="19114" hidden="1"/>
    <cellStyle name="Uwaga 3" xfId="19084" hidden="1"/>
    <cellStyle name="Uwaga 3" xfId="19080" hidden="1"/>
    <cellStyle name="Uwaga 3" xfId="19074" hidden="1"/>
    <cellStyle name="Uwaga 3" xfId="19042" hidden="1"/>
    <cellStyle name="Uwaga 3" xfId="19037" hidden="1"/>
    <cellStyle name="Uwaga 3" xfId="19031" hidden="1"/>
    <cellStyle name="Uwaga 3" xfId="19000" hidden="1"/>
    <cellStyle name="Uwaga 3" xfId="18995" hidden="1"/>
    <cellStyle name="Uwaga 3" xfId="18990" hidden="1"/>
    <cellStyle name="Uwaga 3" xfId="18953" hidden="1"/>
    <cellStyle name="Uwaga 3" xfId="18949" hidden="1"/>
    <cellStyle name="Uwaga 3" xfId="18946" hidden="1"/>
    <cellStyle name="Uwaga 3" xfId="18914" hidden="1"/>
    <cellStyle name="Uwaga 3" xfId="18910" hidden="1"/>
    <cellStyle name="Uwaga 3" xfId="18907" hidden="1"/>
    <cellStyle name="Uwaga 3" xfId="18873" hidden="1"/>
    <cellStyle name="Uwaga 3" xfId="18868" hidden="1"/>
    <cellStyle name="Uwaga 3" xfId="18864" hidden="1"/>
    <cellStyle name="Uwaga 3" xfId="18827" hidden="1"/>
    <cellStyle name="Uwaga 3" xfId="18823" hidden="1"/>
    <cellStyle name="Uwaga 3" xfId="18820" hidden="1"/>
    <cellStyle name="Uwaga 3" xfId="18783" hidden="1"/>
    <cellStyle name="Uwaga 3" xfId="18780" hidden="1"/>
    <cellStyle name="Uwaga 3" xfId="18777" hidden="1"/>
    <cellStyle name="Uwaga 3" xfId="18742" hidden="1"/>
    <cellStyle name="Uwaga 3" xfId="18738" hidden="1"/>
    <cellStyle name="Uwaga 3" xfId="18735" hidden="1"/>
    <cellStyle name="Uwaga 3" xfId="18701" hidden="1"/>
    <cellStyle name="Uwaga 3" xfId="18696" hidden="1"/>
    <cellStyle name="Uwaga 3" xfId="18693" hidden="1"/>
    <cellStyle name="Uwaga 3" xfId="18656" hidden="1"/>
    <cellStyle name="Uwaga 3" xfId="18653" hidden="1"/>
    <cellStyle name="Uwaga 3" xfId="18651" hidden="1"/>
    <cellStyle name="Uwaga 3" xfId="18614" hidden="1"/>
    <cellStyle name="Uwaga 3" xfId="18611" hidden="1"/>
    <cellStyle name="Uwaga 3" xfId="18609" hidden="1"/>
    <cellStyle name="Uwaga 3" xfId="18573" hidden="1"/>
    <cellStyle name="Uwaga 3" xfId="18569" hidden="1"/>
    <cellStyle name="Uwaga 3" xfId="18567" hidden="1"/>
    <cellStyle name="Uwaga 3" xfId="18531" hidden="1"/>
    <cellStyle name="Uwaga 3" xfId="18526" hidden="1"/>
    <cellStyle name="Uwaga 3" xfId="18523" hidden="1"/>
    <cellStyle name="Uwaga 3" xfId="18489" hidden="1"/>
    <cellStyle name="Uwaga 3" xfId="18485" hidden="1"/>
    <cellStyle name="Uwaga 3" xfId="18481" hidden="1"/>
    <cellStyle name="Uwaga 3" xfId="18447" hidden="1"/>
    <cellStyle name="Uwaga 3" xfId="18443" hidden="1"/>
    <cellStyle name="Uwaga 3" xfId="18439" hidden="1"/>
    <cellStyle name="Uwaga 3" xfId="18406" hidden="1"/>
    <cellStyle name="Uwaga 3" xfId="18401" hidden="1"/>
    <cellStyle name="Uwaga 3" xfId="18397" hidden="1"/>
    <cellStyle name="Uwaga 3" xfId="18364" hidden="1"/>
    <cellStyle name="Uwaga 3" xfId="18359" hidden="1"/>
    <cellStyle name="Uwaga 3" xfId="18355" hidden="1"/>
    <cellStyle name="Uwaga 3" xfId="18321" hidden="1"/>
    <cellStyle name="Uwaga 3" xfId="18317" hidden="1"/>
    <cellStyle name="Uwaga 3" xfId="18313" hidden="1"/>
    <cellStyle name="Uwaga 3" xfId="18279" hidden="1"/>
    <cellStyle name="Uwaga 3" xfId="18275" hidden="1"/>
    <cellStyle name="Uwaga 3" xfId="18271" hidden="1"/>
    <cellStyle name="Uwaga 3" xfId="18237" hidden="1"/>
    <cellStyle name="Uwaga 3" xfId="18233" hidden="1"/>
    <cellStyle name="Uwaga 3" xfId="18229" hidden="1"/>
    <cellStyle name="Uwaga 3" xfId="18195" hidden="1"/>
    <cellStyle name="Uwaga 3" xfId="18191" hidden="1"/>
    <cellStyle name="Uwaga 3" xfId="18187" hidden="1"/>
    <cellStyle name="Uwaga 3" xfId="18153" hidden="1"/>
    <cellStyle name="Uwaga 3" xfId="18149" hidden="1"/>
    <cellStyle name="Uwaga 3" xfId="18144" hidden="1"/>
    <cellStyle name="Uwaga 3" xfId="18112" hidden="1"/>
    <cellStyle name="Uwaga 3" xfId="18107" hidden="1"/>
    <cellStyle name="Uwaga 3" xfId="18102" hidden="1"/>
    <cellStyle name="Uwaga 3" xfId="18070" hidden="1"/>
    <cellStyle name="Uwaga 3" xfId="18066" hidden="1"/>
    <cellStyle name="Uwaga 3" xfId="18060" hidden="1"/>
    <cellStyle name="Uwaga 3" xfId="18029" hidden="1"/>
    <cellStyle name="Uwaga 3" xfId="18024" hidden="1"/>
    <cellStyle name="Uwaga 3" xfId="18018" hidden="1"/>
    <cellStyle name="Uwaga 3" xfId="17987" hidden="1"/>
    <cellStyle name="Uwaga 3" xfId="17982" hidden="1"/>
    <cellStyle name="Uwaga 3" xfId="17975" hidden="1"/>
    <cellStyle name="Uwaga 3" xfId="17946" hidden="1"/>
    <cellStyle name="Uwaga 3" xfId="17939" hidden="1"/>
    <cellStyle name="Uwaga 3" xfId="17932" hidden="1"/>
    <cellStyle name="Uwaga 3" xfId="17904" hidden="1"/>
    <cellStyle name="Uwaga 3" xfId="17897" hidden="1"/>
    <cellStyle name="Uwaga 3" xfId="17890" hidden="1"/>
    <cellStyle name="Uwaga 3" xfId="17862" hidden="1"/>
    <cellStyle name="Uwaga 3" xfId="17855" hidden="1"/>
    <cellStyle name="Uwaga 3" xfId="17847" hidden="1"/>
    <cellStyle name="Uwaga 3" xfId="17821" hidden="1"/>
    <cellStyle name="Uwaga 3" xfId="17813" hidden="1"/>
    <cellStyle name="Uwaga 3" xfId="17805" hidden="1"/>
    <cellStyle name="Uwaga 3" xfId="17779" hidden="1"/>
    <cellStyle name="Uwaga 3" xfId="17771" hidden="1"/>
    <cellStyle name="Uwaga 3" xfId="17760" hidden="1"/>
    <cellStyle name="Uwaga 3" xfId="17738" hidden="1"/>
    <cellStyle name="Uwaga 3" xfId="17728" hidden="1"/>
    <cellStyle name="Uwaga 3" xfId="17717" hidden="1"/>
    <cellStyle name="Uwaga 3" xfId="17696" hidden="1"/>
    <cellStyle name="Uwaga 3" xfId="17686" hidden="1"/>
    <cellStyle name="Uwaga 3" xfId="17673" hidden="1"/>
    <cellStyle name="Uwaga 3" xfId="17655" hidden="1"/>
    <cellStyle name="Uwaga 3" xfId="17645" hidden="1"/>
    <cellStyle name="Uwaga 3" xfId="17631" hidden="1"/>
    <cellStyle name="Uwaga 3" xfId="17614" hidden="1"/>
    <cellStyle name="Uwaga 3" xfId="17603" hidden="1"/>
    <cellStyle name="Uwaga 3" xfId="17589" hidden="1"/>
    <cellStyle name="Uwaga 3" xfId="17572" hidden="1"/>
    <cellStyle name="Uwaga 3" xfId="17560" hidden="1"/>
    <cellStyle name="Uwaga 3" xfId="17546" hidden="1"/>
    <cellStyle name="Uwaga 3" xfId="17530" hidden="1"/>
    <cellStyle name="Uwaga 3" xfId="17517" hidden="1"/>
    <cellStyle name="Uwaga 3" xfId="17504" hidden="1"/>
    <cellStyle name="Uwaga 3" xfId="17489" hidden="1"/>
    <cellStyle name="Uwaga 3" xfId="17476" hidden="1"/>
    <cellStyle name="Uwaga 3" xfId="17463" hidden="1"/>
    <cellStyle name="Uwaga 3" xfId="17447" hidden="1"/>
    <cellStyle name="Uwaga 3" xfId="17433" hidden="1"/>
    <cellStyle name="Uwaga 3" xfId="17416" hidden="1"/>
    <cellStyle name="Uwaga 3" xfId="27768" hidden="1"/>
    <cellStyle name="Uwaga 3" xfId="27769" hidden="1"/>
    <cellStyle name="Uwaga 3" xfId="27771" hidden="1"/>
    <cellStyle name="Uwaga 3" xfId="27783" hidden="1"/>
    <cellStyle name="Uwaga 3" xfId="27784" hidden="1"/>
    <cellStyle name="Uwaga 3" xfId="27789" hidden="1"/>
    <cellStyle name="Uwaga 3" xfId="27798" hidden="1"/>
    <cellStyle name="Uwaga 3" xfId="27799" hidden="1"/>
    <cellStyle name="Uwaga 3" xfId="27804" hidden="1"/>
    <cellStyle name="Uwaga 3" xfId="27813" hidden="1"/>
    <cellStyle name="Uwaga 3" xfId="27814" hidden="1"/>
    <cellStyle name="Uwaga 3" xfId="27815" hidden="1"/>
    <cellStyle name="Uwaga 3" xfId="27828" hidden="1"/>
    <cellStyle name="Uwaga 3" xfId="27833" hidden="1"/>
    <cellStyle name="Uwaga 3" xfId="27838" hidden="1"/>
    <cellStyle name="Uwaga 3" xfId="27848" hidden="1"/>
    <cellStyle name="Uwaga 3" xfId="27853" hidden="1"/>
    <cellStyle name="Uwaga 3" xfId="27857" hidden="1"/>
    <cellStyle name="Uwaga 3" xfId="27864" hidden="1"/>
    <cellStyle name="Uwaga 3" xfId="27869" hidden="1"/>
    <cellStyle name="Uwaga 3" xfId="27872" hidden="1"/>
    <cellStyle name="Uwaga 3" xfId="27878" hidden="1"/>
    <cellStyle name="Uwaga 3" xfId="27883" hidden="1"/>
    <cellStyle name="Uwaga 3" xfId="27887" hidden="1"/>
    <cellStyle name="Uwaga 3" xfId="27888" hidden="1"/>
    <cellStyle name="Uwaga 3" xfId="27889" hidden="1"/>
    <cellStyle name="Uwaga 3" xfId="27893" hidden="1"/>
    <cellStyle name="Uwaga 3" xfId="27905" hidden="1"/>
    <cellStyle name="Uwaga 3" xfId="27910" hidden="1"/>
    <cellStyle name="Uwaga 3" xfId="27915" hidden="1"/>
    <cellStyle name="Uwaga 3" xfId="27920" hidden="1"/>
    <cellStyle name="Uwaga 3" xfId="27925" hidden="1"/>
    <cellStyle name="Uwaga 3" xfId="27930" hidden="1"/>
    <cellStyle name="Uwaga 3" xfId="27934" hidden="1"/>
    <cellStyle name="Uwaga 3" xfId="27938" hidden="1"/>
    <cellStyle name="Uwaga 3" xfId="27943" hidden="1"/>
    <cellStyle name="Uwaga 3" xfId="27948" hidden="1"/>
    <cellStyle name="Uwaga 3" xfId="27949" hidden="1"/>
    <cellStyle name="Uwaga 3" xfId="27951" hidden="1"/>
    <cellStyle name="Uwaga 3" xfId="27964" hidden="1"/>
    <cellStyle name="Uwaga 3" xfId="27968" hidden="1"/>
    <cellStyle name="Uwaga 3" xfId="27973" hidden="1"/>
    <cellStyle name="Uwaga 3" xfId="27980" hidden="1"/>
    <cellStyle name="Uwaga 3" xfId="27984" hidden="1"/>
    <cellStyle name="Uwaga 3" xfId="27989" hidden="1"/>
    <cellStyle name="Uwaga 3" xfId="27994" hidden="1"/>
    <cellStyle name="Uwaga 3" xfId="27997" hidden="1"/>
    <cellStyle name="Uwaga 3" xfId="28002" hidden="1"/>
    <cellStyle name="Uwaga 3" xfId="28008" hidden="1"/>
    <cellStyle name="Uwaga 3" xfId="28009" hidden="1"/>
    <cellStyle name="Uwaga 3" xfId="28012" hidden="1"/>
    <cellStyle name="Uwaga 3" xfId="28025" hidden="1"/>
    <cellStyle name="Uwaga 3" xfId="28029" hidden="1"/>
    <cellStyle name="Uwaga 3" xfId="28034" hidden="1"/>
    <cellStyle name="Uwaga 3" xfId="28041" hidden="1"/>
    <cellStyle name="Uwaga 3" xfId="28046" hidden="1"/>
    <cellStyle name="Uwaga 3" xfId="28050" hidden="1"/>
    <cellStyle name="Uwaga 3" xfId="28055" hidden="1"/>
    <cellStyle name="Uwaga 3" xfId="28059" hidden="1"/>
    <cellStyle name="Uwaga 3" xfId="28064" hidden="1"/>
    <cellStyle name="Uwaga 3" xfId="28068" hidden="1"/>
    <cellStyle name="Uwaga 3" xfId="28069" hidden="1"/>
    <cellStyle name="Uwaga 3" xfId="28071" hidden="1"/>
    <cellStyle name="Uwaga 3" xfId="28083" hidden="1"/>
    <cellStyle name="Uwaga 3" xfId="28084" hidden="1"/>
    <cellStyle name="Uwaga 3" xfId="28086" hidden="1"/>
    <cellStyle name="Uwaga 3" xfId="28098" hidden="1"/>
    <cellStyle name="Uwaga 3" xfId="28100" hidden="1"/>
    <cellStyle name="Uwaga 3" xfId="28103" hidden="1"/>
    <cellStyle name="Uwaga 3" xfId="28113" hidden="1"/>
    <cellStyle name="Uwaga 3" xfId="28114" hidden="1"/>
    <cellStyle name="Uwaga 3" xfId="28116" hidden="1"/>
    <cellStyle name="Uwaga 3" xfId="28128" hidden="1"/>
    <cellStyle name="Uwaga 3" xfId="28129" hidden="1"/>
    <cellStyle name="Uwaga 3" xfId="28130" hidden="1"/>
    <cellStyle name="Uwaga 3" xfId="28144" hidden="1"/>
    <cellStyle name="Uwaga 3" xfId="28147" hidden="1"/>
    <cellStyle name="Uwaga 3" xfId="28151" hidden="1"/>
    <cellStyle name="Uwaga 3" xfId="28159" hidden="1"/>
    <cellStyle name="Uwaga 3" xfId="28162" hidden="1"/>
    <cellStyle name="Uwaga 3" xfId="28166" hidden="1"/>
    <cellStyle name="Uwaga 3" xfId="28174" hidden="1"/>
    <cellStyle name="Uwaga 3" xfId="28177" hidden="1"/>
    <cellStyle name="Uwaga 3" xfId="28181" hidden="1"/>
    <cellStyle name="Uwaga 3" xfId="28188" hidden="1"/>
    <cellStyle name="Uwaga 3" xfId="28189" hidden="1"/>
    <cellStyle name="Uwaga 3" xfId="28191" hidden="1"/>
    <cellStyle name="Uwaga 3" xfId="28204" hidden="1"/>
    <cellStyle name="Uwaga 3" xfId="28207" hidden="1"/>
    <cellStyle name="Uwaga 3" xfId="28210" hidden="1"/>
    <cellStyle name="Uwaga 3" xfId="28219" hidden="1"/>
    <cellStyle name="Uwaga 3" xfId="28222" hidden="1"/>
    <cellStyle name="Uwaga 3" xfId="28226" hidden="1"/>
    <cellStyle name="Uwaga 3" xfId="28234" hidden="1"/>
    <cellStyle name="Uwaga 3" xfId="28236" hidden="1"/>
    <cellStyle name="Uwaga 3" xfId="28239" hidden="1"/>
    <cellStyle name="Uwaga 3" xfId="28248" hidden="1"/>
    <cellStyle name="Uwaga 3" xfId="28249" hidden="1"/>
    <cellStyle name="Uwaga 3" xfId="28250" hidden="1"/>
    <cellStyle name="Uwaga 3" xfId="28263" hidden="1"/>
    <cellStyle name="Uwaga 3" xfId="28264" hidden="1"/>
    <cellStyle name="Uwaga 3" xfId="28266" hidden="1"/>
    <cellStyle name="Uwaga 3" xfId="28278" hidden="1"/>
    <cellStyle name="Uwaga 3" xfId="28279" hidden="1"/>
    <cellStyle name="Uwaga 3" xfId="28281" hidden="1"/>
    <cellStyle name="Uwaga 3" xfId="28293" hidden="1"/>
    <cellStyle name="Uwaga 3" xfId="28294" hidden="1"/>
    <cellStyle name="Uwaga 3" xfId="28296" hidden="1"/>
    <cellStyle name="Uwaga 3" xfId="28308" hidden="1"/>
    <cellStyle name="Uwaga 3" xfId="28309" hidden="1"/>
    <cellStyle name="Uwaga 3" xfId="28310" hidden="1"/>
    <cellStyle name="Uwaga 3" xfId="28324" hidden="1"/>
    <cellStyle name="Uwaga 3" xfId="28326" hidden="1"/>
    <cellStyle name="Uwaga 3" xfId="28329" hidden="1"/>
    <cellStyle name="Uwaga 3" xfId="28339" hidden="1"/>
    <cellStyle name="Uwaga 3" xfId="28342" hidden="1"/>
    <cellStyle name="Uwaga 3" xfId="28345" hidden="1"/>
    <cellStyle name="Uwaga 3" xfId="28354" hidden="1"/>
    <cellStyle name="Uwaga 3" xfId="28356" hidden="1"/>
    <cellStyle name="Uwaga 3" xfId="28359" hidden="1"/>
    <cellStyle name="Uwaga 3" xfId="28368" hidden="1"/>
    <cellStyle name="Uwaga 3" xfId="28369" hidden="1"/>
    <cellStyle name="Uwaga 3" xfId="28370" hidden="1"/>
    <cellStyle name="Uwaga 3" xfId="28383" hidden="1"/>
    <cellStyle name="Uwaga 3" xfId="28385" hidden="1"/>
    <cellStyle name="Uwaga 3" xfId="28387" hidden="1"/>
    <cellStyle name="Uwaga 3" xfId="28398" hidden="1"/>
    <cellStyle name="Uwaga 3" xfId="28400" hidden="1"/>
    <cellStyle name="Uwaga 3" xfId="28402" hidden="1"/>
    <cellStyle name="Uwaga 3" xfId="28413" hidden="1"/>
    <cellStyle name="Uwaga 3" xfId="28415" hidden="1"/>
    <cellStyle name="Uwaga 3" xfId="28417" hidden="1"/>
    <cellStyle name="Uwaga 3" xfId="28428" hidden="1"/>
    <cellStyle name="Uwaga 3" xfId="28429" hidden="1"/>
    <cellStyle name="Uwaga 3" xfId="28430" hidden="1"/>
    <cellStyle name="Uwaga 3" xfId="28443" hidden="1"/>
    <cellStyle name="Uwaga 3" xfId="28445" hidden="1"/>
    <cellStyle name="Uwaga 3" xfId="28447" hidden="1"/>
    <cellStyle name="Uwaga 3" xfId="28458" hidden="1"/>
    <cellStyle name="Uwaga 3" xfId="28460" hidden="1"/>
    <cellStyle name="Uwaga 3" xfId="28462" hidden="1"/>
    <cellStyle name="Uwaga 3" xfId="28473" hidden="1"/>
    <cellStyle name="Uwaga 3" xfId="28475" hidden="1"/>
    <cellStyle name="Uwaga 3" xfId="28476" hidden="1"/>
    <cellStyle name="Uwaga 3" xfId="28488" hidden="1"/>
    <cellStyle name="Uwaga 3" xfId="28489" hidden="1"/>
    <cellStyle name="Uwaga 3" xfId="28490" hidden="1"/>
    <cellStyle name="Uwaga 3" xfId="28503" hidden="1"/>
    <cellStyle name="Uwaga 3" xfId="28505" hidden="1"/>
    <cellStyle name="Uwaga 3" xfId="28507" hidden="1"/>
    <cellStyle name="Uwaga 3" xfId="28518" hidden="1"/>
    <cellStyle name="Uwaga 3" xfId="28520" hidden="1"/>
    <cellStyle name="Uwaga 3" xfId="28522" hidden="1"/>
    <cellStyle name="Uwaga 3" xfId="28533" hidden="1"/>
    <cellStyle name="Uwaga 3" xfId="28535" hidden="1"/>
    <cellStyle name="Uwaga 3" xfId="28537" hidden="1"/>
    <cellStyle name="Uwaga 3" xfId="28548" hidden="1"/>
    <cellStyle name="Uwaga 3" xfId="28549" hidden="1"/>
    <cellStyle name="Uwaga 3" xfId="28551" hidden="1"/>
    <cellStyle name="Uwaga 3" xfId="28562" hidden="1"/>
    <cellStyle name="Uwaga 3" xfId="28564" hidden="1"/>
    <cellStyle name="Uwaga 3" xfId="28565" hidden="1"/>
    <cellStyle name="Uwaga 3" xfId="28574" hidden="1"/>
    <cellStyle name="Uwaga 3" xfId="28577" hidden="1"/>
    <cellStyle name="Uwaga 3" xfId="28579" hidden="1"/>
    <cellStyle name="Uwaga 3" xfId="28590" hidden="1"/>
    <cellStyle name="Uwaga 3" xfId="28592" hidden="1"/>
    <cellStyle name="Uwaga 3" xfId="28594" hidden="1"/>
    <cellStyle name="Uwaga 3" xfId="28606" hidden="1"/>
    <cellStyle name="Uwaga 3" xfId="28608" hidden="1"/>
    <cellStyle name="Uwaga 3" xfId="28610" hidden="1"/>
    <cellStyle name="Uwaga 3" xfId="28618" hidden="1"/>
    <cellStyle name="Uwaga 3" xfId="28620" hidden="1"/>
    <cellStyle name="Uwaga 3" xfId="28623" hidden="1"/>
    <cellStyle name="Uwaga 3" xfId="28613" hidden="1"/>
    <cellStyle name="Uwaga 3" xfId="28612" hidden="1"/>
    <cellStyle name="Uwaga 3" xfId="28611" hidden="1"/>
    <cellStyle name="Uwaga 3" xfId="28598" hidden="1"/>
    <cellStyle name="Uwaga 3" xfId="28597" hidden="1"/>
    <cellStyle name="Uwaga 3" xfId="28596" hidden="1"/>
    <cellStyle name="Uwaga 3" xfId="28583" hidden="1"/>
    <cellStyle name="Uwaga 3" xfId="28582" hidden="1"/>
    <cellStyle name="Uwaga 3" xfId="28581" hidden="1"/>
    <cellStyle name="Uwaga 3" xfId="28568" hidden="1"/>
    <cellStyle name="Uwaga 3" xfId="28567" hidden="1"/>
    <cellStyle name="Uwaga 3" xfId="28566" hidden="1"/>
    <cellStyle name="Uwaga 3" xfId="28553" hidden="1"/>
    <cellStyle name="Uwaga 3" xfId="28552" hidden="1"/>
    <cellStyle name="Uwaga 3" xfId="28550" hidden="1"/>
    <cellStyle name="Uwaga 3" xfId="28539" hidden="1"/>
    <cellStyle name="Uwaga 3" xfId="28536" hidden="1"/>
    <cellStyle name="Uwaga 3" xfId="28534" hidden="1"/>
    <cellStyle name="Uwaga 3" xfId="28524" hidden="1"/>
    <cellStyle name="Uwaga 3" xfId="28521" hidden="1"/>
    <cellStyle name="Uwaga 3" xfId="28519" hidden="1"/>
    <cellStyle name="Uwaga 3" xfId="28509" hidden="1"/>
    <cellStyle name="Uwaga 3" xfId="28506" hidden="1"/>
    <cellStyle name="Uwaga 3" xfId="28504" hidden="1"/>
    <cellStyle name="Uwaga 3" xfId="28494" hidden="1"/>
    <cellStyle name="Uwaga 3" xfId="28492" hidden="1"/>
    <cellStyle name="Uwaga 3" xfId="28491" hidden="1"/>
    <cellStyle name="Uwaga 3" xfId="28479" hidden="1"/>
    <cellStyle name="Uwaga 3" xfId="28477" hidden="1"/>
    <cellStyle name="Uwaga 3" xfId="28474" hidden="1"/>
    <cellStyle name="Uwaga 3" xfId="28464" hidden="1"/>
    <cellStyle name="Uwaga 3" xfId="28461" hidden="1"/>
    <cellStyle name="Uwaga 3" xfId="28459" hidden="1"/>
    <cellStyle name="Uwaga 3" xfId="28449" hidden="1"/>
    <cellStyle name="Uwaga 3" xfId="28446" hidden="1"/>
    <cellStyle name="Uwaga 3" xfId="28444" hidden="1"/>
    <cellStyle name="Uwaga 3" xfId="28434" hidden="1"/>
    <cellStyle name="Uwaga 3" xfId="28432" hidden="1"/>
    <cellStyle name="Uwaga 3" xfId="28431" hidden="1"/>
    <cellStyle name="Uwaga 3" xfId="28419" hidden="1"/>
    <cellStyle name="Uwaga 3" xfId="28416" hidden="1"/>
    <cellStyle name="Uwaga 3" xfId="28414" hidden="1"/>
    <cellStyle name="Uwaga 3" xfId="28404" hidden="1"/>
    <cellStyle name="Uwaga 3" xfId="28401" hidden="1"/>
    <cellStyle name="Uwaga 3" xfId="28399" hidden="1"/>
    <cellStyle name="Uwaga 3" xfId="28389" hidden="1"/>
    <cellStyle name="Uwaga 3" xfId="28386" hidden="1"/>
    <cellStyle name="Uwaga 3" xfId="28384" hidden="1"/>
    <cellStyle name="Uwaga 3" xfId="28374" hidden="1"/>
    <cellStyle name="Uwaga 3" xfId="28372" hidden="1"/>
    <cellStyle name="Uwaga 3" xfId="28371" hidden="1"/>
    <cellStyle name="Uwaga 3" xfId="28358" hidden="1"/>
    <cellStyle name="Uwaga 3" xfId="28355" hidden="1"/>
    <cellStyle name="Uwaga 3" xfId="28353" hidden="1"/>
    <cellStyle name="Uwaga 3" xfId="28343" hidden="1"/>
    <cellStyle name="Uwaga 3" xfId="28340" hidden="1"/>
    <cellStyle name="Uwaga 3" xfId="28338" hidden="1"/>
    <cellStyle name="Uwaga 3" xfId="28328" hidden="1"/>
    <cellStyle name="Uwaga 3" xfId="28325" hidden="1"/>
    <cellStyle name="Uwaga 3" xfId="28323" hidden="1"/>
    <cellStyle name="Uwaga 3" xfId="28314" hidden="1"/>
    <cellStyle name="Uwaga 3" xfId="28312" hidden="1"/>
    <cellStyle name="Uwaga 3" xfId="28311" hidden="1"/>
    <cellStyle name="Uwaga 3" xfId="28299" hidden="1"/>
    <cellStyle name="Uwaga 3" xfId="28297" hidden="1"/>
    <cellStyle name="Uwaga 3" xfId="28295" hidden="1"/>
    <cellStyle name="Uwaga 3" xfId="28284" hidden="1"/>
    <cellStyle name="Uwaga 3" xfId="28282" hidden="1"/>
    <cellStyle name="Uwaga 3" xfId="28280" hidden="1"/>
    <cellStyle name="Uwaga 3" xfId="28269" hidden="1"/>
    <cellStyle name="Uwaga 3" xfId="28267" hidden="1"/>
    <cellStyle name="Uwaga 3" xfId="28265" hidden="1"/>
    <cellStyle name="Uwaga 3" xfId="28254" hidden="1"/>
    <cellStyle name="Uwaga 3" xfId="28252" hidden="1"/>
    <cellStyle name="Uwaga 3" xfId="28251" hidden="1"/>
    <cellStyle name="Uwaga 3" xfId="28238" hidden="1"/>
    <cellStyle name="Uwaga 3" xfId="28235" hidden="1"/>
    <cellStyle name="Uwaga 3" xfId="28233" hidden="1"/>
    <cellStyle name="Uwaga 3" xfId="28223" hidden="1"/>
    <cellStyle name="Uwaga 3" xfId="28220" hidden="1"/>
    <cellStyle name="Uwaga 3" xfId="28218" hidden="1"/>
    <cellStyle name="Uwaga 3" xfId="28208" hidden="1"/>
    <cellStyle name="Uwaga 3" xfId="28205" hidden="1"/>
    <cellStyle name="Uwaga 3" xfId="28203" hidden="1"/>
    <cellStyle name="Uwaga 3" xfId="28194" hidden="1"/>
    <cellStyle name="Uwaga 3" xfId="28192" hidden="1"/>
    <cellStyle name="Uwaga 3" xfId="28190" hidden="1"/>
    <cellStyle name="Uwaga 3" xfId="28178" hidden="1"/>
    <cellStyle name="Uwaga 3" xfId="28175" hidden="1"/>
    <cellStyle name="Uwaga 3" xfId="28173" hidden="1"/>
    <cellStyle name="Uwaga 3" xfId="28163" hidden="1"/>
    <cellStyle name="Uwaga 3" xfId="28160" hidden="1"/>
    <cellStyle name="Uwaga 3" xfId="28158" hidden="1"/>
    <cellStyle name="Uwaga 3" xfId="28148" hidden="1"/>
    <cellStyle name="Uwaga 3" xfId="28145" hidden="1"/>
    <cellStyle name="Uwaga 3" xfId="28143" hidden="1"/>
    <cellStyle name="Uwaga 3" xfId="28136" hidden="1"/>
    <cellStyle name="Uwaga 3" xfId="28133" hidden="1"/>
    <cellStyle name="Uwaga 3" xfId="28131" hidden="1"/>
    <cellStyle name="Uwaga 3" xfId="28121" hidden="1"/>
    <cellStyle name="Uwaga 3" xfId="28118" hidden="1"/>
    <cellStyle name="Uwaga 3" xfId="28115" hidden="1"/>
    <cellStyle name="Uwaga 3" xfId="28106" hidden="1"/>
    <cellStyle name="Uwaga 3" xfId="28102" hidden="1"/>
    <cellStyle name="Uwaga 3" xfId="28099" hidden="1"/>
    <cellStyle name="Uwaga 3" xfId="28091" hidden="1"/>
    <cellStyle name="Uwaga 3" xfId="28088" hidden="1"/>
    <cellStyle name="Uwaga 3" xfId="28085" hidden="1"/>
    <cellStyle name="Uwaga 3" xfId="28076" hidden="1"/>
    <cellStyle name="Uwaga 3" xfId="28073" hidden="1"/>
    <cellStyle name="Uwaga 3" xfId="28070" hidden="1"/>
    <cellStyle name="Uwaga 3" xfId="28060" hidden="1"/>
    <cellStyle name="Uwaga 3" xfId="28056" hidden="1"/>
    <cellStyle name="Uwaga 3" xfId="28053" hidden="1"/>
    <cellStyle name="Uwaga 3" xfId="28044" hidden="1"/>
    <cellStyle name="Uwaga 3" xfId="28040" hidden="1"/>
    <cellStyle name="Uwaga 3" xfId="28038" hidden="1"/>
    <cellStyle name="Uwaga 3" xfId="28030" hidden="1"/>
    <cellStyle name="Uwaga 3" xfId="28026" hidden="1"/>
    <cellStyle name="Uwaga 3" xfId="28023" hidden="1"/>
    <cellStyle name="Uwaga 3" xfId="28016" hidden="1"/>
    <cellStyle name="Uwaga 3" xfId="28013" hidden="1"/>
    <cellStyle name="Uwaga 3" xfId="28010" hidden="1"/>
    <cellStyle name="Uwaga 3" xfId="28001" hidden="1"/>
    <cellStyle name="Uwaga 3" xfId="27996" hidden="1"/>
    <cellStyle name="Uwaga 3" xfId="27993" hidden="1"/>
    <cellStyle name="Uwaga 3" xfId="27986" hidden="1"/>
    <cellStyle name="Uwaga 3" xfId="27981" hidden="1"/>
    <cellStyle name="Uwaga 3" xfId="27978" hidden="1"/>
    <cellStyle name="Uwaga 3" xfId="27971" hidden="1"/>
    <cellStyle name="Uwaga 3" xfId="27966" hidden="1"/>
    <cellStyle name="Uwaga 3" xfId="27963" hidden="1"/>
    <cellStyle name="Uwaga 3" xfId="27957" hidden="1"/>
    <cellStyle name="Uwaga 3" xfId="27953" hidden="1"/>
    <cellStyle name="Uwaga 3" xfId="27950" hidden="1"/>
    <cellStyle name="Uwaga 3" xfId="27942" hidden="1"/>
    <cellStyle name="Uwaga 3" xfId="27937" hidden="1"/>
    <cellStyle name="Uwaga 3" xfId="27933" hidden="1"/>
    <cellStyle name="Uwaga 3" xfId="27927" hidden="1"/>
    <cellStyle name="Uwaga 3" xfId="27922" hidden="1"/>
    <cellStyle name="Uwaga 3" xfId="27918" hidden="1"/>
    <cellStyle name="Uwaga 3" xfId="27912" hidden="1"/>
    <cellStyle name="Uwaga 3" xfId="27907" hidden="1"/>
    <cellStyle name="Uwaga 3" xfId="27903" hidden="1"/>
    <cellStyle name="Uwaga 3" xfId="27898" hidden="1"/>
    <cellStyle name="Uwaga 3" xfId="27894" hidden="1"/>
    <cellStyle name="Uwaga 3" xfId="27890" hidden="1"/>
    <cellStyle name="Uwaga 3" xfId="27882" hidden="1"/>
    <cellStyle name="Uwaga 3" xfId="27877" hidden="1"/>
    <cellStyle name="Uwaga 3" xfId="27873" hidden="1"/>
    <cellStyle name="Uwaga 3" xfId="27867" hidden="1"/>
    <cellStyle name="Uwaga 3" xfId="27862" hidden="1"/>
    <cellStyle name="Uwaga 3" xfId="27858" hidden="1"/>
    <cellStyle name="Uwaga 3" xfId="27852" hidden="1"/>
    <cellStyle name="Uwaga 3" xfId="27847" hidden="1"/>
    <cellStyle name="Uwaga 3" xfId="27843" hidden="1"/>
    <cellStyle name="Uwaga 3" xfId="27839" hidden="1"/>
    <cellStyle name="Uwaga 3" xfId="27834" hidden="1"/>
    <cellStyle name="Uwaga 3" xfId="27829" hidden="1"/>
    <cellStyle name="Uwaga 3" xfId="27824" hidden="1"/>
    <cellStyle name="Uwaga 3" xfId="27820" hidden="1"/>
    <cellStyle name="Uwaga 3" xfId="27816" hidden="1"/>
    <cellStyle name="Uwaga 3" xfId="27809" hidden="1"/>
    <cellStyle name="Uwaga 3" xfId="27805" hidden="1"/>
    <cellStyle name="Uwaga 3" xfId="27800" hidden="1"/>
    <cellStyle name="Uwaga 3" xfId="27794" hidden="1"/>
    <cellStyle name="Uwaga 3" xfId="27790" hidden="1"/>
    <cellStyle name="Uwaga 3" xfId="27785" hidden="1"/>
    <cellStyle name="Uwaga 3" xfId="27779" hidden="1"/>
    <cellStyle name="Uwaga 3" xfId="27775" hidden="1"/>
    <cellStyle name="Uwaga 3" xfId="27770" hidden="1"/>
    <cellStyle name="Uwaga 3" xfId="27764" hidden="1"/>
    <cellStyle name="Uwaga 3" xfId="27760" hidden="1"/>
    <cellStyle name="Uwaga 3" xfId="27756" hidden="1"/>
    <cellStyle name="Uwaga 3" xfId="28616" hidden="1"/>
    <cellStyle name="Uwaga 3" xfId="28615" hidden="1"/>
    <cellStyle name="Uwaga 3" xfId="28614" hidden="1"/>
    <cellStyle name="Uwaga 3" xfId="28601" hidden="1"/>
    <cellStyle name="Uwaga 3" xfId="28600" hidden="1"/>
    <cellStyle name="Uwaga 3" xfId="28599" hidden="1"/>
    <cellStyle name="Uwaga 3" xfId="28586" hidden="1"/>
    <cellStyle name="Uwaga 3" xfId="28585" hidden="1"/>
    <cellStyle name="Uwaga 3" xfId="28584" hidden="1"/>
    <cellStyle name="Uwaga 3" xfId="28571" hidden="1"/>
    <cellStyle name="Uwaga 3" xfId="28570" hidden="1"/>
    <cellStyle name="Uwaga 3" xfId="28569" hidden="1"/>
    <cellStyle name="Uwaga 3" xfId="28556" hidden="1"/>
    <cellStyle name="Uwaga 3" xfId="28555" hidden="1"/>
    <cellStyle name="Uwaga 3" xfId="28554" hidden="1"/>
    <cellStyle name="Uwaga 3" xfId="28542" hidden="1"/>
    <cellStyle name="Uwaga 3" xfId="28540" hidden="1"/>
    <cellStyle name="Uwaga 3" xfId="28538" hidden="1"/>
    <cellStyle name="Uwaga 3" xfId="28527" hidden="1"/>
    <cellStyle name="Uwaga 3" xfId="28525" hidden="1"/>
    <cellStyle name="Uwaga 3" xfId="28523" hidden="1"/>
    <cellStyle name="Uwaga 3" xfId="28512" hidden="1"/>
    <cellStyle name="Uwaga 3" xfId="28510" hidden="1"/>
    <cellStyle name="Uwaga 3" xfId="28508" hidden="1"/>
    <cellStyle name="Uwaga 3" xfId="28497" hidden="1"/>
    <cellStyle name="Uwaga 3" xfId="28495" hidden="1"/>
    <cellStyle name="Uwaga 3" xfId="28493" hidden="1"/>
    <cellStyle name="Uwaga 3" xfId="28482" hidden="1"/>
    <cellStyle name="Uwaga 3" xfId="28480" hidden="1"/>
    <cellStyle name="Uwaga 3" xfId="28478" hidden="1"/>
    <cellStyle name="Uwaga 3" xfId="28467" hidden="1"/>
    <cellStyle name="Uwaga 3" xfId="28465" hidden="1"/>
    <cellStyle name="Uwaga 3" xfId="28463" hidden="1"/>
    <cellStyle name="Uwaga 3" xfId="28452" hidden="1"/>
    <cellStyle name="Uwaga 3" xfId="28450" hidden="1"/>
    <cellStyle name="Uwaga 3" xfId="28448" hidden="1"/>
    <cellStyle name="Uwaga 3" xfId="28437" hidden="1"/>
    <cellStyle name="Uwaga 3" xfId="28435" hidden="1"/>
    <cellStyle name="Uwaga 3" xfId="28433" hidden="1"/>
    <cellStyle name="Uwaga 3" xfId="28422" hidden="1"/>
    <cellStyle name="Uwaga 3" xfId="28420" hidden="1"/>
    <cellStyle name="Uwaga 3" xfId="28418" hidden="1"/>
    <cellStyle name="Uwaga 3" xfId="28407" hidden="1"/>
    <cellStyle name="Uwaga 3" xfId="28405" hidden="1"/>
    <cellStyle name="Uwaga 3" xfId="28403" hidden="1"/>
    <cellStyle name="Uwaga 3" xfId="28392" hidden="1"/>
    <cellStyle name="Uwaga 3" xfId="28390" hidden="1"/>
    <cellStyle name="Uwaga 3" xfId="28388" hidden="1"/>
    <cellStyle name="Uwaga 3" xfId="28377" hidden="1"/>
    <cellStyle name="Uwaga 3" xfId="28375" hidden="1"/>
    <cellStyle name="Uwaga 3" xfId="28373" hidden="1"/>
    <cellStyle name="Uwaga 3" xfId="28362" hidden="1"/>
    <cellStyle name="Uwaga 3" xfId="28360" hidden="1"/>
    <cellStyle name="Uwaga 3" xfId="28357" hidden="1"/>
    <cellStyle name="Uwaga 3" xfId="28347" hidden="1"/>
    <cellStyle name="Uwaga 3" xfId="28344" hidden="1"/>
    <cellStyle name="Uwaga 3" xfId="28341" hidden="1"/>
    <cellStyle name="Uwaga 3" xfId="28332" hidden="1"/>
    <cellStyle name="Uwaga 3" xfId="28330" hidden="1"/>
    <cellStyle name="Uwaga 3" xfId="28327" hidden="1"/>
    <cellStyle name="Uwaga 3" xfId="28317" hidden="1"/>
    <cellStyle name="Uwaga 3" xfId="28315" hidden="1"/>
    <cellStyle name="Uwaga 3" xfId="28313" hidden="1"/>
    <cellStyle name="Uwaga 3" xfId="28302" hidden="1"/>
    <cellStyle name="Uwaga 3" xfId="28300" hidden="1"/>
    <cellStyle name="Uwaga 3" xfId="28298" hidden="1"/>
    <cellStyle name="Uwaga 3" xfId="28287" hidden="1"/>
    <cellStyle name="Uwaga 3" xfId="28285" hidden="1"/>
    <cellStyle name="Uwaga 3" xfId="28283" hidden="1"/>
    <cellStyle name="Uwaga 3" xfId="28272" hidden="1"/>
    <cellStyle name="Uwaga 3" xfId="28270" hidden="1"/>
    <cellStyle name="Uwaga 3" xfId="28268" hidden="1"/>
    <cellStyle name="Uwaga 3" xfId="28257" hidden="1"/>
    <cellStyle name="Uwaga 3" xfId="28255" hidden="1"/>
    <cellStyle name="Uwaga 3" xfId="28253" hidden="1"/>
    <cellStyle name="Uwaga 3" xfId="28242" hidden="1"/>
    <cellStyle name="Uwaga 3" xfId="28240" hidden="1"/>
    <cellStyle name="Uwaga 3" xfId="28237" hidden="1"/>
    <cellStyle name="Uwaga 3" xfId="28227" hidden="1"/>
    <cellStyle name="Uwaga 3" xfId="28224" hidden="1"/>
    <cellStyle name="Uwaga 3" xfId="28221" hidden="1"/>
    <cellStyle name="Uwaga 3" xfId="28212" hidden="1"/>
    <cellStyle name="Uwaga 3" xfId="28209" hidden="1"/>
    <cellStyle name="Uwaga 3" xfId="28206" hidden="1"/>
    <cellStyle name="Uwaga 3" xfId="28197" hidden="1"/>
    <cellStyle name="Uwaga 3" xfId="28195" hidden="1"/>
    <cellStyle name="Uwaga 3" xfId="28193" hidden="1"/>
    <cellStyle name="Uwaga 3" xfId="28182" hidden="1"/>
    <cellStyle name="Uwaga 3" xfId="28179" hidden="1"/>
    <cellStyle name="Uwaga 3" xfId="28176" hidden="1"/>
    <cellStyle name="Uwaga 3" xfId="28167" hidden="1"/>
    <cellStyle name="Uwaga 3" xfId="28164" hidden="1"/>
    <cellStyle name="Uwaga 3" xfId="28161" hidden="1"/>
    <cellStyle name="Uwaga 3" xfId="28152" hidden="1"/>
    <cellStyle name="Uwaga 3" xfId="28149" hidden="1"/>
    <cellStyle name="Uwaga 3" xfId="28146" hidden="1"/>
    <cellStyle name="Uwaga 3" xfId="28139" hidden="1"/>
    <cellStyle name="Uwaga 3" xfId="28135" hidden="1"/>
    <cellStyle name="Uwaga 3" xfId="28132" hidden="1"/>
    <cellStyle name="Uwaga 3" xfId="28124" hidden="1"/>
    <cellStyle name="Uwaga 3" xfId="28120" hidden="1"/>
    <cellStyle name="Uwaga 3" xfId="28117" hidden="1"/>
    <cellStyle name="Uwaga 3" xfId="28109" hidden="1"/>
    <cellStyle name="Uwaga 3" xfId="28105" hidden="1"/>
    <cellStyle name="Uwaga 3" xfId="28101" hidden="1"/>
    <cellStyle name="Uwaga 3" xfId="28094" hidden="1"/>
    <cellStyle name="Uwaga 3" xfId="28090" hidden="1"/>
    <cellStyle name="Uwaga 3" xfId="28087" hidden="1"/>
    <cellStyle name="Uwaga 3" xfId="28079" hidden="1"/>
    <cellStyle name="Uwaga 3" xfId="28075" hidden="1"/>
    <cellStyle name="Uwaga 3" xfId="28072" hidden="1"/>
    <cellStyle name="Uwaga 3" xfId="28063" hidden="1"/>
    <cellStyle name="Uwaga 3" xfId="28058" hidden="1"/>
    <cellStyle name="Uwaga 3" xfId="28054" hidden="1"/>
    <cellStyle name="Uwaga 3" xfId="28048" hidden="1"/>
    <cellStyle name="Uwaga 3" xfId="28043" hidden="1"/>
    <cellStyle name="Uwaga 3" xfId="28039" hidden="1"/>
    <cellStyle name="Uwaga 3" xfId="28033" hidden="1"/>
    <cellStyle name="Uwaga 3" xfId="28028" hidden="1"/>
    <cellStyle name="Uwaga 3" xfId="28024" hidden="1"/>
    <cellStyle name="Uwaga 3" xfId="28019" hidden="1"/>
    <cellStyle name="Uwaga 3" xfId="28015" hidden="1"/>
    <cellStyle name="Uwaga 3" xfId="28011" hidden="1"/>
    <cellStyle name="Uwaga 3" xfId="28004" hidden="1"/>
    <cellStyle name="Uwaga 3" xfId="27999" hidden="1"/>
    <cellStyle name="Uwaga 3" xfId="27995" hidden="1"/>
    <cellStyle name="Uwaga 3" xfId="27988" hidden="1"/>
    <cellStyle name="Uwaga 3" xfId="27983" hidden="1"/>
    <cellStyle name="Uwaga 3" xfId="27979" hidden="1"/>
    <cellStyle name="Uwaga 3" xfId="27974" hidden="1"/>
    <cellStyle name="Uwaga 3" xfId="27969" hidden="1"/>
    <cellStyle name="Uwaga 3" xfId="27965" hidden="1"/>
    <cellStyle name="Uwaga 3" xfId="27959" hidden="1"/>
    <cellStyle name="Uwaga 3" xfId="27955" hidden="1"/>
    <cellStyle name="Uwaga 3" xfId="27952" hidden="1"/>
    <cellStyle name="Uwaga 3" xfId="27945" hidden="1"/>
    <cellStyle name="Uwaga 3" xfId="27940" hidden="1"/>
    <cellStyle name="Uwaga 3" xfId="27935" hidden="1"/>
    <cellStyle name="Uwaga 3" xfId="27929" hidden="1"/>
    <cellStyle name="Uwaga 3" xfId="27924" hidden="1"/>
    <cellStyle name="Uwaga 3" xfId="27919" hidden="1"/>
    <cellStyle name="Uwaga 3" xfId="27914" hidden="1"/>
    <cellStyle name="Uwaga 3" xfId="27909" hidden="1"/>
    <cellStyle name="Uwaga 3" xfId="27904" hidden="1"/>
    <cellStyle name="Uwaga 3" xfId="27900" hidden="1"/>
    <cellStyle name="Uwaga 3" xfId="27896" hidden="1"/>
    <cellStyle name="Uwaga 3" xfId="27891" hidden="1"/>
    <cellStyle name="Uwaga 3" xfId="27884" hidden="1"/>
    <cellStyle name="Uwaga 3" xfId="27879" hidden="1"/>
    <cellStyle name="Uwaga 3" xfId="27874" hidden="1"/>
    <cellStyle name="Uwaga 3" xfId="27868" hidden="1"/>
    <cellStyle name="Uwaga 3" xfId="27863" hidden="1"/>
    <cellStyle name="Uwaga 3" xfId="27859" hidden="1"/>
    <cellStyle name="Uwaga 3" xfId="27854" hidden="1"/>
    <cellStyle name="Uwaga 3" xfId="27849" hidden="1"/>
    <cellStyle name="Uwaga 3" xfId="27844" hidden="1"/>
    <cellStyle name="Uwaga 3" xfId="27840" hidden="1"/>
    <cellStyle name="Uwaga 3" xfId="27835" hidden="1"/>
    <cellStyle name="Uwaga 3" xfId="27830" hidden="1"/>
    <cellStyle name="Uwaga 3" xfId="27825" hidden="1"/>
    <cellStyle name="Uwaga 3" xfId="27821" hidden="1"/>
    <cellStyle name="Uwaga 3" xfId="27817" hidden="1"/>
    <cellStyle name="Uwaga 3" xfId="27810" hidden="1"/>
    <cellStyle name="Uwaga 3" xfId="27806" hidden="1"/>
    <cellStyle name="Uwaga 3" xfId="27801" hidden="1"/>
    <cellStyle name="Uwaga 3" xfId="27795" hidden="1"/>
    <cellStyle name="Uwaga 3" xfId="27791" hidden="1"/>
    <cellStyle name="Uwaga 3" xfId="27786" hidden="1"/>
    <cellStyle name="Uwaga 3" xfId="27780" hidden="1"/>
    <cellStyle name="Uwaga 3" xfId="27776" hidden="1"/>
    <cellStyle name="Uwaga 3" xfId="27772" hidden="1"/>
    <cellStyle name="Uwaga 3" xfId="27765" hidden="1"/>
    <cellStyle name="Uwaga 3" xfId="27761" hidden="1"/>
    <cellStyle name="Uwaga 3" xfId="27757" hidden="1"/>
    <cellStyle name="Uwaga 3" xfId="28621" hidden="1"/>
    <cellStyle name="Uwaga 3" xfId="28619" hidden="1"/>
    <cellStyle name="Uwaga 3" xfId="28617" hidden="1"/>
    <cellStyle name="Uwaga 3" xfId="28604" hidden="1"/>
    <cellStyle name="Uwaga 3" xfId="28603" hidden="1"/>
    <cellStyle name="Uwaga 3" xfId="28602" hidden="1"/>
    <cellStyle name="Uwaga 3" xfId="28589" hidden="1"/>
    <cellStyle name="Uwaga 3" xfId="28588" hidden="1"/>
    <cellStyle name="Uwaga 3" xfId="28587" hidden="1"/>
    <cellStyle name="Uwaga 3" xfId="28575" hidden="1"/>
    <cellStyle name="Uwaga 3" xfId="28573" hidden="1"/>
    <cellStyle name="Uwaga 3" xfId="28572" hidden="1"/>
    <cellStyle name="Uwaga 3" xfId="28559" hidden="1"/>
    <cellStyle name="Uwaga 3" xfId="28558" hidden="1"/>
    <cellStyle name="Uwaga 3" xfId="28557" hidden="1"/>
    <cellStyle name="Uwaga 3" xfId="28545" hidden="1"/>
    <cellStyle name="Uwaga 3" xfId="28543" hidden="1"/>
    <cellStyle name="Uwaga 3" xfId="28541" hidden="1"/>
    <cellStyle name="Uwaga 3" xfId="28530" hidden="1"/>
    <cellStyle name="Uwaga 3" xfId="28528" hidden="1"/>
    <cellStyle name="Uwaga 3" xfId="28526" hidden="1"/>
    <cellStyle name="Uwaga 3" xfId="28515" hidden="1"/>
    <cellStyle name="Uwaga 3" xfId="28513" hidden="1"/>
    <cellStyle name="Uwaga 3" xfId="28511" hidden="1"/>
    <cellStyle name="Uwaga 3" xfId="28500" hidden="1"/>
    <cellStyle name="Uwaga 3" xfId="28498" hidden="1"/>
    <cellStyle name="Uwaga 3" xfId="28496" hidden="1"/>
    <cellStyle name="Uwaga 3" xfId="28485" hidden="1"/>
    <cellStyle name="Uwaga 3" xfId="28483" hidden="1"/>
    <cellStyle name="Uwaga 3" xfId="28481" hidden="1"/>
    <cellStyle name="Uwaga 3" xfId="28470" hidden="1"/>
    <cellStyle name="Uwaga 3" xfId="28468" hidden="1"/>
    <cellStyle name="Uwaga 3" xfId="28466" hidden="1"/>
    <cellStyle name="Uwaga 3" xfId="28455" hidden="1"/>
    <cellStyle name="Uwaga 3" xfId="28453" hidden="1"/>
    <cellStyle name="Uwaga 3" xfId="28451" hidden="1"/>
    <cellStyle name="Uwaga 3" xfId="28440" hidden="1"/>
    <cellStyle name="Uwaga 3" xfId="28438" hidden="1"/>
    <cellStyle name="Uwaga 3" xfId="28436" hidden="1"/>
    <cellStyle name="Uwaga 3" xfId="28425" hidden="1"/>
    <cellStyle name="Uwaga 3" xfId="28423" hidden="1"/>
    <cellStyle name="Uwaga 3" xfId="28421" hidden="1"/>
    <cellStyle name="Uwaga 3" xfId="28410" hidden="1"/>
    <cellStyle name="Uwaga 3" xfId="28408" hidden="1"/>
    <cellStyle name="Uwaga 3" xfId="28406" hidden="1"/>
    <cellStyle name="Uwaga 3" xfId="28395" hidden="1"/>
    <cellStyle name="Uwaga 3" xfId="28393" hidden="1"/>
    <cellStyle name="Uwaga 3" xfId="28391" hidden="1"/>
    <cellStyle name="Uwaga 3" xfId="28380" hidden="1"/>
    <cellStyle name="Uwaga 3" xfId="28378" hidden="1"/>
    <cellStyle name="Uwaga 3" xfId="28376" hidden="1"/>
    <cellStyle name="Uwaga 3" xfId="28365" hidden="1"/>
    <cellStyle name="Uwaga 3" xfId="28363" hidden="1"/>
    <cellStyle name="Uwaga 3" xfId="28361" hidden="1"/>
    <cellStyle name="Uwaga 3" xfId="28350" hidden="1"/>
    <cellStyle name="Uwaga 3" xfId="28348" hidden="1"/>
    <cellStyle name="Uwaga 3" xfId="28346" hidden="1"/>
    <cellStyle name="Uwaga 3" xfId="28335" hidden="1"/>
    <cellStyle name="Uwaga 3" xfId="28333" hidden="1"/>
    <cellStyle name="Uwaga 3" xfId="28331" hidden="1"/>
    <cellStyle name="Uwaga 3" xfId="28320" hidden="1"/>
    <cellStyle name="Uwaga 3" xfId="28318" hidden="1"/>
    <cellStyle name="Uwaga 3" xfId="28316" hidden="1"/>
    <cellStyle name="Uwaga 3" xfId="28305" hidden="1"/>
    <cellStyle name="Uwaga 3" xfId="28303" hidden="1"/>
    <cellStyle name="Uwaga 3" xfId="28301" hidden="1"/>
    <cellStyle name="Uwaga 3" xfId="28290" hidden="1"/>
    <cellStyle name="Uwaga 3" xfId="28288" hidden="1"/>
    <cellStyle name="Uwaga 3" xfId="28286" hidden="1"/>
    <cellStyle name="Uwaga 3" xfId="28275" hidden="1"/>
    <cellStyle name="Uwaga 3" xfId="28273" hidden="1"/>
    <cellStyle name="Uwaga 3" xfId="28271" hidden="1"/>
    <cellStyle name="Uwaga 3" xfId="28260" hidden="1"/>
    <cellStyle name="Uwaga 3" xfId="28258" hidden="1"/>
    <cellStyle name="Uwaga 3" xfId="28256" hidden="1"/>
    <cellStyle name="Uwaga 3" xfId="28245" hidden="1"/>
    <cellStyle name="Uwaga 3" xfId="28243" hidden="1"/>
    <cellStyle name="Uwaga 3" xfId="28241" hidden="1"/>
    <cellStyle name="Uwaga 3" xfId="28230" hidden="1"/>
    <cellStyle name="Uwaga 3" xfId="28228" hidden="1"/>
    <cellStyle name="Uwaga 3" xfId="28225" hidden="1"/>
    <cellStyle name="Uwaga 3" xfId="28215" hidden="1"/>
    <cellStyle name="Uwaga 3" xfId="28213" hidden="1"/>
    <cellStyle name="Uwaga 3" xfId="28211" hidden="1"/>
    <cellStyle name="Uwaga 3" xfId="28200" hidden="1"/>
    <cellStyle name="Uwaga 3" xfId="28198" hidden="1"/>
    <cellStyle name="Uwaga 3" xfId="28196" hidden="1"/>
    <cellStyle name="Uwaga 3" xfId="28185" hidden="1"/>
    <cellStyle name="Uwaga 3" xfId="28183" hidden="1"/>
    <cellStyle name="Uwaga 3" xfId="28180" hidden="1"/>
    <cellStyle name="Uwaga 3" xfId="28170" hidden="1"/>
    <cellStyle name="Uwaga 3" xfId="28168" hidden="1"/>
    <cellStyle name="Uwaga 3" xfId="28165" hidden="1"/>
    <cellStyle name="Uwaga 3" xfId="28155" hidden="1"/>
    <cellStyle name="Uwaga 3" xfId="28153" hidden="1"/>
    <cellStyle name="Uwaga 3" xfId="28150" hidden="1"/>
    <cellStyle name="Uwaga 3" xfId="28141" hidden="1"/>
    <cellStyle name="Uwaga 3" xfId="28138" hidden="1"/>
    <cellStyle name="Uwaga 3" xfId="28134" hidden="1"/>
    <cellStyle name="Uwaga 3" xfId="28126" hidden="1"/>
    <cellStyle name="Uwaga 3" xfId="28123" hidden="1"/>
    <cellStyle name="Uwaga 3" xfId="28119" hidden="1"/>
    <cellStyle name="Uwaga 3" xfId="28111" hidden="1"/>
    <cellStyle name="Uwaga 3" xfId="28108" hidden="1"/>
    <cellStyle name="Uwaga 3" xfId="28104" hidden="1"/>
    <cellStyle name="Uwaga 3" xfId="28096" hidden="1"/>
    <cellStyle name="Uwaga 3" xfId="28093" hidden="1"/>
    <cellStyle name="Uwaga 3" xfId="28089" hidden="1"/>
    <cellStyle name="Uwaga 3" xfId="28081" hidden="1"/>
    <cellStyle name="Uwaga 3" xfId="28078" hidden="1"/>
    <cellStyle name="Uwaga 3" xfId="28074" hidden="1"/>
    <cellStyle name="Uwaga 3" xfId="28066" hidden="1"/>
    <cellStyle name="Uwaga 3" xfId="28062" hidden="1"/>
    <cellStyle name="Uwaga 3" xfId="28057" hidden="1"/>
    <cellStyle name="Uwaga 3" xfId="28051" hidden="1"/>
    <cellStyle name="Uwaga 3" xfId="28047" hidden="1"/>
    <cellStyle name="Uwaga 3" xfId="28042" hidden="1"/>
    <cellStyle name="Uwaga 3" xfId="28036" hidden="1"/>
    <cellStyle name="Uwaga 3" xfId="28032" hidden="1"/>
    <cellStyle name="Uwaga 3" xfId="28027" hidden="1"/>
    <cellStyle name="Uwaga 3" xfId="28021" hidden="1"/>
    <cellStyle name="Uwaga 3" xfId="28018" hidden="1"/>
    <cellStyle name="Uwaga 3" xfId="28014" hidden="1"/>
    <cellStyle name="Uwaga 3" xfId="28006" hidden="1"/>
    <cellStyle name="Uwaga 3" xfId="28003" hidden="1"/>
    <cellStyle name="Uwaga 3" xfId="27998" hidden="1"/>
    <cellStyle name="Uwaga 3" xfId="27991" hidden="1"/>
    <cellStyle name="Uwaga 3" xfId="27987" hidden="1"/>
    <cellStyle name="Uwaga 3" xfId="27982" hidden="1"/>
    <cellStyle name="Uwaga 3" xfId="27976" hidden="1"/>
    <cellStyle name="Uwaga 3" xfId="27972" hidden="1"/>
    <cellStyle name="Uwaga 3" xfId="27967" hidden="1"/>
    <cellStyle name="Uwaga 3" xfId="27961" hidden="1"/>
    <cellStyle name="Uwaga 3" xfId="27958" hidden="1"/>
    <cellStyle name="Uwaga 3" xfId="27954" hidden="1"/>
    <cellStyle name="Uwaga 3" xfId="27946" hidden="1"/>
    <cellStyle name="Uwaga 3" xfId="27941" hidden="1"/>
    <cellStyle name="Uwaga 3" xfId="27936" hidden="1"/>
    <cellStyle name="Uwaga 3" xfId="27931" hidden="1"/>
    <cellStyle name="Uwaga 3" xfId="27926" hidden="1"/>
    <cellStyle name="Uwaga 3" xfId="27921" hidden="1"/>
    <cellStyle name="Uwaga 3" xfId="27916" hidden="1"/>
    <cellStyle name="Uwaga 3" xfId="27911" hidden="1"/>
    <cellStyle name="Uwaga 3" xfId="27906" hidden="1"/>
    <cellStyle name="Uwaga 3" xfId="27901" hidden="1"/>
    <cellStyle name="Uwaga 3" xfId="27897" hidden="1"/>
    <cellStyle name="Uwaga 3" xfId="27892" hidden="1"/>
    <cellStyle name="Uwaga 3" xfId="27885" hidden="1"/>
    <cellStyle name="Uwaga 3" xfId="27880" hidden="1"/>
    <cellStyle name="Uwaga 3" xfId="27875" hidden="1"/>
    <cellStyle name="Uwaga 3" xfId="27870" hidden="1"/>
    <cellStyle name="Uwaga 3" xfId="27865" hidden="1"/>
    <cellStyle name="Uwaga 3" xfId="27860" hidden="1"/>
    <cellStyle name="Uwaga 3" xfId="27855" hidden="1"/>
    <cellStyle name="Uwaga 3" xfId="27850" hidden="1"/>
    <cellStyle name="Uwaga 3" xfId="27845" hidden="1"/>
    <cellStyle name="Uwaga 3" xfId="27841" hidden="1"/>
    <cellStyle name="Uwaga 3" xfId="27836" hidden="1"/>
    <cellStyle name="Uwaga 3" xfId="27831" hidden="1"/>
    <cellStyle name="Uwaga 3" xfId="27826" hidden="1"/>
    <cellStyle name="Uwaga 3" xfId="27822" hidden="1"/>
    <cellStyle name="Uwaga 3" xfId="27818" hidden="1"/>
    <cellStyle name="Uwaga 3" xfId="27811" hidden="1"/>
    <cellStyle name="Uwaga 3" xfId="27807" hidden="1"/>
    <cellStyle name="Uwaga 3" xfId="27802" hidden="1"/>
    <cellStyle name="Uwaga 3" xfId="27796" hidden="1"/>
    <cellStyle name="Uwaga 3" xfId="27792" hidden="1"/>
    <cellStyle name="Uwaga 3" xfId="27787" hidden="1"/>
    <cellStyle name="Uwaga 3" xfId="27781" hidden="1"/>
    <cellStyle name="Uwaga 3" xfId="27777" hidden="1"/>
    <cellStyle name="Uwaga 3" xfId="27773" hidden="1"/>
    <cellStyle name="Uwaga 3" xfId="27766" hidden="1"/>
    <cellStyle name="Uwaga 3" xfId="27762" hidden="1"/>
    <cellStyle name="Uwaga 3" xfId="27758" hidden="1"/>
    <cellStyle name="Uwaga 3" xfId="28625" hidden="1"/>
    <cellStyle name="Uwaga 3" xfId="28624" hidden="1"/>
    <cellStyle name="Uwaga 3" xfId="28622" hidden="1"/>
    <cellStyle name="Uwaga 3" xfId="28609" hidden="1"/>
    <cellStyle name="Uwaga 3" xfId="28607" hidden="1"/>
    <cellStyle name="Uwaga 3" xfId="28605" hidden="1"/>
    <cellStyle name="Uwaga 3" xfId="28595" hidden="1"/>
    <cellStyle name="Uwaga 3" xfId="28593" hidden="1"/>
    <cellStyle name="Uwaga 3" xfId="28591" hidden="1"/>
    <cellStyle name="Uwaga 3" xfId="28580" hidden="1"/>
    <cellStyle name="Uwaga 3" xfId="28578" hidden="1"/>
    <cellStyle name="Uwaga 3" xfId="28576" hidden="1"/>
    <cellStyle name="Uwaga 3" xfId="28563" hidden="1"/>
    <cellStyle name="Uwaga 3" xfId="28561" hidden="1"/>
    <cellStyle name="Uwaga 3" xfId="28560" hidden="1"/>
    <cellStyle name="Uwaga 3" xfId="28547" hidden="1"/>
    <cellStyle name="Uwaga 3" xfId="28546" hidden="1"/>
    <cellStyle name="Uwaga 3" xfId="28544" hidden="1"/>
    <cellStyle name="Uwaga 3" xfId="28532" hidden="1"/>
    <cellStyle name="Uwaga 3" xfId="28531" hidden="1"/>
    <cellStyle name="Uwaga 3" xfId="28529" hidden="1"/>
    <cellStyle name="Uwaga 3" xfId="28517" hidden="1"/>
    <cellStyle name="Uwaga 3" xfId="28516" hidden="1"/>
    <cellStyle name="Uwaga 3" xfId="28514" hidden="1"/>
    <cellStyle name="Uwaga 3" xfId="28502" hidden="1"/>
    <cellStyle name="Uwaga 3" xfId="28501" hidden="1"/>
    <cellStyle name="Uwaga 3" xfId="28499" hidden="1"/>
    <cellStyle name="Uwaga 3" xfId="28487" hidden="1"/>
    <cellStyle name="Uwaga 3" xfId="28486" hidden="1"/>
    <cellStyle name="Uwaga 3" xfId="28484" hidden="1"/>
    <cellStyle name="Uwaga 3" xfId="28472" hidden="1"/>
    <cellStyle name="Uwaga 3" xfId="28471" hidden="1"/>
    <cellStyle name="Uwaga 3" xfId="28469" hidden="1"/>
    <cellStyle name="Uwaga 3" xfId="28457" hidden="1"/>
    <cellStyle name="Uwaga 3" xfId="28456" hidden="1"/>
    <cellStyle name="Uwaga 3" xfId="28454" hidden="1"/>
    <cellStyle name="Uwaga 3" xfId="28442" hidden="1"/>
    <cellStyle name="Uwaga 3" xfId="28441" hidden="1"/>
    <cellStyle name="Uwaga 3" xfId="28439" hidden="1"/>
    <cellStyle name="Uwaga 3" xfId="28427" hidden="1"/>
    <cellStyle name="Uwaga 3" xfId="28426" hidden="1"/>
    <cellStyle name="Uwaga 3" xfId="28424" hidden="1"/>
    <cellStyle name="Uwaga 3" xfId="28412" hidden="1"/>
    <cellStyle name="Uwaga 3" xfId="28411" hidden="1"/>
    <cellStyle name="Uwaga 3" xfId="28409" hidden="1"/>
    <cellStyle name="Uwaga 3" xfId="28397" hidden="1"/>
    <cellStyle name="Uwaga 3" xfId="28396" hidden="1"/>
    <cellStyle name="Uwaga 3" xfId="28394" hidden="1"/>
    <cellStyle name="Uwaga 3" xfId="28382" hidden="1"/>
    <cellStyle name="Uwaga 3" xfId="28381" hidden="1"/>
    <cellStyle name="Uwaga 3" xfId="28379" hidden="1"/>
    <cellStyle name="Uwaga 3" xfId="28367" hidden="1"/>
    <cellStyle name="Uwaga 3" xfId="28366" hidden="1"/>
    <cellStyle name="Uwaga 3" xfId="28364" hidden="1"/>
    <cellStyle name="Uwaga 3" xfId="28352" hidden="1"/>
    <cellStyle name="Uwaga 3" xfId="28351" hidden="1"/>
    <cellStyle name="Uwaga 3" xfId="28349" hidden="1"/>
    <cellStyle name="Uwaga 3" xfId="28337" hidden="1"/>
    <cellStyle name="Uwaga 3" xfId="28336" hidden="1"/>
    <cellStyle name="Uwaga 3" xfId="28334" hidden="1"/>
    <cellStyle name="Uwaga 3" xfId="28322" hidden="1"/>
    <cellStyle name="Uwaga 3" xfId="28321" hidden="1"/>
    <cellStyle name="Uwaga 3" xfId="28319" hidden="1"/>
    <cellStyle name="Uwaga 3" xfId="28307" hidden="1"/>
    <cellStyle name="Uwaga 3" xfId="28306" hidden="1"/>
    <cellStyle name="Uwaga 3" xfId="28304" hidden="1"/>
    <cellStyle name="Uwaga 3" xfId="28292" hidden="1"/>
    <cellStyle name="Uwaga 3" xfId="28291" hidden="1"/>
    <cellStyle name="Uwaga 3" xfId="28289" hidden="1"/>
    <cellStyle name="Uwaga 3" xfId="28277" hidden="1"/>
    <cellStyle name="Uwaga 3" xfId="28276" hidden="1"/>
    <cellStyle name="Uwaga 3" xfId="28274" hidden="1"/>
    <cellStyle name="Uwaga 3" xfId="28262" hidden="1"/>
    <cellStyle name="Uwaga 3" xfId="28261" hidden="1"/>
    <cellStyle name="Uwaga 3" xfId="28259" hidden="1"/>
    <cellStyle name="Uwaga 3" xfId="28247" hidden="1"/>
    <cellStyle name="Uwaga 3" xfId="28246" hidden="1"/>
    <cellStyle name="Uwaga 3" xfId="28244" hidden="1"/>
    <cellStyle name="Uwaga 3" xfId="28232" hidden="1"/>
    <cellStyle name="Uwaga 3" xfId="28231" hidden="1"/>
    <cellStyle name="Uwaga 3" xfId="28229" hidden="1"/>
    <cellStyle name="Uwaga 3" xfId="28217" hidden="1"/>
    <cellStyle name="Uwaga 3" xfId="28216" hidden="1"/>
    <cellStyle name="Uwaga 3" xfId="28214" hidden="1"/>
    <cellStyle name="Uwaga 3" xfId="28202" hidden="1"/>
    <cellStyle name="Uwaga 3" xfId="28201" hidden="1"/>
    <cellStyle name="Uwaga 3" xfId="28199" hidden="1"/>
    <cellStyle name="Uwaga 3" xfId="28187" hidden="1"/>
    <cellStyle name="Uwaga 3" xfId="28186" hidden="1"/>
    <cellStyle name="Uwaga 3" xfId="28184" hidden="1"/>
    <cellStyle name="Uwaga 3" xfId="28172" hidden="1"/>
    <cellStyle name="Uwaga 3" xfId="28171" hidden="1"/>
    <cellStyle name="Uwaga 3" xfId="28169" hidden="1"/>
    <cellStyle name="Uwaga 3" xfId="28157" hidden="1"/>
    <cellStyle name="Uwaga 3" xfId="28156" hidden="1"/>
    <cellStyle name="Uwaga 3" xfId="28154" hidden="1"/>
    <cellStyle name="Uwaga 3" xfId="28142" hidden="1"/>
    <cellStyle name="Uwaga 3" xfId="28140" hidden="1"/>
    <cellStyle name="Uwaga 3" xfId="28137" hidden="1"/>
    <cellStyle name="Uwaga 3" xfId="28127" hidden="1"/>
    <cellStyle name="Uwaga 3" xfId="28125" hidden="1"/>
    <cellStyle name="Uwaga 3" xfId="28122" hidden="1"/>
    <cellStyle name="Uwaga 3" xfId="28112" hidden="1"/>
    <cellStyle name="Uwaga 3" xfId="28110" hidden="1"/>
    <cellStyle name="Uwaga 3" xfId="28107" hidden="1"/>
    <cellStyle name="Uwaga 3" xfId="28097" hidden="1"/>
    <cellStyle name="Uwaga 3" xfId="28095" hidden="1"/>
    <cellStyle name="Uwaga 3" xfId="28092" hidden="1"/>
    <cellStyle name="Uwaga 3" xfId="28082" hidden="1"/>
    <cellStyle name="Uwaga 3" xfId="28080" hidden="1"/>
    <cellStyle name="Uwaga 3" xfId="28077" hidden="1"/>
    <cellStyle name="Uwaga 3" xfId="28067" hidden="1"/>
    <cellStyle name="Uwaga 3" xfId="28065" hidden="1"/>
    <cellStyle name="Uwaga 3" xfId="28061" hidden="1"/>
    <cellStyle name="Uwaga 3" xfId="28052" hidden="1"/>
    <cellStyle name="Uwaga 3" xfId="28049" hidden="1"/>
    <cellStyle name="Uwaga 3" xfId="28045" hidden="1"/>
    <cellStyle name="Uwaga 3" xfId="28037" hidden="1"/>
    <cellStyle name="Uwaga 3" xfId="28035" hidden="1"/>
    <cellStyle name="Uwaga 3" xfId="28031" hidden="1"/>
    <cellStyle name="Uwaga 3" xfId="28022" hidden="1"/>
    <cellStyle name="Uwaga 3" xfId="28020" hidden="1"/>
    <cellStyle name="Uwaga 3" xfId="28017" hidden="1"/>
    <cellStyle name="Uwaga 3" xfId="28007" hidden="1"/>
    <cellStyle name="Uwaga 3" xfId="28005" hidden="1"/>
    <cellStyle name="Uwaga 3" xfId="28000" hidden="1"/>
    <cellStyle name="Uwaga 3" xfId="27992" hidden="1"/>
    <cellStyle name="Uwaga 3" xfId="27990" hidden="1"/>
    <cellStyle name="Uwaga 3" xfId="27985" hidden="1"/>
    <cellStyle name="Uwaga 3" xfId="27977" hidden="1"/>
    <cellStyle name="Uwaga 3" xfId="27975" hidden="1"/>
    <cellStyle name="Uwaga 3" xfId="27970" hidden="1"/>
    <cellStyle name="Uwaga 3" xfId="27962" hidden="1"/>
    <cellStyle name="Uwaga 3" xfId="27960" hidden="1"/>
    <cellStyle name="Uwaga 3" xfId="27956" hidden="1"/>
    <cellStyle name="Uwaga 3" xfId="27947" hidden="1"/>
    <cellStyle name="Uwaga 3" xfId="27944" hidden="1"/>
    <cellStyle name="Uwaga 3" xfId="27939" hidden="1"/>
    <cellStyle name="Uwaga 3" xfId="27932" hidden="1"/>
    <cellStyle name="Uwaga 3" xfId="27928" hidden="1"/>
    <cellStyle name="Uwaga 3" xfId="27923" hidden="1"/>
    <cellStyle name="Uwaga 3" xfId="27917" hidden="1"/>
    <cellStyle name="Uwaga 3" xfId="27913" hidden="1"/>
    <cellStyle name="Uwaga 3" xfId="27908" hidden="1"/>
    <cellStyle name="Uwaga 3" xfId="27902" hidden="1"/>
    <cellStyle name="Uwaga 3" xfId="27899" hidden="1"/>
    <cellStyle name="Uwaga 3" xfId="27895" hidden="1"/>
    <cellStyle name="Uwaga 3" xfId="27886" hidden="1"/>
    <cellStyle name="Uwaga 3" xfId="27881" hidden="1"/>
    <cellStyle name="Uwaga 3" xfId="27876" hidden="1"/>
    <cellStyle name="Uwaga 3" xfId="27871" hidden="1"/>
    <cellStyle name="Uwaga 3" xfId="27866" hidden="1"/>
    <cellStyle name="Uwaga 3" xfId="27861" hidden="1"/>
    <cellStyle name="Uwaga 3" xfId="27856" hidden="1"/>
    <cellStyle name="Uwaga 3" xfId="27851" hidden="1"/>
    <cellStyle name="Uwaga 3" xfId="27846" hidden="1"/>
    <cellStyle name="Uwaga 3" xfId="27842" hidden="1"/>
    <cellStyle name="Uwaga 3" xfId="27837" hidden="1"/>
    <cellStyle name="Uwaga 3" xfId="27832" hidden="1"/>
    <cellStyle name="Uwaga 3" xfId="27827" hidden="1"/>
    <cellStyle name="Uwaga 3" xfId="27823" hidden="1"/>
    <cellStyle name="Uwaga 3" xfId="27819" hidden="1"/>
    <cellStyle name="Uwaga 3" xfId="27812" hidden="1"/>
    <cellStyle name="Uwaga 3" xfId="27808" hidden="1"/>
    <cellStyle name="Uwaga 3" xfId="27803" hidden="1"/>
    <cellStyle name="Uwaga 3" xfId="27797" hidden="1"/>
    <cellStyle name="Uwaga 3" xfId="27793" hidden="1"/>
    <cellStyle name="Uwaga 3" xfId="27788" hidden="1"/>
    <cellStyle name="Uwaga 3" xfId="27782" hidden="1"/>
    <cellStyle name="Uwaga 3" xfId="27778" hidden="1"/>
    <cellStyle name="Uwaga 3" xfId="27774" hidden="1"/>
    <cellStyle name="Uwaga 3" xfId="27767" hidden="1"/>
    <cellStyle name="Uwaga 3" xfId="27763" hidden="1"/>
    <cellStyle name="Uwaga 3" xfId="27759" hidden="1"/>
    <cellStyle name="Uwaga 3" xfId="23783" hidden="1"/>
    <cellStyle name="Uwaga 3" xfId="22835" hidden="1"/>
    <cellStyle name="Uwaga 3" xfId="22799" hidden="1"/>
    <cellStyle name="Uwaga 3" xfId="19809" hidden="1"/>
    <cellStyle name="Uwaga 3" xfId="19804" hidden="1"/>
    <cellStyle name="Uwaga 3" xfId="19799" hidden="1"/>
    <cellStyle name="Uwaga 3" xfId="19770" hidden="1"/>
    <cellStyle name="Uwaga 3" xfId="19765" hidden="1"/>
    <cellStyle name="Uwaga 3" xfId="19760" hidden="1"/>
    <cellStyle name="Uwaga 3" xfId="19729" hidden="1"/>
    <cellStyle name="Uwaga 3" xfId="19725" hidden="1"/>
    <cellStyle name="Uwaga 3" xfId="19721" hidden="1"/>
    <cellStyle name="Uwaga 3" xfId="19680" hidden="1"/>
    <cellStyle name="Uwaga 3" xfId="19675" hidden="1"/>
    <cellStyle name="Uwaga 3" xfId="19673" hidden="1"/>
    <cellStyle name="Uwaga 3" xfId="19637" hidden="1"/>
    <cellStyle name="Uwaga 3" xfId="19633" hidden="1"/>
    <cellStyle name="Uwaga 3" xfId="19630" hidden="1"/>
    <cellStyle name="Uwaga 3" xfId="19598" hidden="1"/>
    <cellStyle name="Uwaga 3" xfId="19594" hidden="1"/>
    <cellStyle name="Uwaga 3" xfId="19590" hidden="1"/>
    <cellStyle name="Uwaga 3" xfId="19556" hidden="1"/>
    <cellStyle name="Uwaga 3" xfId="19552" hidden="1"/>
    <cellStyle name="Uwaga 3" xfId="19548" hidden="1"/>
    <cellStyle name="Uwaga 3" xfId="19514" hidden="1"/>
    <cellStyle name="Uwaga 3" xfId="19510" hidden="1"/>
    <cellStyle name="Uwaga 3" xfId="19507" hidden="1"/>
    <cellStyle name="Uwaga 3" xfId="19467" hidden="1"/>
    <cellStyle name="Uwaga 3" xfId="19464" hidden="1"/>
    <cellStyle name="Uwaga 3" xfId="19460" hidden="1"/>
    <cellStyle name="Uwaga 3" xfId="19428" hidden="1"/>
    <cellStyle name="Uwaga 3" xfId="19425" hidden="1"/>
    <cellStyle name="Uwaga 3" xfId="19420" hidden="1"/>
    <cellStyle name="Uwaga 3" xfId="19387" hidden="1"/>
    <cellStyle name="Uwaga 3" xfId="19383" hidden="1"/>
    <cellStyle name="Uwaga 3" xfId="19379" hidden="1"/>
    <cellStyle name="Uwaga 3" xfId="19344" hidden="1"/>
    <cellStyle name="Uwaga 3" xfId="19341" hidden="1"/>
    <cellStyle name="Uwaga 3" xfId="19337" hidden="1"/>
    <cellStyle name="Uwaga 3" xfId="19298" hidden="1"/>
    <cellStyle name="Uwaga 3" xfId="19294" hidden="1"/>
    <cellStyle name="Uwaga 3" xfId="19291" hidden="1"/>
    <cellStyle name="Uwaga 3" xfId="19260" hidden="1"/>
    <cellStyle name="Uwaga 3" xfId="19256" hidden="1"/>
    <cellStyle name="Uwaga 3" xfId="19252" hidden="1"/>
    <cellStyle name="Uwaga 3" xfId="19218" hidden="1"/>
    <cellStyle name="Uwaga 3" xfId="19214" hidden="1"/>
    <cellStyle name="Uwaga 3" xfId="19210" hidden="1"/>
    <cellStyle name="Uwaga 3" xfId="19174" hidden="1"/>
    <cellStyle name="Uwaga 3" xfId="19170" hidden="1"/>
    <cellStyle name="Uwaga 3" xfId="19166" hidden="1"/>
    <cellStyle name="Uwaga 3" xfId="19128" hidden="1"/>
    <cellStyle name="Uwaga 3" xfId="19125" hidden="1"/>
    <cellStyle name="Uwaga 3" xfId="19121" hidden="1"/>
    <cellStyle name="Uwaga 3" xfId="19090" hidden="1"/>
    <cellStyle name="Uwaga 3" xfId="19086" hidden="1"/>
    <cellStyle name="Uwaga 3" xfId="19082" hidden="1"/>
    <cellStyle name="Uwaga 3" xfId="19048" hidden="1"/>
    <cellStyle name="Uwaga 3" xfId="19044" hidden="1"/>
    <cellStyle name="Uwaga 3" xfId="19040" hidden="1"/>
    <cellStyle name="Uwaga 3" xfId="19006" hidden="1"/>
    <cellStyle name="Uwaga 3" xfId="19002" hidden="1"/>
    <cellStyle name="Uwaga 3" xfId="18998" hidden="1"/>
    <cellStyle name="Uwaga 3" xfId="18958" hidden="1"/>
    <cellStyle name="Uwaga 3" xfId="18954" hidden="1"/>
    <cellStyle name="Uwaga 3" xfId="18951" hidden="1"/>
    <cellStyle name="Uwaga 3" xfId="18920" hidden="1"/>
    <cellStyle name="Uwaga 3" xfId="18916" hidden="1"/>
    <cellStyle name="Uwaga 3" xfId="18912" hidden="1"/>
    <cellStyle name="Uwaga 3" xfId="18879" hidden="1"/>
    <cellStyle name="Uwaga 3" xfId="18874" hidden="1"/>
    <cellStyle name="Uwaga 3" xfId="18870" hidden="1"/>
    <cellStyle name="Uwaga 3" xfId="18833" hidden="1"/>
    <cellStyle name="Uwaga 3" xfId="18828" hidden="1"/>
    <cellStyle name="Uwaga 3" xfId="18824" hidden="1"/>
    <cellStyle name="Uwaga 3" xfId="18788" hidden="1"/>
    <cellStyle name="Uwaga 3" xfId="18785" hidden="1"/>
    <cellStyle name="Uwaga 3" xfId="18782" hidden="1"/>
    <cellStyle name="Uwaga 3" xfId="18750" hidden="1"/>
    <cellStyle name="Uwaga 3" xfId="18746" hidden="1"/>
    <cellStyle name="Uwaga 3" xfId="18740" hidden="1"/>
    <cellStyle name="Uwaga 3" xfId="18709" hidden="1"/>
    <cellStyle name="Uwaga 3" xfId="18703" hidden="1"/>
    <cellStyle name="Uwaga 3" xfId="18697" hidden="1"/>
    <cellStyle name="Uwaga 3" xfId="18664" hidden="1"/>
    <cellStyle name="Uwaga 3" xfId="18658" hidden="1"/>
    <cellStyle name="Uwaga 3" xfId="18654" hidden="1"/>
    <cellStyle name="Uwaga 3" xfId="18618" hidden="1"/>
    <cellStyle name="Uwaga 3" xfId="18615" hidden="1"/>
    <cellStyle name="Uwaga 3" xfId="18612" hidden="1"/>
    <cellStyle name="Uwaga 3" xfId="18579" hidden="1"/>
    <cellStyle name="Uwaga 3" xfId="18574" hidden="1"/>
    <cellStyle name="Uwaga 3" xfId="18570" hidden="1"/>
    <cellStyle name="Uwaga 3" xfId="18537" hidden="1"/>
    <cellStyle name="Uwaga 3" xfId="18532" hidden="1"/>
    <cellStyle name="Uwaga 3" xfId="18528" hidden="1"/>
    <cellStyle name="Uwaga 3" xfId="18496" hidden="1"/>
    <cellStyle name="Uwaga 3" xfId="18490" hidden="1"/>
    <cellStyle name="Uwaga 3" xfId="18484" hidden="1"/>
    <cellStyle name="Uwaga 3" xfId="18451" hidden="1"/>
    <cellStyle name="Uwaga 3" xfId="18446" hidden="1"/>
    <cellStyle name="Uwaga 3" xfId="18442" hidden="1"/>
    <cellStyle name="Uwaga 3" xfId="18411" hidden="1"/>
    <cellStyle name="Uwaga 3" xfId="18405" hidden="1"/>
    <cellStyle name="Uwaga 3" xfId="18400" hidden="1"/>
    <cellStyle name="Uwaga 3" xfId="18368" hidden="1"/>
    <cellStyle name="Uwaga 3" xfId="18362" hidden="1"/>
    <cellStyle name="Uwaga 3" xfId="18358" hidden="1"/>
    <cellStyle name="Uwaga 3" xfId="18324" hidden="1"/>
    <cellStyle name="Uwaga 3" xfId="18320" hidden="1"/>
    <cellStyle name="Uwaga 3" xfId="18316" hidden="1"/>
    <cellStyle name="Uwaga 3" xfId="18282" hidden="1"/>
    <cellStyle name="Uwaga 3" xfId="18278" hidden="1"/>
    <cellStyle name="Uwaga 3" xfId="18274" hidden="1"/>
    <cellStyle name="Uwaga 3" xfId="18240" hidden="1"/>
    <cellStyle name="Uwaga 3" xfId="18236" hidden="1"/>
    <cellStyle name="Uwaga 3" xfId="18232" hidden="1"/>
    <cellStyle name="Uwaga 3" xfId="18198" hidden="1"/>
    <cellStyle name="Uwaga 3" xfId="18194" hidden="1"/>
    <cellStyle name="Uwaga 3" xfId="18190" hidden="1"/>
    <cellStyle name="Uwaga 3" xfId="18156" hidden="1"/>
    <cellStyle name="Uwaga 3" xfId="18152" hidden="1"/>
    <cellStyle name="Uwaga 3" xfId="18148" hidden="1"/>
    <cellStyle name="Uwaga 3" xfId="18115" hidden="1"/>
    <cellStyle name="Uwaga 3" xfId="18110" hidden="1"/>
    <cellStyle name="Uwaga 3" xfId="18105" hidden="1"/>
    <cellStyle name="Uwaga 3" xfId="18073" hidden="1"/>
    <cellStyle name="Uwaga 3" xfId="18068" hidden="1"/>
    <cellStyle name="Uwaga 3" xfId="18063" hidden="1"/>
    <cellStyle name="Uwaga 3" xfId="18031" hidden="1"/>
    <cellStyle name="Uwaga 3" xfId="18026" hidden="1"/>
    <cellStyle name="Uwaga 3" xfId="18021" hidden="1"/>
    <cellStyle name="Uwaga 3" xfId="17989" hidden="1"/>
    <cellStyle name="Uwaga 3" xfId="17984" hidden="1"/>
    <cellStyle name="Uwaga 3" xfId="17979" hidden="1"/>
    <cellStyle name="Uwaga 3" xfId="17949" hidden="1"/>
    <cellStyle name="Uwaga 3" xfId="17942" hidden="1"/>
    <cellStyle name="Uwaga 3" xfId="17935" hidden="1"/>
    <cellStyle name="Uwaga 3" xfId="17907" hidden="1"/>
    <cellStyle name="Uwaga 3" xfId="17900" hidden="1"/>
    <cellStyle name="Uwaga 3" xfId="17893" hidden="1"/>
    <cellStyle name="Uwaga 3" xfId="17865" hidden="1"/>
    <cellStyle name="Uwaga 3" xfId="17858" hidden="1"/>
    <cellStyle name="Uwaga 3" xfId="17851" hidden="1"/>
    <cellStyle name="Uwaga 3" xfId="17823" hidden="1"/>
    <cellStyle name="Uwaga 3" xfId="17816" hidden="1"/>
    <cellStyle name="Uwaga 3" xfId="17808" hidden="1"/>
    <cellStyle name="Uwaga 3" xfId="17782" hidden="1"/>
    <cellStyle name="Uwaga 3" xfId="17774" hidden="1"/>
    <cellStyle name="Uwaga 3" xfId="17763" hidden="1"/>
    <cellStyle name="Uwaga 3" xfId="17740" hidden="1"/>
    <cellStyle name="Uwaga 3" xfId="17731" hidden="1"/>
    <cellStyle name="Uwaga 3" xfId="17720" hidden="1"/>
    <cellStyle name="Uwaga 3" xfId="17698" hidden="1"/>
    <cellStyle name="Uwaga 3" xfId="17690" hidden="1"/>
    <cellStyle name="Uwaga 3" xfId="17676" hidden="1"/>
    <cellStyle name="Uwaga 3" xfId="17657" hidden="1"/>
    <cellStyle name="Uwaga 3" xfId="17648" hidden="1"/>
    <cellStyle name="Uwaga 3" xfId="17635" hidden="1"/>
    <cellStyle name="Uwaga 3" xfId="17616" hidden="1"/>
    <cellStyle name="Uwaga 3" xfId="17606" hidden="1"/>
    <cellStyle name="Uwaga 3" xfId="17592" hidden="1"/>
    <cellStyle name="Uwaga 3" xfId="17574" hidden="1"/>
    <cellStyle name="Uwaga 3" xfId="17563" hidden="1"/>
    <cellStyle name="Uwaga 3" xfId="17549" hidden="1"/>
    <cellStyle name="Uwaga 3" xfId="17532" hidden="1"/>
    <cellStyle name="Uwaga 3" xfId="17519" hidden="1"/>
    <cellStyle name="Uwaga 3" xfId="17505" hidden="1"/>
    <cellStyle name="Uwaga 3" xfId="17490" hidden="1"/>
    <cellStyle name="Uwaga 3" xfId="17477" hidden="1"/>
    <cellStyle name="Uwaga 3" xfId="17464" hidden="1"/>
    <cellStyle name="Uwaga 3" xfId="17448" hidden="1"/>
    <cellStyle name="Uwaga 3" xfId="17435" hidden="1"/>
    <cellStyle name="Uwaga 3" xfId="17422" hidden="1"/>
    <cellStyle name="Uwaga 3" xfId="28749" hidden="1"/>
    <cellStyle name="Uwaga 3" xfId="28750" hidden="1"/>
    <cellStyle name="Uwaga 3" xfId="28752" hidden="1"/>
    <cellStyle name="Uwaga 3" xfId="28764" hidden="1"/>
    <cellStyle name="Uwaga 3" xfId="28765" hidden="1"/>
    <cellStyle name="Uwaga 3" xfId="28770" hidden="1"/>
    <cellStyle name="Uwaga 3" xfId="28779" hidden="1"/>
    <cellStyle name="Uwaga 3" xfId="28780" hidden="1"/>
    <cellStyle name="Uwaga 3" xfId="28785" hidden="1"/>
    <cellStyle name="Uwaga 3" xfId="28794" hidden="1"/>
    <cellStyle name="Uwaga 3" xfId="28795" hidden="1"/>
    <cellStyle name="Uwaga 3" xfId="28796" hidden="1"/>
    <cellStyle name="Uwaga 3" xfId="28809" hidden="1"/>
    <cellStyle name="Uwaga 3" xfId="28814" hidden="1"/>
    <cellStyle name="Uwaga 3" xfId="28819" hidden="1"/>
    <cellStyle name="Uwaga 3" xfId="28829" hidden="1"/>
    <cellStyle name="Uwaga 3" xfId="28834" hidden="1"/>
    <cellStyle name="Uwaga 3" xfId="28838" hidden="1"/>
    <cellStyle name="Uwaga 3" xfId="28845" hidden="1"/>
    <cellStyle name="Uwaga 3" xfId="28850" hidden="1"/>
    <cellStyle name="Uwaga 3" xfId="28853" hidden="1"/>
    <cellStyle name="Uwaga 3" xfId="28859" hidden="1"/>
    <cellStyle name="Uwaga 3" xfId="28864" hidden="1"/>
    <cellStyle name="Uwaga 3" xfId="28868" hidden="1"/>
    <cellStyle name="Uwaga 3" xfId="28869" hidden="1"/>
    <cellStyle name="Uwaga 3" xfId="28870" hidden="1"/>
    <cellStyle name="Uwaga 3" xfId="28874" hidden="1"/>
    <cellStyle name="Uwaga 3" xfId="28886" hidden="1"/>
    <cellStyle name="Uwaga 3" xfId="28891" hidden="1"/>
    <cellStyle name="Uwaga 3" xfId="28896" hidden="1"/>
    <cellStyle name="Uwaga 3" xfId="28901" hidden="1"/>
    <cellStyle name="Uwaga 3" xfId="28906" hidden="1"/>
    <cellStyle name="Uwaga 3" xfId="28911" hidden="1"/>
    <cellStyle name="Uwaga 3" xfId="28915" hidden="1"/>
    <cellStyle name="Uwaga 3" xfId="28919" hidden="1"/>
    <cellStyle name="Uwaga 3" xfId="28924" hidden="1"/>
    <cellStyle name="Uwaga 3" xfId="28929" hidden="1"/>
    <cellStyle name="Uwaga 3" xfId="28930" hidden="1"/>
    <cellStyle name="Uwaga 3" xfId="28932" hidden="1"/>
    <cellStyle name="Uwaga 3" xfId="28945" hidden="1"/>
    <cellStyle name="Uwaga 3" xfId="28949" hidden="1"/>
    <cellStyle name="Uwaga 3" xfId="28954" hidden="1"/>
    <cellStyle name="Uwaga 3" xfId="28961" hidden="1"/>
    <cellStyle name="Uwaga 3" xfId="28965" hidden="1"/>
    <cellStyle name="Uwaga 3" xfId="28970" hidden="1"/>
    <cellStyle name="Uwaga 3" xfId="28975" hidden="1"/>
    <cellStyle name="Uwaga 3" xfId="28978" hidden="1"/>
    <cellStyle name="Uwaga 3" xfId="28983" hidden="1"/>
    <cellStyle name="Uwaga 3" xfId="28989" hidden="1"/>
    <cellStyle name="Uwaga 3" xfId="28990" hidden="1"/>
    <cellStyle name="Uwaga 3" xfId="28993" hidden="1"/>
    <cellStyle name="Uwaga 3" xfId="29006" hidden="1"/>
    <cellStyle name="Uwaga 3" xfId="29010" hidden="1"/>
    <cellStyle name="Uwaga 3" xfId="29015" hidden="1"/>
    <cellStyle name="Uwaga 3" xfId="29022" hidden="1"/>
    <cellStyle name="Uwaga 3" xfId="29027" hidden="1"/>
    <cellStyle name="Uwaga 3" xfId="29031" hidden="1"/>
    <cellStyle name="Uwaga 3" xfId="29036" hidden="1"/>
    <cellStyle name="Uwaga 3" xfId="29040" hidden="1"/>
    <cellStyle name="Uwaga 3" xfId="29045" hidden="1"/>
    <cellStyle name="Uwaga 3" xfId="29049" hidden="1"/>
    <cellStyle name="Uwaga 3" xfId="29050" hidden="1"/>
    <cellStyle name="Uwaga 3" xfId="29052" hidden="1"/>
    <cellStyle name="Uwaga 3" xfId="29064" hidden="1"/>
    <cellStyle name="Uwaga 3" xfId="29065" hidden="1"/>
    <cellStyle name="Uwaga 3" xfId="29067" hidden="1"/>
    <cellStyle name="Uwaga 3" xfId="29079" hidden="1"/>
    <cellStyle name="Uwaga 3" xfId="29081" hidden="1"/>
    <cellStyle name="Uwaga 3" xfId="29084" hidden="1"/>
    <cellStyle name="Uwaga 3" xfId="29094" hidden="1"/>
    <cellStyle name="Uwaga 3" xfId="29095" hidden="1"/>
    <cellStyle name="Uwaga 3" xfId="29097" hidden="1"/>
    <cellStyle name="Uwaga 3" xfId="29109" hidden="1"/>
    <cellStyle name="Uwaga 3" xfId="29110" hidden="1"/>
    <cellStyle name="Uwaga 3" xfId="29111" hidden="1"/>
    <cellStyle name="Uwaga 3" xfId="29125" hidden="1"/>
    <cellStyle name="Uwaga 3" xfId="29128" hidden="1"/>
    <cellStyle name="Uwaga 3" xfId="29132" hidden="1"/>
    <cellStyle name="Uwaga 3" xfId="29140" hidden="1"/>
    <cellStyle name="Uwaga 3" xfId="29143" hidden="1"/>
    <cellStyle name="Uwaga 3" xfId="29147" hidden="1"/>
    <cellStyle name="Uwaga 3" xfId="29155" hidden="1"/>
    <cellStyle name="Uwaga 3" xfId="29158" hidden="1"/>
    <cellStyle name="Uwaga 3" xfId="29162" hidden="1"/>
    <cellStyle name="Uwaga 3" xfId="29169" hidden="1"/>
    <cellStyle name="Uwaga 3" xfId="29170" hidden="1"/>
    <cellStyle name="Uwaga 3" xfId="29172" hidden="1"/>
    <cellStyle name="Uwaga 3" xfId="29185" hidden="1"/>
    <cellStyle name="Uwaga 3" xfId="29188" hidden="1"/>
    <cellStyle name="Uwaga 3" xfId="29191" hidden="1"/>
    <cellStyle name="Uwaga 3" xfId="29200" hidden="1"/>
    <cellStyle name="Uwaga 3" xfId="29203" hidden="1"/>
    <cellStyle name="Uwaga 3" xfId="29207" hidden="1"/>
    <cellStyle name="Uwaga 3" xfId="29215" hidden="1"/>
    <cellStyle name="Uwaga 3" xfId="29217" hidden="1"/>
    <cellStyle name="Uwaga 3" xfId="29220" hidden="1"/>
    <cellStyle name="Uwaga 3" xfId="29229" hidden="1"/>
    <cellStyle name="Uwaga 3" xfId="29230" hidden="1"/>
    <cellStyle name="Uwaga 3" xfId="29231" hidden="1"/>
    <cellStyle name="Uwaga 3" xfId="29244" hidden="1"/>
    <cellStyle name="Uwaga 3" xfId="29245" hidden="1"/>
    <cellStyle name="Uwaga 3" xfId="29247" hidden="1"/>
    <cellStyle name="Uwaga 3" xfId="29259" hidden="1"/>
    <cellStyle name="Uwaga 3" xfId="29260" hidden="1"/>
    <cellStyle name="Uwaga 3" xfId="29262" hidden="1"/>
    <cellStyle name="Uwaga 3" xfId="29274" hidden="1"/>
    <cellStyle name="Uwaga 3" xfId="29275" hidden="1"/>
    <cellStyle name="Uwaga 3" xfId="29277" hidden="1"/>
    <cellStyle name="Uwaga 3" xfId="29289" hidden="1"/>
    <cellStyle name="Uwaga 3" xfId="29290" hidden="1"/>
    <cellStyle name="Uwaga 3" xfId="29291" hidden="1"/>
    <cellStyle name="Uwaga 3" xfId="29305" hidden="1"/>
    <cellStyle name="Uwaga 3" xfId="29307" hidden="1"/>
    <cellStyle name="Uwaga 3" xfId="29310" hidden="1"/>
    <cellStyle name="Uwaga 3" xfId="29320" hidden="1"/>
    <cellStyle name="Uwaga 3" xfId="29323" hidden="1"/>
    <cellStyle name="Uwaga 3" xfId="29326" hidden="1"/>
    <cellStyle name="Uwaga 3" xfId="29335" hidden="1"/>
    <cellStyle name="Uwaga 3" xfId="29337" hidden="1"/>
    <cellStyle name="Uwaga 3" xfId="29340" hidden="1"/>
    <cellStyle name="Uwaga 3" xfId="29349" hidden="1"/>
    <cellStyle name="Uwaga 3" xfId="29350" hidden="1"/>
    <cellStyle name="Uwaga 3" xfId="29351" hidden="1"/>
    <cellStyle name="Uwaga 3" xfId="29364" hidden="1"/>
    <cellStyle name="Uwaga 3" xfId="29366" hidden="1"/>
    <cellStyle name="Uwaga 3" xfId="29368" hidden="1"/>
    <cellStyle name="Uwaga 3" xfId="29379" hidden="1"/>
    <cellStyle name="Uwaga 3" xfId="29381" hidden="1"/>
    <cellStyle name="Uwaga 3" xfId="29383" hidden="1"/>
    <cellStyle name="Uwaga 3" xfId="29394" hidden="1"/>
    <cellStyle name="Uwaga 3" xfId="29396" hidden="1"/>
    <cellStyle name="Uwaga 3" xfId="29398" hidden="1"/>
    <cellStyle name="Uwaga 3" xfId="29409" hidden="1"/>
    <cellStyle name="Uwaga 3" xfId="29410" hidden="1"/>
    <cellStyle name="Uwaga 3" xfId="29411" hidden="1"/>
    <cellStyle name="Uwaga 3" xfId="29424" hidden="1"/>
    <cellStyle name="Uwaga 3" xfId="29426" hidden="1"/>
    <cellStyle name="Uwaga 3" xfId="29428" hidden="1"/>
    <cellStyle name="Uwaga 3" xfId="29439" hidden="1"/>
    <cellStyle name="Uwaga 3" xfId="29441" hidden="1"/>
    <cellStyle name="Uwaga 3" xfId="29443" hidden="1"/>
    <cellStyle name="Uwaga 3" xfId="29454" hidden="1"/>
    <cellStyle name="Uwaga 3" xfId="29456" hidden="1"/>
    <cellStyle name="Uwaga 3" xfId="29457" hidden="1"/>
    <cellStyle name="Uwaga 3" xfId="29469" hidden="1"/>
    <cellStyle name="Uwaga 3" xfId="29470" hidden="1"/>
    <cellStyle name="Uwaga 3" xfId="29471" hidden="1"/>
    <cellStyle name="Uwaga 3" xfId="29484" hidden="1"/>
    <cellStyle name="Uwaga 3" xfId="29486" hidden="1"/>
    <cellStyle name="Uwaga 3" xfId="29488" hidden="1"/>
    <cellStyle name="Uwaga 3" xfId="29499" hidden="1"/>
    <cellStyle name="Uwaga 3" xfId="29501" hidden="1"/>
    <cellStyle name="Uwaga 3" xfId="29503" hidden="1"/>
    <cellStyle name="Uwaga 3" xfId="29514" hidden="1"/>
    <cellStyle name="Uwaga 3" xfId="29516" hidden="1"/>
    <cellStyle name="Uwaga 3" xfId="29518" hidden="1"/>
    <cellStyle name="Uwaga 3" xfId="29529" hidden="1"/>
    <cellStyle name="Uwaga 3" xfId="29530" hidden="1"/>
    <cellStyle name="Uwaga 3" xfId="29532" hidden="1"/>
    <cellStyle name="Uwaga 3" xfId="29543" hidden="1"/>
    <cellStyle name="Uwaga 3" xfId="29545" hidden="1"/>
    <cellStyle name="Uwaga 3" xfId="29546" hidden="1"/>
    <cellStyle name="Uwaga 3" xfId="29555" hidden="1"/>
    <cellStyle name="Uwaga 3" xfId="29558" hidden="1"/>
    <cellStyle name="Uwaga 3" xfId="29560" hidden="1"/>
    <cellStyle name="Uwaga 3" xfId="29571" hidden="1"/>
    <cellStyle name="Uwaga 3" xfId="29573" hidden="1"/>
    <cellStyle name="Uwaga 3" xfId="29575" hidden="1"/>
    <cellStyle name="Uwaga 3" xfId="29587" hidden="1"/>
    <cellStyle name="Uwaga 3" xfId="29589" hidden="1"/>
    <cellStyle name="Uwaga 3" xfId="29591" hidden="1"/>
    <cellStyle name="Uwaga 3" xfId="29599" hidden="1"/>
    <cellStyle name="Uwaga 3" xfId="29601" hidden="1"/>
    <cellStyle name="Uwaga 3" xfId="29604" hidden="1"/>
    <cellStyle name="Uwaga 3" xfId="29594" hidden="1"/>
    <cellStyle name="Uwaga 3" xfId="29593" hidden="1"/>
    <cellStyle name="Uwaga 3" xfId="29592" hidden="1"/>
    <cellStyle name="Uwaga 3" xfId="29579" hidden="1"/>
    <cellStyle name="Uwaga 3" xfId="29578" hidden="1"/>
    <cellStyle name="Uwaga 3" xfId="29577" hidden="1"/>
    <cellStyle name="Uwaga 3" xfId="29564" hidden="1"/>
    <cellStyle name="Uwaga 3" xfId="29563" hidden="1"/>
    <cellStyle name="Uwaga 3" xfId="29562" hidden="1"/>
    <cellStyle name="Uwaga 3" xfId="29549" hidden="1"/>
    <cellStyle name="Uwaga 3" xfId="29548" hidden="1"/>
    <cellStyle name="Uwaga 3" xfId="29547" hidden="1"/>
    <cellStyle name="Uwaga 3" xfId="29534" hidden="1"/>
    <cellStyle name="Uwaga 3" xfId="29533" hidden="1"/>
    <cellStyle name="Uwaga 3" xfId="29531" hidden="1"/>
    <cellStyle name="Uwaga 3" xfId="29520" hidden="1"/>
    <cellStyle name="Uwaga 3" xfId="29517" hidden="1"/>
    <cellStyle name="Uwaga 3" xfId="29515" hidden="1"/>
    <cellStyle name="Uwaga 3" xfId="29505" hidden="1"/>
    <cellStyle name="Uwaga 3" xfId="29502" hidden="1"/>
    <cellStyle name="Uwaga 3" xfId="29500" hidden="1"/>
    <cellStyle name="Uwaga 3" xfId="29490" hidden="1"/>
    <cellStyle name="Uwaga 3" xfId="29487" hidden="1"/>
    <cellStyle name="Uwaga 3" xfId="29485" hidden="1"/>
    <cellStyle name="Uwaga 3" xfId="29475" hidden="1"/>
    <cellStyle name="Uwaga 3" xfId="29473" hidden="1"/>
    <cellStyle name="Uwaga 3" xfId="29472" hidden="1"/>
    <cellStyle name="Uwaga 3" xfId="29460" hidden="1"/>
    <cellStyle name="Uwaga 3" xfId="29458" hidden="1"/>
    <cellStyle name="Uwaga 3" xfId="29455" hidden="1"/>
    <cellStyle name="Uwaga 3" xfId="29445" hidden="1"/>
    <cellStyle name="Uwaga 3" xfId="29442" hidden="1"/>
    <cellStyle name="Uwaga 3" xfId="29440" hidden="1"/>
    <cellStyle name="Uwaga 3" xfId="29430" hidden="1"/>
    <cellStyle name="Uwaga 3" xfId="29427" hidden="1"/>
    <cellStyle name="Uwaga 3" xfId="29425" hidden="1"/>
    <cellStyle name="Uwaga 3" xfId="29415" hidden="1"/>
    <cellStyle name="Uwaga 3" xfId="29413" hidden="1"/>
    <cellStyle name="Uwaga 3" xfId="29412" hidden="1"/>
    <cellStyle name="Uwaga 3" xfId="29400" hidden="1"/>
    <cellStyle name="Uwaga 3" xfId="29397" hidden="1"/>
    <cellStyle name="Uwaga 3" xfId="29395" hidden="1"/>
    <cellStyle name="Uwaga 3" xfId="29385" hidden="1"/>
    <cellStyle name="Uwaga 3" xfId="29382" hidden="1"/>
    <cellStyle name="Uwaga 3" xfId="29380" hidden="1"/>
    <cellStyle name="Uwaga 3" xfId="29370" hidden="1"/>
    <cellStyle name="Uwaga 3" xfId="29367" hidden="1"/>
    <cellStyle name="Uwaga 3" xfId="29365" hidden="1"/>
    <cellStyle name="Uwaga 3" xfId="29355" hidden="1"/>
    <cellStyle name="Uwaga 3" xfId="29353" hidden="1"/>
    <cellStyle name="Uwaga 3" xfId="29352" hidden="1"/>
    <cellStyle name="Uwaga 3" xfId="29339" hidden="1"/>
    <cellStyle name="Uwaga 3" xfId="29336" hidden="1"/>
    <cellStyle name="Uwaga 3" xfId="29334" hidden="1"/>
    <cellStyle name="Uwaga 3" xfId="29324" hidden="1"/>
    <cellStyle name="Uwaga 3" xfId="29321" hidden="1"/>
    <cellStyle name="Uwaga 3" xfId="29319" hidden="1"/>
    <cellStyle name="Uwaga 3" xfId="29309" hidden="1"/>
    <cellStyle name="Uwaga 3" xfId="29306" hidden="1"/>
    <cellStyle name="Uwaga 3" xfId="29304" hidden="1"/>
    <cellStyle name="Uwaga 3" xfId="29295" hidden="1"/>
    <cellStyle name="Uwaga 3" xfId="29293" hidden="1"/>
    <cellStyle name="Uwaga 3" xfId="29292" hidden="1"/>
    <cellStyle name="Uwaga 3" xfId="29280" hidden="1"/>
    <cellStyle name="Uwaga 3" xfId="29278" hidden="1"/>
    <cellStyle name="Uwaga 3" xfId="29276" hidden="1"/>
    <cellStyle name="Uwaga 3" xfId="29265" hidden="1"/>
    <cellStyle name="Uwaga 3" xfId="29263" hidden="1"/>
    <cellStyle name="Uwaga 3" xfId="29261" hidden="1"/>
    <cellStyle name="Uwaga 3" xfId="29250" hidden="1"/>
    <cellStyle name="Uwaga 3" xfId="29248" hidden="1"/>
    <cellStyle name="Uwaga 3" xfId="29246" hidden="1"/>
    <cellStyle name="Uwaga 3" xfId="29235" hidden="1"/>
    <cellStyle name="Uwaga 3" xfId="29233" hidden="1"/>
    <cellStyle name="Uwaga 3" xfId="29232" hidden="1"/>
    <cellStyle name="Uwaga 3" xfId="29219" hidden="1"/>
    <cellStyle name="Uwaga 3" xfId="29216" hidden="1"/>
    <cellStyle name="Uwaga 3" xfId="29214" hidden="1"/>
    <cellStyle name="Uwaga 3" xfId="29204" hidden="1"/>
    <cellStyle name="Uwaga 3" xfId="29201" hidden="1"/>
    <cellStyle name="Uwaga 3" xfId="29199" hidden="1"/>
    <cellStyle name="Uwaga 3" xfId="29189" hidden="1"/>
    <cellStyle name="Uwaga 3" xfId="29186" hidden="1"/>
    <cellStyle name="Uwaga 3" xfId="29184" hidden="1"/>
    <cellStyle name="Uwaga 3" xfId="29175" hidden="1"/>
    <cellStyle name="Uwaga 3" xfId="29173" hidden="1"/>
    <cellStyle name="Uwaga 3" xfId="29171" hidden="1"/>
    <cellStyle name="Uwaga 3" xfId="29159" hidden="1"/>
    <cellStyle name="Uwaga 3" xfId="29156" hidden="1"/>
    <cellStyle name="Uwaga 3" xfId="29154" hidden="1"/>
    <cellStyle name="Uwaga 3" xfId="29144" hidden="1"/>
    <cellStyle name="Uwaga 3" xfId="29141" hidden="1"/>
    <cellStyle name="Uwaga 3" xfId="29139" hidden="1"/>
    <cellStyle name="Uwaga 3" xfId="29129" hidden="1"/>
    <cellStyle name="Uwaga 3" xfId="29126" hidden="1"/>
    <cellStyle name="Uwaga 3" xfId="29124" hidden="1"/>
    <cellStyle name="Uwaga 3" xfId="29117" hidden="1"/>
    <cellStyle name="Uwaga 3" xfId="29114" hidden="1"/>
    <cellStyle name="Uwaga 3" xfId="29112" hidden="1"/>
    <cellStyle name="Uwaga 3" xfId="29102" hidden="1"/>
    <cellStyle name="Uwaga 3" xfId="29099" hidden="1"/>
    <cellStyle name="Uwaga 3" xfId="29096" hidden="1"/>
    <cellStyle name="Uwaga 3" xfId="29087" hidden="1"/>
    <cellStyle name="Uwaga 3" xfId="29083" hidden="1"/>
    <cellStyle name="Uwaga 3" xfId="29080" hidden="1"/>
    <cellStyle name="Uwaga 3" xfId="29072" hidden="1"/>
    <cellStyle name="Uwaga 3" xfId="29069" hidden="1"/>
    <cellStyle name="Uwaga 3" xfId="29066" hidden="1"/>
    <cellStyle name="Uwaga 3" xfId="29057" hidden="1"/>
    <cellStyle name="Uwaga 3" xfId="29054" hidden="1"/>
    <cellStyle name="Uwaga 3" xfId="29051" hidden="1"/>
    <cellStyle name="Uwaga 3" xfId="29041" hidden="1"/>
    <cellStyle name="Uwaga 3" xfId="29037" hidden="1"/>
    <cellStyle name="Uwaga 3" xfId="29034" hidden="1"/>
    <cellStyle name="Uwaga 3" xfId="29025" hidden="1"/>
    <cellStyle name="Uwaga 3" xfId="29021" hidden="1"/>
    <cellStyle name="Uwaga 3" xfId="29019" hidden="1"/>
    <cellStyle name="Uwaga 3" xfId="29011" hidden="1"/>
    <cellStyle name="Uwaga 3" xfId="29007" hidden="1"/>
    <cellStyle name="Uwaga 3" xfId="29004" hidden="1"/>
    <cellStyle name="Uwaga 3" xfId="28997" hidden="1"/>
    <cellStyle name="Uwaga 3" xfId="28994" hidden="1"/>
    <cellStyle name="Uwaga 3" xfId="28991" hidden="1"/>
    <cellStyle name="Uwaga 3" xfId="28982" hidden="1"/>
    <cellStyle name="Uwaga 3" xfId="28977" hidden="1"/>
    <cellStyle name="Uwaga 3" xfId="28974" hidden="1"/>
    <cellStyle name="Uwaga 3" xfId="28967" hidden="1"/>
    <cellStyle name="Uwaga 3" xfId="28962" hidden="1"/>
    <cellStyle name="Uwaga 3" xfId="28959" hidden="1"/>
    <cellStyle name="Uwaga 3" xfId="28952" hidden="1"/>
    <cellStyle name="Uwaga 3" xfId="28947" hidden="1"/>
    <cellStyle name="Uwaga 3" xfId="28944" hidden="1"/>
    <cellStyle name="Uwaga 3" xfId="28938" hidden="1"/>
    <cellStyle name="Uwaga 3" xfId="28934" hidden="1"/>
    <cellStyle name="Uwaga 3" xfId="28931" hidden="1"/>
    <cellStyle name="Uwaga 3" xfId="28923" hidden="1"/>
    <cellStyle name="Uwaga 3" xfId="28918" hidden="1"/>
    <cellStyle name="Uwaga 3" xfId="28914" hidden="1"/>
    <cellStyle name="Uwaga 3" xfId="28908" hidden="1"/>
    <cellStyle name="Uwaga 3" xfId="28903" hidden="1"/>
    <cellStyle name="Uwaga 3" xfId="28899" hidden="1"/>
    <cellStyle name="Uwaga 3" xfId="28893" hidden="1"/>
    <cellStyle name="Uwaga 3" xfId="28888" hidden="1"/>
    <cellStyle name="Uwaga 3" xfId="28884" hidden="1"/>
    <cellStyle name="Uwaga 3" xfId="28879" hidden="1"/>
    <cellStyle name="Uwaga 3" xfId="28875" hidden="1"/>
    <cellStyle name="Uwaga 3" xfId="28871" hidden="1"/>
    <cellStyle name="Uwaga 3" xfId="28863" hidden="1"/>
    <cellStyle name="Uwaga 3" xfId="28858" hidden="1"/>
    <cellStyle name="Uwaga 3" xfId="28854" hidden="1"/>
    <cellStyle name="Uwaga 3" xfId="28848" hidden="1"/>
    <cellStyle name="Uwaga 3" xfId="28843" hidden="1"/>
    <cellStyle name="Uwaga 3" xfId="28839" hidden="1"/>
    <cellStyle name="Uwaga 3" xfId="28833" hidden="1"/>
    <cellStyle name="Uwaga 3" xfId="28828" hidden="1"/>
    <cellStyle name="Uwaga 3" xfId="28824" hidden="1"/>
    <cellStyle name="Uwaga 3" xfId="28820" hidden="1"/>
    <cellStyle name="Uwaga 3" xfId="28815" hidden="1"/>
    <cellStyle name="Uwaga 3" xfId="28810" hidden="1"/>
    <cellStyle name="Uwaga 3" xfId="28805" hidden="1"/>
    <cellStyle name="Uwaga 3" xfId="28801" hidden="1"/>
    <cellStyle name="Uwaga 3" xfId="28797" hidden="1"/>
    <cellStyle name="Uwaga 3" xfId="28790" hidden="1"/>
    <cellStyle name="Uwaga 3" xfId="28786" hidden="1"/>
    <cellStyle name="Uwaga 3" xfId="28781" hidden="1"/>
    <cellStyle name="Uwaga 3" xfId="28775" hidden="1"/>
    <cellStyle name="Uwaga 3" xfId="28771" hidden="1"/>
    <cellStyle name="Uwaga 3" xfId="28766" hidden="1"/>
    <cellStyle name="Uwaga 3" xfId="28760" hidden="1"/>
    <cellStyle name="Uwaga 3" xfId="28756" hidden="1"/>
    <cellStyle name="Uwaga 3" xfId="28751" hidden="1"/>
    <cellStyle name="Uwaga 3" xfId="28745" hidden="1"/>
    <cellStyle name="Uwaga 3" xfId="28741" hidden="1"/>
    <cellStyle name="Uwaga 3" xfId="28737" hidden="1"/>
    <cellStyle name="Uwaga 3" xfId="29597" hidden="1"/>
    <cellStyle name="Uwaga 3" xfId="29596" hidden="1"/>
    <cellStyle name="Uwaga 3" xfId="29595" hidden="1"/>
    <cellStyle name="Uwaga 3" xfId="29582" hidden="1"/>
    <cellStyle name="Uwaga 3" xfId="29581" hidden="1"/>
    <cellStyle name="Uwaga 3" xfId="29580" hidden="1"/>
    <cellStyle name="Uwaga 3" xfId="29567" hidden="1"/>
    <cellStyle name="Uwaga 3" xfId="29566" hidden="1"/>
    <cellStyle name="Uwaga 3" xfId="29565" hidden="1"/>
    <cellStyle name="Uwaga 3" xfId="29552" hidden="1"/>
    <cellStyle name="Uwaga 3" xfId="29551" hidden="1"/>
    <cellStyle name="Uwaga 3" xfId="29550" hidden="1"/>
    <cellStyle name="Uwaga 3" xfId="29537" hidden="1"/>
    <cellStyle name="Uwaga 3" xfId="29536" hidden="1"/>
    <cellStyle name="Uwaga 3" xfId="29535" hidden="1"/>
    <cellStyle name="Uwaga 3" xfId="29523" hidden="1"/>
    <cellStyle name="Uwaga 3" xfId="29521" hidden="1"/>
    <cellStyle name="Uwaga 3" xfId="29519" hidden="1"/>
    <cellStyle name="Uwaga 3" xfId="29508" hidden="1"/>
    <cellStyle name="Uwaga 3" xfId="29506" hidden="1"/>
    <cellStyle name="Uwaga 3" xfId="29504" hidden="1"/>
    <cellStyle name="Uwaga 3" xfId="29493" hidden="1"/>
    <cellStyle name="Uwaga 3" xfId="29491" hidden="1"/>
    <cellStyle name="Uwaga 3" xfId="29489" hidden="1"/>
    <cellStyle name="Uwaga 3" xfId="29478" hidden="1"/>
    <cellStyle name="Uwaga 3" xfId="29476" hidden="1"/>
    <cellStyle name="Uwaga 3" xfId="29474" hidden="1"/>
    <cellStyle name="Uwaga 3" xfId="29463" hidden="1"/>
    <cellStyle name="Uwaga 3" xfId="29461" hidden="1"/>
    <cellStyle name="Uwaga 3" xfId="29459" hidden="1"/>
    <cellStyle name="Uwaga 3" xfId="29448" hidden="1"/>
    <cellStyle name="Uwaga 3" xfId="29446" hidden="1"/>
    <cellStyle name="Uwaga 3" xfId="29444" hidden="1"/>
    <cellStyle name="Uwaga 3" xfId="29433" hidden="1"/>
    <cellStyle name="Uwaga 3" xfId="29431" hidden="1"/>
    <cellStyle name="Uwaga 3" xfId="29429" hidden="1"/>
    <cellStyle name="Uwaga 3" xfId="29418" hidden="1"/>
    <cellStyle name="Uwaga 3" xfId="29416" hidden="1"/>
    <cellStyle name="Uwaga 3" xfId="29414" hidden="1"/>
    <cellStyle name="Uwaga 3" xfId="29403" hidden="1"/>
    <cellStyle name="Uwaga 3" xfId="29401" hidden="1"/>
    <cellStyle name="Uwaga 3" xfId="29399" hidden="1"/>
    <cellStyle name="Uwaga 3" xfId="29388" hidden="1"/>
    <cellStyle name="Uwaga 3" xfId="29386" hidden="1"/>
    <cellStyle name="Uwaga 3" xfId="29384" hidden="1"/>
    <cellStyle name="Uwaga 3" xfId="29373" hidden="1"/>
    <cellStyle name="Uwaga 3" xfId="29371" hidden="1"/>
    <cellStyle name="Uwaga 3" xfId="29369" hidden="1"/>
    <cellStyle name="Uwaga 3" xfId="29358" hidden="1"/>
    <cellStyle name="Uwaga 3" xfId="29356" hidden="1"/>
    <cellStyle name="Uwaga 3" xfId="29354" hidden="1"/>
    <cellStyle name="Uwaga 3" xfId="29343" hidden="1"/>
    <cellStyle name="Uwaga 3" xfId="29341" hidden="1"/>
    <cellStyle name="Uwaga 3" xfId="29338" hidden="1"/>
    <cellStyle name="Uwaga 3" xfId="29328" hidden="1"/>
    <cellStyle name="Uwaga 3" xfId="29325" hidden="1"/>
    <cellStyle name="Uwaga 3" xfId="29322" hidden="1"/>
    <cellStyle name="Uwaga 3" xfId="29313" hidden="1"/>
    <cellStyle name="Uwaga 3" xfId="29311" hidden="1"/>
    <cellStyle name="Uwaga 3" xfId="29308" hidden="1"/>
    <cellStyle name="Uwaga 3" xfId="29298" hidden="1"/>
    <cellStyle name="Uwaga 3" xfId="29296" hidden="1"/>
    <cellStyle name="Uwaga 3" xfId="29294" hidden="1"/>
    <cellStyle name="Uwaga 3" xfId="29283" hidden="1"/>
    <cellStyle name="Uwaga 3" xfId="29281" hidden="1"/>
    <cellStyle name="Uwaga 3" xfId="29279" hidden="1"/>
    <cellStyle name="Uwaga 3" xfId="29268" hidden="1"/>
    <cellStyle name="Uwaga 3" xfId="29266" hidden="1"/>
    <cellStyle name="Uwaga 3" xfId="29264" hidden="1"/>
    <cellStyle name="Uwaga 3" xfId="29253" hidden="1"/>
    <cellStyle name="Uwaga 3" xfId="29251" hidden="1"/>
    <cellStyle name="Uwaga 3" xfId="29249" hidden="1"/>
    <cellStyle name="Uwaga 3" xfId="29238" hidden="1"/>
    <cellStyle name="Uwaga 3" xfId="29236" hidden="1"/>
    <cellStyle name="Uwaga 3" xfId="29234" hidden="1"/>
    <cellStyle name="Uwaga 3" xfId="29223" hidden="1"/>
    <cellStyle name="Uwaga 3" xfId="29221" hidden="1"/>
    <cellStyle name="Uwaga 3" xfId="29218" hidden="1"/>
    <cellStyle name="Uwaga 3" xfId="29208" hidden="1"/>
    <cellStyle name="Uwaga 3" xfId="29205" hidden="1"/>
    <cellStyle name="Uwaga 3" xfId="29202" hidden="1"/>
    <cellStyle name="Uwaga 3" xfId="29193" hidden="1"/>
    <cellStyle name="Uwaga 3" xfId="29190" hidden="1"/>
    <cellStyle name="Uwaga 3" xfId="29187" hidden="1"/>
    <cellStyle name="Uwaga 3" xfId="29178" hidden="1"/>
    <cellStyle name="Uwaga 3" xfId="29176" hidden="1"/>
    <cellStyle name="Uwaga 3" xfId="29174" hidden="1"/>
    <cellStyle name="Uwaga 3" xfId="29163" hidden="1"/>
    <cellStyle name="Uwaga 3" xfId="29160" hidden="1"/>
    <cellStyle name="Uwaga 3" xfId="29157" hidden="1"/>
    <cellStyle name="Uwaga 3" xfId="29148" hidden="1"/>
    <cellStyle name="Uwaga 3" xfId="29145" hidden="1"/>
    <cellStyle name="Uwaga 3" xfId="29142" hidden="1"/>
    <cellStyle name="Uwaga 3" xfId="29133" hidden="1"/>
    <cellStyle name="Uwaga 3" xfId="29130" hidden="1"/>
    <cellStyle name="Uwaga 3" xfId="29127" hidden="1"/>
    <cellStyle name="Uwaga 3" xfId="29120" hidden="1"/>
    <cellStyle name="Uwaga 3" xfId="29116" hidden="1"/>
    <cellStyle name="Uwaga 3" xfId="29113" hidden="1"/>
    <cellStyle name="Uwaga 3" xfId="29105" hidden="1"/>
    <cellStyle name="Uwaga 3" xfId="29101" hidden="1"/>
    <cellStyle name="Uwaga 3" xfId="29098" hidden="1"/>
    <cellStyle name="Uwaga 3" xfId="29090" hidden="1"/>
    <cellStyle name="Uwaga 3" xfId="29086" hidden="1"/>
    <cellStyle name="Uwaga 3" xfId="29082" hidden="1"/>
    <cellStyle name="Uwaga 3" xfId="29075" hidden="1"/>
    <cellStyle name="Uwaga 3" xfId="29071" hidden="1"/>
    <cellStyle name="Uwaga 3" xfId="29068" hidden="1"/>
    <cellStyle name="Uwaga 3" xfId="29060" hidden="1"/>
    <cellStyle name="Uwaga 3" xfId="29056" hidden="1"/>
    <cellStyle name="Uwaga 3" xfId="29053" hidden="1"/>
    <cellStyle name="Uwaga 3" xfId="29044" hidden="1"/>
    <cellStyle name="Uwaga 3" xfId="29039" hidden="1"/>
    <cellStyle name="Uwaga 3" xfId="29035" hidden="1"/>
    <cellStyle name="Uwaga 3" xfId="29029" hidden="1"/>
    <cellStyle name="Uwaga 3" xfId="29024" hidden="1"/>
    <cellStyle name="Uwaga 3" xfId="29020" hidden="1"/>
    <cellStyle name="Uwaga 3" xfId="29014" hidden="1"/>
    <cellStyle name="Uwaga 3" xfId="29009" hidden="1"/>
    <cellStyle name="Uwaga 3" xfId="29005" hidden="1"/>
    <cellStyle name="Uwaga 3" xfId="29000" hidden="1"/>
    <cellStyle name="Uwaga 3" xfId="28996" hidden="1"/>
    <cellStyle name="Uwaga 3" xfId="28992" hidden="1"/>
    <cellStyle name="Uwaga 3" xfId="28985" hidden="1"/>
    <cellStyle name="Uwaga 3" xfId="28980" hidden="1"/>
    <cellStyle name="Uwaga 3" xfId="28976" hidden="1"/>
    <cellStyle name="Uwaga 3" xfId="28969" hidden="1"/>
    <cellStyle name="Uwaga 3" xfId="28964" hidden="1"/>
    <cellStyle name="Uwaga 3" xfId="28960" hidden="1"/>
    <cellStyle name="Uwaga 3" xfId="28955" hidden="1"/>
    <cellStyle name="Uwaga 3" xfId="28950" hidden="1"/>
    <cellStyle name="Uwaga 3" xfId="28946" hidden="1"/>
    <cellStyle name="Uwaga 3" xfId="28940" hidden="1"/>
    <cellStyle name="Uwaga 3" xfId="28936" hidden="1"/>
    <cellStyle name="Uwaga 3" xfId="28933" hidden="1"/>
    <cellStyle name="Uwaga 3" xfId="28926" hidden="1"/>
    <cellStyle name="Uwaga 3" xfId="28921" hidden="1"/>
    <cellStyle name="Uwaga 3" xfId="28916" hidden="1"/>
    <cellStyle name="Uwaga 3" xfId="28910" hidden="1"/>
    <cellStyle name="Uwaga 3" xfId="28905" hidden="1"/>
    <cellStyle name="Uwaga 3" xfId="28900" hidden="1"/>
    <cellStyle name="Uwaga 3" xfId="28895" hidden="1"/>
    <cellStyle name="Uwaga 3" xfId="28890" hidden="1"/>
    <cellStyle name="Uwaga 3" xfId="28885" hidden="1"/>
    <cellStyle name="Uwaga 3" xfId="28881" hidden="1"/>
    <cellStyle name="Uwaga 3" xfId="28877" hidden="1"/>
    <cellStyle name="Uwaga 3" xfId="28872" hidden="1"/>
    <cellStyle name="Uwaga 3" xfId="28865" hidden="1"/>
    <cellStyle name="Uwaga 3" xfId="28860" hidden="1"/>
    <cellStyle name="Uwaga 3" xfId="28855" hidden="1"/>
    <cellStyle name="Uwaga 3" xfId="28849" hidden="1"/>
    <cellStyle name="Uwaga 3" xfId="28844" hidden="1"/>
    <cellStyle name="Uwaga 3" xfId="28840" hidden="1"/>
    <cellStyle name="Uwaga 3" xfId="28835" hidden="1"/>
    <cellStyle name="Uwaga 3" xfId="28830" hidden="1"/>
    <cellStyle name="Uwaga 3" xfId="28825" hidden="1"/>
    <cellStyle name="Uwaga 3" xfId="28821" hidden="1"/>
    <cellStyle name="Uwaga 3" xfId="28816" hidden="1"/>
    <cellStyle name="Uwaga 3" xfId="28811" hidden="1"/>
    <cellStyle name="Uwaga 3" xfId="28806" hidden="1"/>
    <cellStyle name="Uwaga 3" xfId="28802" hidden="1"/>
    <cellStyle name="Uwaga 3" xfId="28798" hidden="1"/>
    <cellStyle name="Uwaga 3" xfId="28791" hidden="1"/>
    <cellStyle name="Uwaga 3" xfId="28787" hidden="1"/>
    <cellStyle name="Uwaga 3" xfId="28782" hidden="1"/>
    <cellStyle name="Uwaga 3" xfId="28776" hidden="1"/>
    <cellStyle name="Uwaga 3" xfId="28772" hidden="1"/>
    <cellStyle name="Uwaga 3" xfId="28767" hidden="1"/>
    <cellStyle name="Uwaga 3" xfId="28761" hidden="1"/>
    <cellStyle name="Uwaga 3" xfId="28757" hidden="1"/>
    <cellStyle name="Uwaga 3" xfId="28753" hidden="1"/>
    <cellStyle name="Uwaga 3" xfId="28746" hidden="1"/>
    <cellStyle name="Uwaga 3" xfId="28742" hidden="1"/>
    <cellStyle name="Uwaga 3" xfId="28738" hidden="1"/>
    <cellStyle name="Uwaga 3" xfId="29602" hidden="1"/>
    <cellStyle name="Uwaga 3" xfId="29600" hidden="1"/>
    <cellStyle name="Uwaga 3" xfId="29598" hidden="1"/>
    <cellStyle name="Uwaga 3" xfId="29585" hidden="1"/>
    <cellStyle name="Uwaga 3" xfId="29584" hidden="1"/>
    <cellStyle name="Uwaga 3" xfId="29583" hidden="1"/>
    <cellStyle name="Uwaga 3" xfId="29570" hidden="1"/>
    <cellStyle name="Uwaga 3" xfId="29569" hidden="1"/>
    <cellStyle name="Uwaga 3" xfId="29568" hidden="1"/>
    <cellStyle name="Uwaga 3" xfId="29556" hidden="1"/>
    <cellStyle name="Uwaga 3" xfId="29554" hidden="1"/>
    <cellStyle name="Uwaga 3" xfId="29553" hidden="1"/>
    <cellStyle name="Uwaga 3" xfId="29540" hidden="1"/>
    <cellStyle name="Uwaga 3" xfId="29539" hidden="1"/>
    <cellStyle name="Uwaga 3" xfId="29538" hidden="1"/>
    <cellStyle name="Uwaga 3" xfId="29526" hidden="1"/>
    <cellStyle name="Uwaga 3" xfId="29524" hidden="1"/>
    <cellStyle name="Uwaga 3" xfId="29522" hidden="1"/>
    <cellStyle name="Uwaga 3" xfId="29511" hidden="1"/>
    <cellStyle name="Uwaga 3" xfId="29509" hidden="1"/>
    <cellStyle name="Uwaga 3" xfId="29507" hidden="1"/>
    <cellStyle name="Uwaga 3" xfId="29496" hidden="1"/>
    <cellStyle name="Uwaga 3" xfId="29494" hidden="1"/>
    <cellStyle name="Uwaga 3" xfId="29492" hidden="1"/>
    <cellStyle name="Uwaga 3" xfId="29481" hidden="1"/>
    <cellStyle name="Uwaga 3" xfId="29479" hidden="1"/>
    <cellStyle name="Uwaga 3" xfId="29477" hidden="1"/>
    <cellStyle name="Uwaga 3" xfId="29466" hidden="1"/>
    <cellStyle name="Uwaga 3" xfId="29464" hidden="1"/>
    <cellStyle name="Uwaga 3" xfId="29462" hidden="1"/>
    <cellStyle name="Uwaga 3" xfId="29451" hidden="1"/>
    <cellStyle name="Uwaga 3" xfId="29449" hidden="1"/>
    <cellStyle name="Uwaga 3" xfId="29447" hidden="1"/>
    <cellStyle name="Uwaga 3" xfId="29436" hidden="1"/>
    <cellStyle name="Uwaga 3" xfId="29434" hidden="1"/>
    <cellStyle name="Uwaga 3" xfId="29432" hidden="1"/>
    <cellStyle name="Uwaga 3" xfId="29421" hidden="1"/>
    <cellStyle name="Uwaga 3" xfId="29419" hidden="1"/>
    <cellStyle name="Uwaga 3" xfId="29417" hidden="1"/>
    <cellStyle name="Uwaga 3" xfId="29406" hidden="1"/>
    <cellStyle name="Uwaga 3" xfId="29404" hidden="1"/>
    <cellStyle name="Uwaga 3" xfId="29402" hidden="1"/>
    <cellStyle name="Uwaga 3" xfId="29391" hidden="1"/>
    <cellStyle name="Uwaga 3" xfId="29389" hidden="1"/>
    <cellStyle name="Uwaga 3" xfId="29387" hidden="1"/>
    <cellStyle name="Uwaga 3" xfId="29376" hidden="1"/>
    <cellStyle name="Uwaga 3" xfId="29374" hidden="1"/>
    <cellStyle name="Uwaga 3" xfId="29372" hidden="1"/>
    <cellStyle name="Uwaga 3" xfId="29361" hidden="1"/>
    <cellStyle name="Uwaga 3" xfId="29359" hidden="1"/>
    <cellStyle name="Uwaga 3" xfId="29357" hidden="1"/>
    <cellStyle name="Uwaga 3" xfId="29346" hidden="1"/>
    <cellStyle name="Uwaga 3" xfId="29344" hidden="1"/>
    <cellStyle name="Uwaga 3" xfId="29342" hidden="1"/>
    <cellStyle name="Uwaga 3" xfId="29331" hidden="1"/>
    <cellStyle name="Uwaga 3" xfId="29329" hidden="1"/>
    <cellStyle name="Uwaga 3" xfId="29327" hidden="1"/>
    <cellStyle name="Uwaga 3" xfId="29316" hidden="1"/>
    <cellStyle name="Uwaga 3" xfId="29314" hidden="1"/>
    <cellStyle name="Uwaga 3" xfId="29312" hidden="1"/>
    <cellStyle name="Uwaga 3" xfId="29301" hidden="1"/>
    <cellStyle name="Uwaga 3" xfId="29299" hidden="1"/>
    <cellStyle name="Uwaga 3" xfId="29297" hidden="1"/>
    <cellStyle name="Uwaga 3" xfId="29286" hidden="1"/>
    <cellStyle name="Uwaga 3" xfId="29284" hidden="1"/>
    <cellStyle name="Uwaga 3" xfId="29282" hidden="1"/>
    <cellStyle name="Uwaga 3" xfId="29271" hidden="1"/>
    <cellStyle name="Uwaga 3" xfId="29269" hidden="1"/>
    <cellStyle name="Uwaga 3" xfId="29267" hidden="1"/>
    <cellStyle name="Uwaga 3" xfId="29256" hidden="1"/>
    <cellStyle name="Uwaga 3" xfId="29254" hidden="1"/>
    <cellStyle name="Uwaga 3" xfId="29252" hidden="1"/>
    <cellStyle name="Uwaga 3" xfId="29241" hidden="1"/>
    <cellStyle name="Uwaga 3" xfId="29239" hidden="1"/>
    <cellStyle name="Uwaga 3" xfId="29237" hidden="1"/>
    <cellStyle name="Uwaga 3" xfId="29226" hidden="1"/>
    <cellStyle name="Uwaga 3" xfId="29224" hidden="1"/>
    <cellStyle name="Uwaga 3" xfId="29222" hidden="1"/>
    <cellStyle name="Uwaga 3" xfId="29211" hidden="1"/>
    <cellStyle name="Uwaga 3" xfId="29209" hidden="1"/>
    <cellStyle name="Uwaga 3" xfId="29206" hidden="1"/>
    <cellStyle name="Uwaga 3" xfId="29196" hidden="1"/>
    <cellStyle name="Uwaga 3" xfId="29194" hidden="1"/>
    <cellStyle name="Uwaga 3" xfId="29192" hidden="1"/>
    <cellStyle name="Uwaga 3" xfId="29181" hidden="1"/>
    <cellStyle name="Uwaga 3" xfId="29179" hidden="1"/>
    <cellStyle name="Uwaga 3" xfId="29177" hidden="1"/>
    <cellStyle name="Uwaga 3" xfId="29166" hidden="1"/>
    <cellStyle name="Uwaga 3" xfId="29164" hidden="1"/>
    <cellStyle name="Uwaga 3" xfId="29161" hidden="1"/>
    <cellStyle name="Uwaga 3" xfId="29151" hidden="1"/>
    <cellStyle name="Uwaga 3" xfId="29149" hidden="1"/>
    <cellStyle name="Uwaga 3" xfId="29146" hidden="1"/>
    <cellStyle name="Uwaga 3" xfId="29136" hidden="1"/>
    <cellStyle name="Uwaga 3" xfId="29134" hidden="1"/>
    <cellStyle name="Uwaga 3" xfId="29131" hidden="1"/>
    <cellStyle name="Uwaga 3" xfId="29122" hidden="1"/>
    <cellStyle name="Uwaga 3" xfId="29119" hidden="1"/>
    <cellStyle name="Uwaga 3" xfId="29115" hidden="1"/>
    <cellStyle name="Uwaga 3" xfId="29107" hidden="1"/>
    <cellStyle name="Uwaga 3" xfId="29104" hidden="1"/>
    <cellStyle name="Uwaga 3" xfId="29100" hidden="1"/>
    <cellStyle name="Uwaga 3" xfId="29092" hidden="1"/>
    <cellStyle name="Uwaga 3" xfId="29089" hidden="1"/>
    <cellStyle name="Uwaga 3" xfId="29085" hidden="1"/>
    <cellStyle name="Uwaga 3" xfId="29077" hidden="1"/>
    <cellStyle name="Uwaga 3" xfId="29074" hidden="1"/>
    <cellStyle name="Uwaga 3" xfId="29070" hidden="1"/>
    <cellStyle name="Uwaga 3" xfId="29062" hidden="1"/>
    <cellStyle name="Uwaga 3" xfId="29059" hidden="1"/>
    <cellStyle name="Uwaga 3" xfId="29055" hidden="1"/>
    <cellStyle name="Uwaga 3" xfId="29047" hidden="1"/>
    <cellStyle name="Uwaga 3" xfId="29043" hidden="1"/>
    <cellStyle name="Uwaga 3" xfId="29038" hidden="1"/>
    <cellStyle name="Uwaga 3" xfId="29032" hidden="1"/>
    <cellStyle name="Uwaga 3" xfId="29028" hidden="1"/>
    <cellStyle name="Uwaga 3" xfId="29023" hidden="1"/>
    <cellStyle name="Uwaga 3" xfId="29017" hidden="1"/>
    <cellStyle name="Uwaga 3" xfId="29013" hidden="1"/>
    <cellStyle name="Uwaga 3" xfId="29008" hidden="1"/>
    <cellStyle name="Uwaga 3" xfId="29002" hidden="1"/>
    <cellStyle name="Uwaga 3" xfId="28999" hidden="1"/>
    <cellStyle name="Uwaga 3" xfId="28995" hidden="1"/>
    <cellStyle name="Uwaga 3" xfId="28987" hidden="1"/>
    <cellStyle name="Uwaga 3" xfId="28984" hidden="1"/>
    <cellStyle name="Uwaga 3" xfId="28979" hidden="1"/>
    <cellStyle name="Uwaga 3" xfId="28972" hidden="1"/>
    <cellStyle name="Uwaga 3" xfId="28968" hidden="1"/>
    <cellStyle name="Uwaga 3" xfId="28963" hidden="1"/>
    <cellStyle name="Uwaga 3" xfId="28957" hidden="1"/>
    <cellStyle name="Uwaga 3" xfId="28953" hidden="1"/>
    <cellStyle name="Uwaga 3" xfId="28948" hidden="1"/>
    <cellStyle name="Uwaga 3" xfId="28942" hidden="1"/>
    <cellStyle name="Uwaga 3" xfId="28939" hidden="1"/>
    <cellStyle name="Uwaga 3" xfId="28935" hidden="1"/>
    <cellStyle name="Uwaga 3" xfId="28927" hidden="1"/>
    <cellStyle name="Uwaga 3" xfId="28922" hidden="1"/>
    <cellStyle name="Uwaga 3" xfId="28917" hidden="1"/>
    <cellStyle name="Uwaga 3" xfId="28912" hidden="1"/>
    <cellStyle name="Uwaga 3" xfId="28907" hidden="1"/>
    <cellStyle name="Uwaga 3" xfId="28902" hidden="1"/>
    <cellStyle name="Uwaga 3" xfId="28897" hidden="1"/>
    <cellStyle name="Uwaga 3" xfId="28892" hidden="1"/>
    <cellStyle name="Uwaga 3" xfId="28887" hidden="1"/>
    <cellStyle name="Uwaga 3" xfId="28882" hidden="1"/>
    <cellStyle name="Uwaga 3" xfId="28878" hidden="1"/>
    <cellStyle name="Uwaga 3" xfId="28873" hidden="1"/>
    <cellStyle name="Uwaga 3" xfId="28866" hidden="1"/>
    <cellStyle name="Uwaga 3" xfId="28861" hidden="1"/>
    <cellStyle name="Uwaga 3" xfId="28856" hidden="1"/>
    <cellStyle name="Uwaga 3" xfId="28851" hidden="1"/>
    <cellStyle name="Uwaga 3" xfId="28846" hidden="1"/>
    <cellStyle name="Uwaga 3" xfId="28841" hidden="1"/>
    <cellStyle name="Uwaga 3" xfId="28836" hidden="1"/>
    <cellStyle name="Uwaga 3" xfId="28831" hidden="1"/>
    <cellStyle name="Uwaga 3" xfId="28826" hidden="1"/>
    <cellStyle name="Uwaga 3" xfId="28822" hidden="1"/>
    <cellStyle name="Uwaga 3" xfId="28817" hidden="1"/>
    <cellStyle name="Uwaga 3" xfId="28812" hidden="1"/>
    <cellStyle name="Uwaga 3" xfId="28807" hidden="1"/>
    <cellStyle name="Uwaga 3" xfId="28803" hidden="1"/>
    <cellStyle name="Uwaga 3" xfId="28799" hidden="1"/>
    <cellStyle name="Uwaga 3" xfId="28792" hidden="1"/>
    <cellStyle name="Uwaga 3" xfId="28788" hidden="1"/>
    <cellStyle name="Uwaga 3" xfId="28783" hidden="1"/>
    <cellStyle name="Uwaga 3" xfId="28777" hidden="1"/>
    <cellStyle name="Uwaga 3" xfId="28773" hidden="1"/>
    <cellStyle name="Uwaga 3" xfId="28768" hidden="1"/>
    <cellStyle name="Uwaga 3" xfId="28762" hidden="1"/>
    <cellStyle name="Uwaga 3" xfId="28758" hidden="1"/>
    <cellStyle name="Uwaga 3" xfId="28754" hidden="1"/>
    <cellStyle name="Uwaga 3" xfId="28747" hidden="1"/>
    <cellStyle name="Uwaga 3" xfId="28743" hidden="1"/>
    <cellStyle name="Uwaga 3" xfId="28739" hidden="1"/>
    <cellStyle name="Uwaga 3" xfId="29606" hidden="1"/>
    <cellStyle name="Uwaga 3" xfId="29605" hidden="1"/>
    <cellStyle name="Uwaga 3" xfId="29603" hidden="1"/>
    <cellStyle name="Uwaga 3" xfId="29590" hidden="1"/>
    <cellStyle name="Uwaga 3" xfId="29588" hidden="1"/>
    <cellStyle name="Uwaga 3" xfId="29586" hidden="1"/>
    <cellStyle name="Uwaga 3" xfId="29576" hidden="1"/>
    <cellStyle name="Uwaga 3" xfId="29574" hidden="1"/>
    <cellStyle name="Uwaga 3" xfId="29572" hidden="1"/>
    <cellStyle name="Uwaga 3" xfId="29561" hidden="1"/>
    <cellStyle name="Uwaga 3" xfId="29559" hidden="1"/>
    <cellStyle name="Uwaga 3" xfId="29557" hidden="1"/>
    <cellStyle name="Uwaga 3" xfId="29544" hidden="1"/>
    <cellStyle name="Uwaga 3" xfId="29542" hidden="1"/>
    <cellStyle name="Uwaga 3" xfId="29541" hidden="1"/>
    <cellStyle name="Uwaga 3" xfId="29528" hidden="1"/>
    <cellStyle name="Uwaga 3" xfId="29527" hidden="1"/>
    <cellStyle name="Uwaga 3" xfId="29525" hidden="1"/>
    <cellStyle name="Uwaga 3" xfId="29513" hidden="1"/>
    <cellStyle name="Uwaga 3" xfId="29512" hidden="1"/>
    <cellStyle name="Uwaga 3" xfId="29510" hidden="1"/>
    <cellStyle name="Uwaga 3" xfId="29498" hidden="1"/>
    <cellStyle name="Uwaga 3" xfId="29497" hidden="1"/>
    <cellStyle name="Uwaga 3" xfId="29495" hidden="1"/>
    <cellStyle name="Uwaga 3" xfId="29483" hidden="1"/>
    <cellStyle name="Uwaga 3" xfId="29482" hidden="1"/>
    <cellStyle name="Uwaga 3" xfId="29480" hidden="1"/>
    <cellStyle name="Uwaga 3" xfId="29468" hidden="1"/>
    <cellStyle name="Uwaga 3" xfId="29467" hidden="1"/>
    <cellStyle name="Uwaga 3" xfId="29465" hidden="1"/>
    <cellStyle name="Uwaga 3" xfId="29453" hidden="1"/>
    <cellStyle name="Uwaga 3" xfId="29452" hidden="1"/>
    <cellStyle name="Uwaga 3" xfId="29450" hidden="1"/>
    <cellStyle name="Uwaga 3" xfId="29438" hidden="1"/>
    <cellStyle name="Uwaga 3" xfId="29437" hidden="1"/>
    <cellStyle name="Uwaga 3" xfId="29435" hidden="1"/>
    <cellStyle name="Uwaga 3" xfId="29423" hidden="1"/>
    <cellStyle name="Uwaga 3" xfId="29422" hidden="1"/>
    <cellStyle name="Uwaga 3" xfId="29420" hidden="1"/>
    <cellStyle name="Uwaga 3" xfId="29408" hidden="1"/>
    <cellStyle name="Uwaga 3" xfId="29407" hidden="1"/>
    <cellStyle name="Uwaga 3" xfId="29405" hidden="1"/>
    <cellStyle name="Uwaga 3" xfId="29393" hidden="1"/>
    <cellStyle name="Uwaga 3" xfId="29392" hidden="1"/>
    <cellStyle name="Uwaga 3" xfId="29390" hidden="1"/>
    <cellStyle name="Uwaga 3" xfId="29378" hidden="1"/>
    <cellStyle name="Uwaga 3" xfId="29377" hidden="1"/>
    <cellStyle name="Uwaga 3" xfId="29375" hidden="1"/>
    <cellStyle name="Uwaga 3" xfId="29363" hidden="1"/>
    <cellStyle name="Uwaga 3" xfId="29362" hidden="1"/>
    <cellStyle name="Uwaga 3" xfId="29360" hidden="1"/>
    <cellStyle name="Uwaga 3" xfId="29348" hidden="1"/>
    <cellStyle name="Uwaga 3" xfId="29347" hidden="1"/>
    <cellStyle name="Uwaga 3" xfId="29345" hidden="1"/>
    <cellStyle name="Uwaga 3" xfId="29333" hidden="1"/>
    <cellStyle name="Uwaga 3" xfId="29332" hidden="1"/>
    <cellStyle name="Uwaga 3" xfId="29330" hidden="1"/>
    <cellStyle name="Uwaga 3" xfId="29318" hidden="1"/>
    <cellStyle name="Uwaga 3" xfId="29317" hidden="1"/>
    <cellStyle name="Uwaga 3" xfId="29315" hidden="1"/>
    <cellStyle name="Uwaga 3" xfId="29303" hidden="1"/>
    <cellStyle name="Uwaga 3" xfId="29302" hidden="1"/>
    <cellStyle name="Uwaga 3" xfId="29300" hidden="1"/>
    <cellStyle name="Uwaga 3" xfId="29288" hidden="1"/>
    <cellStyle name="Uwaga 3" xfId="29287" hidden="1"/>
    <cellStyle name="Uwaga 3" xfId="29285" hidden="1"/>
    <cellStyle name="Uwaga 3" xfId="29273" hidden="1"/>
    <cellStyle name="Uwaga 3" xfId="29272" hidden="1"/>
    <cellStyle name="Uwaga 3" xfId="29270" hidden="1"/>
    <cellStyle name="Uwaga 3" xfId="29258" hidden="1"/>
    <cellStyle name="Uwaga 3" xfId="29257" hidden="1"/>
    <cellStyle name="Uwaga 3" xfId="29255" hidden="1"/>
    <cellStyle name="Uwaga 3" xfId="29243" hidden="1"/>
    <cellStyle name="Uwaga 3" xfId="29242" hidden="1"/>
    <cellStyle name="Uwaga 3" xfId="29240" hidden="1"/>
    <cellStyle name="Uwaga 3" xfId="29228" hidden="1"/>
    <cellStyle name="Uwaga 3" xfId="29227" hidden="1"/>
    <cellStyle name="Uwaga 3" xfId="29225" hidden="1"/>
    <cellStyle name="Uwaga 3" xfId="29213" hidden="1"/>
    <cellStyle name="Uwaga 3" xfId="29212" hidden="1"/>
    <cellStyle name="Uwaga 3" xfId="29210" hidden="1"/>
    <cellStyle name="Uwaga 3" xfId="29198" hidden="1"/>
    <cellStyle name="Uwaga 3" xfId="29197" hidden="1"/>
    <cellStyle name="Uwaga 3" xfId="29195" hidden="1"/>
    <cellStyle name="Uwaga 3" xfId="29183" hidden="1"/>
    <cellStyle name="Uwaga 3" xfId="29182" hidden="1"/>
    <cellStyle name="Uwaga 3" xfId="29180" hidden="1"/>
    <cellStyle name="Uwaga 3" xfId="29168" hidden="1"/>
    <cellStyle name="Uwaga 3" xfId="29167" hidden="1"/>
    <cellStyle name="Uwaga 3" xfId="29165" hidden="1"/>
    <cellStyle name="Uwaga 3" xfId="29153" hidden="1"/>
    <cellStyle name="Uwaga 3" xfId="29152" hidden="1"/>
    <cellStyle name="Uwaga 3" xfId="29150" hidden="1"/>
    <cellStyle name="Uwaga 3" xfId="29138" hidden="1"/>
    <cellStyle name="Uwaga 3" xfId="29137" hidden="1"/>
    <cellStyle name="Uwaga 3" xfId="29135" hidden="1"/>
    <cellStyle name="Uwaga 3" xfId="29123" hidden="1"/>
    <cellStyle name="Uwaga 3" xfId="29121" hidden="1"/>
    <cellStyle name="Uwaga 3" xfId="29118" hidden="1"/>
    <cellStyle name="Uwaga 3" xfId="29108" hidden="1"/>
    <cellStyle name="Uwaga 3" xfId="29106" hidden="1"/>
    <cellStyle name="Uwaga 3" xfId="29103" hidden="1"/>
    <cellStyle name="Uwaga 3" xfId="29093" hidden="1"/>
    <cellStyle name="Uwaga 3" xfId="29091" hidden="1"/>
    <cellStyle name="Uwaga 3" xfId="29088" hidden="1"/>
    <cellStyle name="Uwaga 3" xfId="29078" hidden="1"/>
    <cellStyle name="Uwaga 3" xfId="29076" hidden="1"/>
    <cellStyle name="Uwaga 3" xfId="29073" hidden="1"/>
    <cellStyle name="Uwaga 3" xfId="29063" hidden="1"/>
    <cellStyle name="Uwaga 3" xfId="29061" hidden="1"/>
    <cellStyle name="Uwaga 3" xfId="29058" hidden="1"/>
    <cellStyle name="Uwaga 3" xfId="29048" hidden="1"/>
    <cellStyle name="Uwaga 3" xfId="29046" hidden="1"/>
    <cellStyle name="Uwaga 3" xfId="29042" hidden="1"/>
    <cellStyle name="Uwaga 3" xfId="29033" hidden="1"/>
    <cellStyle name="Uwaga 3" xfId="29030" hidden="1"/>
    <cellStyle name="Uwaga 3" xfId="29026" hidden="1"/>
    <cellStyle name="Uwaga 3" xfId="29018" hidden="1"/>
    <cellStyle name="Uwaga 3" xfId="29016" hidden="1"/>
    <cellStyle name="Uwaga 3" xfId="29012" hidden="1"/>
    <cellStyle name="Uwaga 3" xfId="29003" hidden="1"/>
    <cellStyle name="Uwaga 3" xfId="29001" hidden="1"/>
    <cellStyle name="Uwaga 3" xfId="28998" hidden="1"/>
    <cellStyle name="Uwaga 3" xfId="28988" hidden="1"/>
    <cellStyle name="Uwaga 3" xfId="28986" hidden="1"/>
    <cellStyle name="Uwaga 3" xfId="28981" hidden="1"/>
    <cellStyle name="Uwaga 3" xfId="28973" hidden="1"/>
    <cellStyle name="Uwaga 3" xfId="28971" hidden="1"/>
    <cellStyle name="Uwaga 3" xfId="28966" hidden="1"/>
    <cellStyle name="Uwaga 3" xfId="28958" hidden="1"/>
    <cellStyle name="Uwaga 3" xfId="28956" hidden="1"/>
    <cellStyle name="Uwaga 3" xfId="28951" hidden="1"/>
    <cellStyle name="Uwaga 3" xfId="28943" hidden="1"/>
    <cellStyle name="Uwaga 3" xfId="28941" hidden="1"/>
    <cellStyle name="Uwaga 3" xfId="28937" hidden="1"/>
    <cellStyle name="Uwaga 3" xfId="28928" hidden="1"/>
    <cellStyle name="Uwaga 3" xfId="28925" hidden="1"/>
    <cellStyle name="Uwaga 3" xfId="28920" hidden="1"/>
    <cellStyle name="Uwaga 3" xfId="28913" hidden="1"/>
    <cellStyle name="Uwaga 3" xfId="28909" hidden="1"/>
    <cellStyle name="Uwaga 3" xfId="28904" hidden="1"/>
    <cellStyle name="Uwaga 3" xfId="28898" hidden="1"/>
    <cellStyle name="Uwaga 3" xfId="28894" hidden="1"/>
    <cellStyle name="Uwaga 3" xfId="28889" hidden="1"/>
    <cellStyle name="Uwaga 3" xfId="28883" hidden="1"/>
    <cellStyle name="Uwaga 3" xfId="28880" hidden="1"/>
    <cellStyle name="Uwaga 3" xfId="28876" hidden="1"/>
    <cellStyle name="Uwaga 3" xfId="28867" hidden="1"/>
    <cellStyle name="Uwaga 3" xfId="28862" hidden="1"/>
    <cellStyle name="Uwaga 3" xfId="28857" hidden="1"/>
    <cellStyle name="Uwaga 3" xfId="28852" hidden="1"/>
    <cellStyle name="Uwaga 3" xfId="28847" hidden="1"/>
    <cellStyle name="Uwaga 3" xfId="28842" hidden="1"/>
    <cellStyle name="Uwaga 3" xfId="28837" hidden="1"/>
    <cellStyle name="Uwaga 3" xfId="28832" hidden="1"/>
    <cellStyle name="Uwaga 3" xfId="28827" hidden="1"/>
    <cellStyle name="Uwaga 3" xfId="28823" hidden="1"/>
    <cellStyle name="Uwaga 3" xfId="28818" hidden="1"/>
    <cellStyle name="Uwaga 3" xfId="28813" hidden="1"/>
    <cellStyle name="Uwaga 3" xfId="28808" hidden="1"/>
    <cellStyle name="Uwaga 3" xfId="28804" hidden="1"/>
    <cellStyle name="Uwaga 3" xfId="28800" hidden="1"/>
    <cellStyle name="Uwaga 3" xfId="28793" hidden="1"/>
    <cellStyle name="Uwaga 3" xfId="28789" hidden="1"/>
    <cellStyle name="Uwaga 3" xfId="28784" hidden="1"/>
    <cellStyle name="Uwaga 3" xfId="28778" hidden="1"/>
    <cellStyle name="Uwaga 3" xfId="28774" hidden="1"/>
    <cellStyle name="Uwaga 3" xfId="28769" hidden="1"/>
    <cellStyle name="Uwaga 3" xfId="28763" hidden="1"/>
    <cellStyle name="Uwaga 3" xfId="28759" hidden="1"/>
    <cellStyle name="Uwaga 3" xfId="28755" hidden="1"/>
    <cellStyle name="Uwaga 3" xfId="28748" hidden="1"/>
    <cellStyle name="Uwaga 3" xfId="28744" hidden="1"/>
    <cellStyle name="Uwaga 3" xfId="28740" hidden="1"/>
    <cellStyle name="Uwaga 3" xfId="24766" hidden="1"/>
    <cellStyle name="Uwaga 3" xfId="23814" hidden="1"/>
    <cellStyle name="Uwaga 3" xfId="23782" hidden="1"/>
    <cellStyle name="Uwaga 3" xfId="19814" hidden="1"/>
    <cellStyle name="Uwaga 3" xfId="19812" hidden="1"/>
    <cellStyle name="Uwaga 3" xfId="19808" hidden="1"/>
    <cellStyle name="Uwaga 3" xfId="19775" hidden="1"/>
    <cellStyle name="Uwaga 3" xfId="19772" hidden="1"/>
    <cellStyle name="Uwaga 3" xfId="19769" hidden="1"/>
    <cellStyle name="Uwaga 3" xfId="19737" hidden="1"/>
    <cellStyle name="Uwaga 3" xfId="19733" hidden="1"/>
    <cellStyle name="Uwaga 3" xfId="19728" hidden="1"/>
    <cellStyle name="Uwaga 3" xfId="19687" hidden="1"/>
    <cellStyle name="Uwaga 3" xfId="19683" hidden="1"/>
    <cellStyle name="Uwaga 3" xfId="19679" hidden="1"/>
    <cellStyle name="Uwaga 3" xfId="19643" hidden="1"/>
    <cellStyle name="Uwaga 3" xfId="19639" hidden="1"/>
    <cellStyle name="Uwaga 3" xfId="19636" hidden="1"/>
    <cellStyle name="Uwaga 3" xfId="19604" hidden="1"/>
    <cellStyle name="Uwaga 3" xfId="19600" hidden="1"/>
    <cellStyle name="Uwaga 3" xfId="19597" hidden="1"/>
    <cellStyle name="Uwaga 3" xfId="19565" hidden="1"/>
    <cellStyle name="Uwaga 3" xfId="19560" hidden="1"/>
    <cellStyle name="Uwaga 3" xfId="19555" hidden="1"/>
    <cellStyle name="Uwaga 3" xfId="19523" hidden="1"/>
    <cellStyle name="Uwaga 3" xfId="19518" hidden="1"/>
    <cellStyle name="Uwaga 3" xfId="19513" hidden="1"/>
    <cellStyle name="Uwaga 3" xfId="19472" hidden="1"/>
    <cellStyle name="Uwaga 3" xfId="19470" hidden="1"/>
    <cellStyle name="Uwaga 3" xfId="19466" hidden="1"/>
    <cellStyle name="Uwaga 3" xfId="19434" hidden="1"/>
    <cellStyle name="Uwaga 3" xfId="19431" hidden="1"/>
    <cellStyle name="Uwaga 3" xfId="19427" hidden="1"/>
    <cellStyle name="Uwaga 3" xfId="19393" hidden="1"/>
    <cellStyle name="Uwaga 3" xfId="19389" hidden="1"/>
    <cellStyle name="Uwaga 3" xfId="19385" hidden="1"/>
    <cellStyle name="Uwaga 3" xfId="19350" hidden="1"/>
    <cellStyle name="Uwaga 3" xfId="19346" hidden="1"/>
    <cellStyle name="Uwaga 3" xfId="19342" hidden="1"/>
    <cellStyle name="Uwaga 3" xfId="19304" hidden="1"/>
    <cellStyle name="Uwaga 3" xfId="19300" hidden="1"/>
    <cellStyle name="Uwaga 3" xfId="19297" hidden="1"/>
    <cellStyle name="Uwaga 3" xfId="19265" hidden="1"/>
    <cellStyle name="Uwaga 3" xfId="19261" hidden="1"/>
    <cellStyle name="Uwaga 3" xfId="19258" hidden="1"/>
    <cellStyle name="Uwaga 3" xfId="19223" hidden="1"/>
    <cellStyle name="Uwaga 3" xfId="19219" hidden="1"/>
    <cellStyle name="Uwaga 3" xfId="19216" hidden="1"/>
    <cellStyle name="Uwaga 3" xfId="19179" hidden="1"/>
    <cellStyle name="Uwaga 3" xfId="19176" hidden="1"/>
    <cellStyle name="Uwaga 3" xfId="19172" hidden="1"/>
    <cellStyle name="Uwaga 3" xfId="19134" hidden="1"/>
    <cellStyle name="Uwaga 3" xfId="19130" hidden="1"/>
    <cellStyle name="Uwaga 3" xfId="19126" hidden="1"/>
    <cellStyle name="Uwaga 3" xfId="19096" hidden="1"/>
    <cellStyle name="Uwaga 3" xfId="19092" hidden="1"/>
    <cellStyle name="Uwaga 3" xfId="19088" hidden="1"/>
    <cellStyle name="Uwaga 3" xfId="19054" hidden="1"/>
    <cellStyle name="Uwaga 3" xfId="19050" hidden="1"/>
    <cellStyle name="Uwaga 3" xfId="19046" hidden="1"/>
    <cellStyle name="Uwaga 3" xfId="19011" hidden="1"/>
    <cellStyle name="Uwaga 3" xfId="19007" hidden="1"/>
    <cellStyle name="Uwaga 3" xfId="19003" hidden="1"/>
    <cellStyle name="Uwaga 3" xfId="18964" hidden="1"/>
    <cellStyle name="Uwaga 3" xfId="18960" hidden="1"/>
    <cellStyle name="Uwaga 3" xfId="18956" hidden="1"/>
    <cellStyle name="Uwaga 3" xfId="18926" hidden="1"/>
    <cellStyle name="Uwaga 3" xfId="18922" hidden="1"/>
    <cellStyle name="Uwaga 3" xfId="18918" hidden="1"/>
    <cellStyle name="Uwaga 3" xfId="18884" hidden="1"/>
    <cellStyle name="Uwaga 3" xfId="18880" hidden="1"/>
    <cellStyle name="Uwaga 3" xfId="18876" hidden="1"/>
    <cellStyle name="Uwaga 3" xfId="18838" hidden="1"/>
    <cellStyle name="Uwaga 3" xfId="18834" hidden="1"/>
    <cellStyle name="Uwaga 3" xfId="18830" hidden="1"/>
    <cellStyle name="Uwaga 3" xfId="18793" hidden="1"/>
    <cellStyle name="Uwaga 3" xfId="18789" hidden="1"/>
    <cellStyle name="Uwaga 3" xfId="18786" hidden="1"/>
    <cellStyle name="Uwaga 3" xfId="18755" hidden="1"/>
    <cellStyle name="Uwaga 3" xfId="18751" hidden="1"/>
    <cellStyle name="Uwaga 3" xfId="18745" hidden="1"/>
    <cellStyle name="Uwaga 3" xfId="18714" hidden="1"/>
    <cellStyle name="Uwaga 3" xfId="18708" hidden="1"/>
    <cellStyle name="Uwaga 3" xfId="18702" hidden="1"/>
    <cellStyle name="Uwaga 3" xfId="18668" hidden="1"/>
    <cellStyle name="Uwaga 3" xfId="18662" hidden="1"/>
    <cellStyle name="Uwaga 3" xfId="18657" hidden="1"/>
    <cellStyle name="Uwaga 3" xfId="18622" hidden="1"/>
    <cellStyle name="Uwaga 3" xfId="18617" hidden="1"/>
    <cellStyle name="Uwaga 3" xfId="18613" hidden="1"/>
    <cellStyle name="Uwaga 3" xfId="18583" hidden="1"/>
    <cellStyle name="Uwaga 3" xfId="18577" hidden="1"/>
    <cellStyle name="Uwaga 3" xfId="18572" hidden="1"/>
    <cellStyle name="Uwaga 3" xfId="18542" hidden="1"/>
    <cellStyle name="Uwaga 3" xfId="18536" hidden="1"/>
    <cellStyle name="Uwaga 3" xfId="18530" hidden="1"/>
    <cellStyle name="Uwaga 3" xfId="18499" hidden="1"/>
    <cellStyle name="Uwaga 3" xfId="18493" hidden="1"/>
    <cellStyle name="Uwaga 3" xfId="18487" hidden="1"/>
    <cellStyle name="Uwaga 3" xfId="18453" hidden="1"/>
    <cellStyle name="Uwaga 3" xfId="18449" hidden="1"/>
    <cellStyle name="Uwaga 3" xfId="18445" hidden="1"/>
    <cellStyle name="Uwaga 3" xfId="18414" hidden="1"/>
    <cellStyle name="Uwaga 3" xfId="18408" hidden="1"/>
    <cellStyle name="Uwaga 3" xfId="18403" hidden="1"/>
    <cellStyle name="Uwaga 3" xfId="18371" hidden="1"/>
    <cellStyle name="Uwaga 3" xfId="18365" hidden="1"/>
    <cellStyle name="Uwaga 3" xfId="18361" hidden="1"/>
    <cellStyle name="Uwaga 3" xfId="18326" hidden="1"/>
    <cellStyle name="Uwaga 3" xfId="18322" hidden="1"/>
    <cellStyle name="Uwaga 3" xfId="18319" hidden="1"/>
    <cellStyle name="Uwaga 3" xfId="18285" hidden="1"/>
    <cellStyle name="Uwaga 3" xfId="18281" hidden="1"/>
    <cellStyle name="Uwaga 3" xfId="18277" hidden="1"/>
    <cellStyle name="Uwaga 3" xfId="18243" hidden="1"/>
    <cellStyle name="Uwaga 3" xfId="18239" hidden="1"/>
    <cellStyle name="Uwaga 3" xfId="18235" hidden="1"/>
    <cellStyle name="Uwaga 3" xfId="18201" hidden="1"/>
    <cellStyle name="Uwaga 3" xfId="18197" hidden="1"/>
    <cellStyle name="Uwaga 3" xfId="18192" hidden="1"/>
    <cellStyle name="Uwaga 3" xfId="18159" hidden="1"/>
    <cellStyle name="Uwaga 3" xfId="18155" hidden="1"/>
    <cellStyle name="Uwaga 3" xfId="18150" hidden="1"/>
    <cellStyle name="Uwaga 3" xfId="18117" hidden="1"/>
    <cellStyle name="Uwaga 3" xfId="18113" hidden="1"/>
    <cellStyle name="Uwaga 3" xfId="18108" hidden="1"/>
    <cellStyle name="Uwaga 3" xfId="18076" hidden="1"/>
    <cellStyle name="Uwaga 3" xfId="18071" hidden="1"/>
    <cellStyle name="Uwaga 3" xfId="18065" hidden="1"/>
    <cellStyle name="Uwaga 3" xfId="18034" hidden="1"/>
    <cellStyle name="Uwaga 3" xfId="18028" hidden="1"/>
    <cellStyle name="Uwaga 3" xfId="18023" hidden="1"/>
    <cellStyle name="Uwaga 3" xfId="17992" hidden="1"/>
    <cellStyle name="Uwaga 3" xfId="17986" hidden="1"/>
    <cellStyle name="Uwaga 3" xfId="17980" hidden="1"/>
    <cellStyle name="Uwaga 3" xfId="17950" hidden="1"/>
    <cellStyle name="Uwaga 3" xfId="17944" hidden="1"/>
    <cellStyle name="Uwaga 3" xfId="17938" hidden="1"/>
    <cellStyle name="Uwaga 3" xfId="17908" hidden="1"/>
    <cellStyle name="Uwaga 3" xfId="17902" hidden="1"/>
    <cellStyle name="Uwaga 3" xfId="17895" hidden="1"/>
    <cellStyle name="Uwaga 3" xfId="17866" hidden="1"/>
    <cellStyle name="Uwaga 3" xfId="17861" hidden="1"/>
    <cellStyle name="Uwaga 3" xfId="17852" hidden="1"/>
    <cellStyle name="Uwaga 3" xfId="17825" hidden="1"/>
    <cellStyle name="Uwaga 3" xfId="17818" hidden="1"/>
    <cellStyle name="Uwaga 3" xfId="17809" hidden="1"/>
    <cellStyle name="Uwaga 3" xfId="17783" hidden="1"/>
    <cellStyle name="Uwaga 3" xfId="17776" hidden="1"/>
    <cellStyle name="Uwaga 3" xfId="17766" hidden="1"/>
    <cellStyle name="Uwaga 3" xfId="17741" hidden="1"/>
    <cellStyle name="Uwaga 3" xfId="17732" hidden="1"/>
    <cellStyle name="Uwaga 3" xfId="17721" hidden="1"/>
    <cellStyle name="Uwaga 3" xfId="17700" hidden="1"/>
    <cellStyle name="Uwaga 3" xfId="17691" hidden="1"/>
    <cellStyle name="Uwaga 3" xfId="17678" hidden="1"/>
    <cellStyle name="Uwaga 3" xfId="17658" hidden="1"/>
    <cellStyle name="Uwaga 3" xfId="17649" hidden="1"/>
    <cellStyle name="Uwaga 3" xfId="17634" hidden="1"/>
    <cellStyle name="Uwaga 3" xfId="17615" hidden="1"/>
    <cellStyle name="Uwaga 3" xfId="17605" hidden="1"/>
    <cellStyle name="Uwaga 3" xfId="17591" hidden="1"/>
    <cellStyle name="Uwaga 3" xfId="17573" hidden="1"/>
    <cellStyle name="Uwaga 3" xfId="17561" hidden="1"/>
    <cellStyle name="Uwaga 3" xfId="17548" hidden="1"/>
    <cellStyle name="Uwaga 3" xfId="17531" hidden="1"/>
    <cellStyle name="Uwaga 3" xfId="17518" hidden="1"/>
    <cellStyle name="Uwaga 3" xfId="17503" hidden="1"/>
    <cellStyle name="Uwaga 3" xfId="17487" hidden="1"/>
    <cellStyle name="Uwaga 3" xfId="17474" hidden="1"/>
    <cellStyle name="Uwaga 3" xfId="17459" hidden="1"/>
    <cellStyle name="Uwaga 3" xfId="17441" hidden="1"/>
    <cellStyle name="Uwaga 3" xfId="17426" hidden="1"/>
    <cellStyle name="Uwaga 3" xfId="17413" hidden="1"/>
    <cellStyle name="Uwaga 3" xfId="29730" hidden="1"/>
    <cellStyle name="Uwaga 3" xfId="29731" hidden="1"/>
    <cellStyle name="Uwaga 3" xfId="29733" hidden="1"/>
    <cellStyle name="Uwaga 3" xfId="29745" hidden="1"/>
    <cellStyle name="Uwaga 3" xfId="29746" hidden="1"/>
    <cellStyle name="Uwaga 3" xfId="29751" hidden="1"/>
    <cellStyle name="Uwaga 3" xfId="29760" hidden="1"/>
    <cellStyle name="Uwaga 3" xfId="29761" hidden="1"/>
    <cellStyle name="Uwaga 3" xfId="29766" hidden="1"/>
    <cellStyle name="Uwaga 3" xfId="29775" hidden="1"/>
    <cellStyle name="Uwaga 3" xfId="29776" hidden="1"/>
    <cellStyle name="Uwaga 3" xfId="29777" hidden="1"/>
    <cellStyle name="Uwaga 3" xfId="29790" hidden="1"/>
    <cellStyle name="Uwaga 3" xfId="29795" hidden="1"/>
    <cellStyle name="Uwaga 3" xfId="29800" hidden="1"/>
    <cellStyle name="Uwaga 3" xfId="29810" hidden="1"/>
    <cellStyle name="Uwaga 3" xfId="29815" hidden="1"/>
    <cellStyle name="Uwaga 3" xfId="29819" hidden="1"/>
    <cellStyle name="Uwaga 3" xfId="29826" hidden="1"/>
    <cellStyle name="Uwaga 3" xfId="29831" hidden="1"/>
    <cellStyle name="Uwaga 3" xfId="29834" hidden="1"/>
    <cellStyle name="Uwaga 3" xfId="29840" hidden="1"/>
    <cellStyle name="Uwaga 3" xfId="29845" hidden="1"/>
    <cellStyle name="Uwaga 3" xfId="29849" hidden="1"/>
    <cellStyle name="Uwaga 3" xfId="29850" hidden="1"/>
    <cellStyle name="Uwaga 3" xfId="29851" hidden="1"/>
    <cellStyle name="Uwaga 3" xfId="29855" hidden="1"/>
    <cellStyle name="Uwaga 3" xfId="29867" hidden="1"/>
    <cellStyle name="Uwaga 3" xfId="29872" hidden="1"/>
    <cellStyle name="Uwaga 3" xfId="29877" hidden="1"/>
    <cellStyle name="Uwaga 3" xfId="29882" hidden="1"/>
    <cellStyle name="Uwaga 3" xfId="29887" hidden="1"/>
    <cellStyle name="Uwaga 3" xfId="29892" hidden="1"/>
    <cellStyle name="Uwaga 3" xfId="29896" hidden="1"/>
    <cellStyle name="Uwaga 3" xfId="29900" hidden="1"/>
    <cellStyle name="Uwaga 3" xfId="29905" hidden="1"/>
    <cellStyle name="Uwaga 3" xfId="29910" hidden="1"/>
    <cellStyle name="Uwaga 3" xfId="29911" hidden="1"/>
    <cellStyle name="Uwaga 3" xfId="29913" hidden="1"/>
    <cellStyle name="Uwaga 3" xfId="29926" hidden="1"/>
    <cellStyle name="Uwaga 3" xfId="29930" hidden="1"/>
    <cellStyle name="Uwaga 3" xfId="29935" hidden="1"/>
    <cellStyle name="Uwaga 3" xfId="29942" hidden="1"/>
    <cellStyle name="Uwaga 3" xfId="29946" hidden="1"/>
    <cellStyle name="Uwaga 3" xfId="29951" hidden="1"/>
    <cellStyle name="Uwaga 3" xfId="29956" hidden="1"/>
    <cellStyle name="Uwaga 3" xfId="29959" hidden="1"/>
    <cellStyle name="Uwaga 3" xfId="29964" hidden="1"/>
    <cellStyle name="Uwaga 3" xfId="29970" hidden="1"/>
    <cellStyle name="Uwaga 3" xfId="29971" hidden="1"/>
    <cellStyle name="Uwaga 3" xfId="29974" hidden="1"/>
    <cellStyle name="Uwaga 3" xfId="29987" hidden="1"/>
    <cellStyle name="Uwaga 3" xfId="29991" hidden="1"/>
    <cellStyle name="Uwaga 3" xfId="29996" hidden="1"/>
    <cellStyle name="Uwaga 3" xfId="30003" hidden="1"/>
    <cellStyle name="Uwaga 3" xfId="30008" hidden="1"/>
    <cellStyle name="Uwaga 3" xfId="30012" hidden="1"/>
    <cellStyle name="Uwaga 3" xfId="30017" hidden="1"/>
    <cellStyle name="Uwaga 3" xfId="30021" hidden="1"/>
    <cellStyle name="Uwaga 3" xfId="30026" hidden="1"/>
    <cellStyle name="Uwaga 3" xfId="30030" hidden="1"/>
    <cellStyle name="Uwaga 3" xfId="30031" hidden="1"/>
    <cellStyle name="Uwaga 3" xfId="30033" hidden="1"/>
    <cellStyle name="Uwaga 3" xfId="30045" hidden="1"/>
    <cellStyle name="Uwaga 3" xfId="30046" hidden="1"/>
    <cellStyle name="Uwaga 3" xfId="30048" hidden="1"/>
    <cellStyle name="Uwaga 3" xfId="30060" hidden="1"/>
    <cellStyle name="Uwaga 3" xfId="30062" hidden="1"/>
    <cellStyle name="Uwaga 3" xfId="30065" hidden="1"/>
    <cellStyle name="Uwaga 3" xfId="30075" hidden="1"/>
    <cellStyle name="Uwaga 3" xfId="30076" hidden="1"/>
    <cellStyle name="Uwaga 3" xfId="30078" hidden="1"/>
    <cellStyle name="Uwaga 3" xfId="30090" hidden="1"/>
    <cellStyle name="Uwaga 3" xfId="30091" hidden="1"/>
    <cellStyle name="Uwaga 3" xfId="30092" hidden="1"/>
    <cellStyle name="Uwaga 3" xfId="30106" hidden="1"/>
    <cellStyle name="Uwaga 3" xfId="30109" hidden="1"/>
    <cellStyle name="Uwaga 3" xfId="30113" hidden="1"/>
    <cellStyle name="Uwaga 3" xfId="30121" hidden="1"/>
    <cellStyle name="Uwaga 3" xfId="30124" hidden="1"/>
    <cellStyle name="Uwaga 3" xfId="30128" hidden="1"/>
    <cellStyle name="Uwaga 3" xfId="30136" hidden="1"/>
    <cellStyle name="Uwaga 3" xfId="30139" hidden="1"/>
    <cellStyle name="Uwaga 3" xfId="30143" hidden="1"/>
    <cellStyle name="Uwaga 3" xfId="30150" hidden="1"/>
    <cellStyle name="Uwaga 3" xfId="30151" hidden="1"/>
    <cellStyle name="Uwaga 3" xfId="30153" hidden="1"/>
    <cellStyle name="Uwaga 3" xfId="30166" hidden="1"/>
    <cellStyle name="Uwaga 3" xfId="30169" hidden="1"/>
    <cellStyle name="Uwaga 3" xfId="30172" hidden="1"/>
    <cellStyle name="Uwaga 3" xfId="30181" hidden="1"/>
    <cellStyle name="Uwaga 3" xfId="30184" hidden="1"/>
    <cellStyle name="Uwaga 3" xfId="30188" hidden="1"/>
    <cellStyle name="Uwaga 3" xfId="30196" hidden="1"/>
    <cellStyle name="Uwaga 3" xfId="30198" hidden="1"/>
    <cellStyle name="Uwaga 3" xfId="30201" hidden="1"/>
    <cellStyle name="Uwaga 3" xfId="30210" hidden="1"/>
    <cellStyle name="Uwaga 3" xfId="30211" hidden="1"/>
    <cellStyle name="Uwaga 3" xfId="30212" hidden="1"/>
    <cellStyle name="Uwaga 3" xfId="30225" hidden="1"/>
    <cellStyle name="Uwaga 3" xfId="30226" hidden="1"/>
    <cellStyle name="Uwaga 3" xfId="30228" hidden="1"/>
    <cellStyle name="Uwaga 3" xfId="30240" hidden="1"/>
    <cellStyle name="Uwaga 3" xfId="30241" hidden="1"/>
    <cellStyle name="Uwaga 3" xfId="30243" hidden="1"/>
    <cellStyle name="Uwaga 3" xfId="30255" hidden="1"/>
    <cellStyle name="Uwaga 3" xfId="30256" hidden="1"/>
    <cellStyle name="Uwaga 3" xfId="30258" hidden="1"/>
    <cellStyle name="Uwaga 3" xfId="30270" hidden="1"/>
    <cellStyle name="Uwaga 3" xfId="30271" hidden="1"/>
    <cellStyle name="Uwaga 3" xfId="30272" hidden="1"/>
    <cellStyle name="Uwaga 3" xfId="30286" hidden="1"/>
    <cellStyle name="Uwaga 3" xfId="30288" hidden="1"/>
    <cellStyle name="Uwaga 3" xfId="30291" hidden="1"/>
    <cellStyle name="Uwaga 3" xfId="30301" hidden="1"/>
    <cellStyle name="Uwaga 3" xfId="30304" hidden="1"/>
    <cellStyle name="Uwaga 3" xfId="30307" hidden="1"/>
    <cellStyle name="Uwaga 3" xfId="30316" hidden="1"/>
    <cellStyle name="Uwaga 3" xfId="30318" hidden="1"/>
    <cellStyle name="Uwaga 3" xfId="30321" hidden="1"/>
    <cellStyle name="Uwaga 3" xfId="30330" hidden="1"/>
    <cellStyle name="Uwaga 3" xfId="30331" hidden="1"/>
    <cellStyle name="Uwaga 3" xfId="30332" hidden="1"/>
    <cellStyle name="Uwaga 3" xfId="30345" hidden="1"/>
    <cellStyle name="Uwaga 3" xfId="30347" hidden="1"/>
    <cellStyle name="Uwaga 3" xfId="30349" hidden="1"/>
    <cellStyle name="Uwaga 3" xfId="30360" hidden="1"/>
    <cellStyle name="Uwaga 3" xfId="30362" hidden="1"/>
    <cellStyle name="Uwaga 3" xfId="30364" hidden="1"/>
    <cellStyle name="Uwaga 3" xfId="30375" hidden="1"/>
    <cellStyle name="Uwaga 3" xfId="30377" hidden="1"/>
    <cellStyle name="Uwaga 3" xfId="30379" hidden="1"/>
    <cellStyle name="Uwaga 3" xfId="30390" hidden="1"/>
    <cellStyle name="Uwaga 3" xfId="30391" hidden="1"/>
    <cellStyle name="Uwaga 3" xfId="30392" hidden="1"/>
    <cellStyle name="Uwaga 3" xfId="30405" hidden="1"/>
    <cellStyle name="Uwaga 3" xfId="30407" hidden="1"/>
    <cellStyle name="Uwaga 3" xfId="30409" hidden="1"/>
    <cellStyle name="Uwaga 3" xfId="30420" hidden="1"/>
    <cellStyle name="Uwaga 3" xfId="30422" hidden="1"/>
    <cellStyle name="Uwaga 3" xfId="30424" hidden="1"/>
    <cellStyle name="Uwaga 3" xfId="30435" hidden="1"/>
    <cellStyle name="Uwaga 3" xfId="30437" hidden="1"/>
    <cellStyle name="Uwaga 3" xfId="30438" hidden="1"/>
    <cellStyle name="Uwaga 3" xfId="30450" hidden="1"/>
    <cellStyle name="Uwaga 3" xfId="30451" hidden="1"/>
    <cellStyle name="Uwaga 3" xfId="30452" hidden="1"/>
    <cellStyle name="Uwaga 3" xfId="30465" hidden="1"/>
    <cellStyle name="Uwaga 3" xfId="30467" hidden="1"/>
    <cellStyle name="Uwaga 3" xfId="30469" hidden="1"/>
    <cellStyle name="Uwaga 3" xfId="30480" hidden="1"/>
    <cellStyle name="Uwaga 3" xfId="30482" hidden="1"/>
    <cellStyle name="Uwaga 3" xfId="30484" hidden="1"/>
    <cellStyle name="Uwaga 3" xfId="30495" hidden="1"/>
    <cellStyle name="Uwaga 3" xfId="30497" hidden="1"/>
    <cellStyle name="Uwaga 3" xfId="30499" hidden="1"/>
    <cellStyle name="Uwaga 3" xfId="30510" hidden="1"/>
    <cellStyle name="Uwaga 3" xfId="30511" hidden="1"/>
    <cellStyle name="Uwaga 3" xfId="30513" hidden="1"/>
    <cellStyle name="Uwaga 3" xfId="30524" hidden="1"/>
    <cellStyle name="Uwaga 3" xfId="30526" hidden="1"/>
    <cellStyle name="Uwaga 3" xfId="30527" hidden="1"/>
    <cellStyle name="Uwaga 3" xfId="30536" hidden="1"/>
    <cellStyle name="Uwaga 3" xfId="30539" hidden="1"/>
    <cellStyle name="Uwaga 3" xfId="30541" hidden="1"/>
    <cellStyle name="Uwaga 3" xfId="30552" hidden="1"/>
    <cellStyle name="Uwaga 3" xfId="30554" hidden="1"/>
    <cellStyle name="Uwaga 3" xfId="30556" hidden="1"/>
    <cellStyle name="Uwaga 3" xfId="30568" hidden="1"/>
    <cellStyle name="Uwaga 3" xfId="30570" hidden="1"/>
    <cellStyle name="Uwaga 3" xfId="30572" hidden="1"/>
    <cellStyle name="Uwaga 3" xfId="30580" hidden="1"/>
    <cellStyle name="Uwaga 3" xfId="30582" hidden="1"/>
    <cellStyle name="Uwaga 3" xfId="30585" hidden="1"/>
    <cellStyle name="Uwaga 3" xfId="30575" hidden="1"/>
    <cellStyle name="Uwaga 3" xfId="30574" hidden="1"/>
    <cellStyle name="Uwaga 3" xfId="30573" hidden="1"/>
    <cellStyle name="Uwaga 3" xfId="30560" hidden="1"/>
    <cellStyle name="Uwaga 3" xfId="30559" hidden="1"/>
    <cellStyle name="Uwaga 3" xfId="30558" hidden="1"/>
    <cellStyle name="Uwaga 3" xfId="30545" hidden="1"/>
    <cellStyle name="Uwaga 3" xfId="30544" hidden="1"/>
    <cellStyle name="Uwaga 3" xfId="30543" hidden="1"/>
    <cellStyle name="Uwaga 3" xfId="30530" hidden="1"/>
    <cellStyle name="Uwaga 3" xfId="30529" hidden="1"/>
    <cellStyle name="Uwaga 3" xfId="30528" hidden="1"/>
    <cellStyle name="Uwaga 3" xfId="30515" hidden="1"/>
    <cellStyle name="Uwaga 3" xfId="30514" hidden="1"/>
    <cellStyle name="Uwaga 3" xfId="30512" hidden="1"/>
    <cellStyle name="Uwaga 3" xfId="30501" hidden="1"/>
    <cellStyle name="Uwaga 3" xfId="30498" hidden="1"/>
    <cellStyle name="Uwaga 3" xfId="30496" hidden="1"/>
    <cellStyle name="Uwaga 3" xfId="30486" hidden="1"/>
    <cellStyle name="Uwaga 3" xfId="30483" hidden="1"/>
    <cellStyle name="Uwaga 3" xfId="30481" hidden="1"/>
    <cellStyle name="Uwaga 3" xfId="30471" hidden="1"/>
    <cellStyle name="Uwaga 3" xfId="30468" hidden="1"/>
    <cellStyle name="Uwaga 3" xfId="30466" hidden="1"/>
    <cellStyle name="Uwaga 3" xfId="30456" hidden="1"/>
    <cellStyle name="Uwaga 3" xfId="30454" hidden="1"/>
    <cellStyle name="Uwaga 3" xfId="30453" hidden="1"/>
    <cellStyle name="Uwaga 3" xfId="30441" hidden="1"/>
    <cellStyle name="Uwaga 3" xfId="30439" hidden="1"/>
    <cellStyle name="Uwaga 3" xfId="30436" hidden="1"/>
    <cellStyle name="Uwaga 3" xfId="30426" hidden="1"/>
    <cellStyle name="Uwaga 3" xfId="30423" hidden="1"/>
    <cellStyle name="Uwaga 3" xfId="30421" hidden="1"/>
    <cellStyle name="Uwaga 3" xfId="30411" hidden="1"/>
    <cellStyle name="Uwaga 3" xfId="30408" hidden="1"/>
    <cellStyle name="Uwaga 3" xfId="30406" hidden="1"/>
    <cellStyle name="Uwaga 3" xfId="30396" hidden="1"/>
    <cellStyle name="Uwaga 3" xfId="30394" hidden="1"/>
    <cellStyle name="Uwaga 3" xfId="30393" hidden="1"/>
    <cellStyle name="Uwaga 3" xfId="30381" hidden="1"/>
    <cellStyle name="Uwaga 3" xfId="30378" hidden="1"/>
    <cellStyle name="Uwaga 3" xfId="30376" hidden="1"/>
    <cellStyle name="Uwaga 3" xfId="30366" hidden="1"/>
    <cellStyle name="Uwaga 3" xfId="30363" hidden="1"/>
    <cellStyle name="Uwaga 3" xfId="30361" hidden="1"/>
    <cellStyle name="Uwaga 3" xfId="30351" hidden="1"/>
    <cellStyle name="Uwaga 3" xfId="30348" hidden="1"/>
    <cellStyle name="Uwaga 3" xfId="30346" hidden="1"/>
    <cellStyle name="Uwaga 3" xfId="30336" hidden="1"/>
    <cellStyle name="Uwaga 3" xfId="30334" hidden="1"/>
    <cellStyle name="Uwaga 3" xfId="30333" hidden="1"/>
    <cellStyle name="Uwaga 3" xfId="30320" hidden="1"/>
    <cellStyle name="Uwaga 3" xfId="30317" hidden="1"/>
    <cellStyle name="Uwaga 3" xfId="30315" hidden="1"/>
    <cellStyle name="Uwaga 3" xfId="30305" hidden="1"/>
    <cellStyle name="Uwaga 3" xfId="30302" hidden="1"/>
    <cellStyle name="Uwaga 3" xfId="30300" hidden="1"/>
    <cellStyle name="Uwaga 3" xfId="30290" hidden="1"/>
    <cellStyle name="Uwaga 3" xfId="30287" hidden="1"/>
    <cellStyle name="Uwaga 3" xfId="30285" hidden="1"/>
    <cellStyle name="Uwaga 3" xfId="30276" hidden="1"/>
    <cellStyle name="Uwaga 3" xfId="30274" hidden="1"/>
    <cellStyle name="Uwaga 3" xfId="30273" hidden="1"/>
    <cellStyle name="Uwaga 3" xfId="30261" hidden="1"/>
    <cellStyle name="Uwaga 3" xfId="30259" hidden="1"/>
    <cellStyle name="Uwaga 3" xfId="30257" hidden="1"/>
    <cellStyle name="Uwaga 3" xfId="30246" hidden="1"/>
    <cellStyle name="Uwaga 3" xfId="30244" hidden="1"/>
    <cellStyle name="Uwaga 3" xfId="30242" hidden="1"/>
    <cellStyle name="Uwaga 3" xfId="30231" hidden="1"/>
    <cellStyle name="Uwaga 3" xfId="30229" hidden="1"/>
    <cellStyle name="Uwaga 3" xfId="30227" hidden="1"/>
    <cellStyle name="Uwaga 3" xfId="30216" hidden="1"/>
    <cellStyle name="Uwaga 3" xfId="30214" hidden="1"/>
    <cellStyle name="Uwaga 3" xfId="30213" hidden="1"/>
    <cellStyle name="Uwaga 3" xfId="30200" hidden="1"/>
    <cellStyle name="Uwaga 3" xfId="30197" hidden="1"/>
    <cellStyle name="Uwaga 3" xfId="30195" hidden="1"/>
    <cellStyle name="Uwaga 3" xfId="30185" hidden="1"/>
    <cellStyle name="Uwaga 3" xfId="30182" hidden="1"/>
    <cellStyle name="Uwaga 3" xfId="30180" hidden="1"/>
    <cellStyle name="Uwaga 3" xfId="30170" hidden="1"/>
    <cellStyle name="Uwaga 3" xfId="30167" hidden="1"/>
    <cellStyle name="Uwaga 3" xfId="30165" hidden="1"/>
    <cellStyle name="Uwaga 3" xfId="30156" hidden="1"/>
    <cellStyle name="Uwaga 3" xfId="30154" hidden="1"/>
    <cellStyle name="Uwaga 3" xfId="30152" hidden="1"/>
    <cellStyle name="Uwaga 3" xfId="30140" hidden="1"/>
    <cellStyle name="Uwaga 3" xfId="30137" hidden="1"/>
    <cellStyle name="Uwaga 3" xfId="30135" hidden="1"/>
    <cellStyle name="Uwaga 3" xfId="30125" hidden="1"/>
    <cellStyle name="Uwaga 3" xfId="30122" hidden="1"/>
    <cellStyle name="Uwaga 3" xfId="30120" hidden="1"/>
    <cellStyle name="Uwaga 3" xfId="30110" hidden="1"/>
    <cellStyle name="Uwaga 3" xfId="30107" hidden="1"/>
    <cellStyle name="Uwaga 3" xfId="30105" hidden="1"/>
    <cellStyle name="Uwaga 3" xfId="30098" hidden="1"/>
    <cellStyle name="Uwaga 3" xfId="30095" hidden="1"/>
    <cellStyle name="Uwaga 3" xfId="30093" hidden="1"/>
    <cellStyle name="Uwaga 3" xfId="30083" hidden="1"/>
    <cellStyle name="Uwaga 3" xfId="30080" hidden="1"/>
    <cellStyle name="Uwaga 3" xfId="30077" hidden="1"/>
    <cellStyle name="Uwaga 3" xfId="30068" hidden="1"/>
    <cellStyle name="Uwaga 3" xfId="30064" hidden="1"/>
    <cellStyle name="Uwaga 3" xfId="30061" hidden="1"/>
    <cellStyle name="Uwaga 3" xfId="30053" hidden="1"/>
    <cellStyle name="Uwaga 3" xfId="30050" hidden="1"/>
    <cellStyle name="Uwaga 3" xfId="30047" hidden="1"/>
    <cellStyle name="Uwaga 3" xfId="30038" hidden="1"/>
    <cellStyle name="Uwaga 3" xfId="30035" hidden="1"/>
    <cellStyle name="Uwaga 3" xfId="30032" hidden="1"/>
    <cellStyle name="Uwaga 3" xfId="30022" hidden="1"/>
    <cellStyle name="Uwaga 3" xfId="30018" hidden="1"/>
    <cellStyle name="Uwaga 3" xfId="30015" hidden="1"/>
    <cellStyle name="Uwaga 3" xfId="30006" hidden="1"/>
    <cellStyle name="Uwaga 3" xfId="30002" hidden="1"/>
    <cellStyle name="Uwaga 3" xfId="30000" hidden="1"/>
    <cellStyle name="Uwaga 3" xfId="29992" hidden="1"/>
    <cellStyle name="Uwaga 3" xfId="29988" hidden="1"/>
    <cellStyle name="Uwaga 3" xfId="29985" hidden="1"/>
    <cellStyle name="Uwaga 3" xfId="29978" hidden="1"/>
    <cellStyle name="Uwaga 3" xfId="29975" hidden="1"/>
    <cellStyle name="Uwaga 3" xfId="29972" hidden="1"/>
    <cellStyle name="Uwaga 3" xfId="29963" hidden="1"/>
    <cellStyle name="Uwaga 3" xfId="29958" hidden="1"/>
    <cellStyle name="Uwaga 3" xfId="29955" hidden="1"/>
    <cellStyle name="Uwaga 3" xfId="29948" hidden="1"/>
    <cellStyle name="Uwaga 3" xfId="29943" hidden="1"/>
    <cellStyle name="Uwaga 3" xfId="29940" hidden="1"/>
    <cellStyle name="Uwaga 3" xfId="29933" hidden="1"/>
    <cellStyle name="Uwaga 3" xfId="29928" hidden="1"/>
    <cellStyle name="Uwaga 3" xfId="29925" hidden="1"/>
    <cellStyle name="Uwaga 3" xfId="29919" hidden="1"/>
    <cellStyle name="Uwaga 3" xfId="29915" hidden="1"/>
    <cellStyle name="Uwaga 3" xfId="29912" hidden="1"/>
    <cellStyle name="Uwaga 3" xfId="29904" hidden="1"/>
    <cellStyle name="Uwaga 3" xfId="29899" hidden="1"/>
    <cellStyle name="Uwaga 3" xfId="29895" hidden="1"/>
    <cellStyle name="Uwaga 3" xfId="29889" hidden="1"/>
    <cellStyle name="Uwaga 3" xfId="29884" hidden="1"/>
    <cellStyle name="Uwaga 3" xfId="29880" hidden="1"/>
    <cellStyle name="Uwaga 3" xfId="29874" hidden="1"/>
    <cellStyle name="Uwaga 3" xfId="29869" hidden="1"/>
    <cellStyle name="Uwaga 3" xfId="29865" hidden="1"/>
    <cellStyle name="Uwaga 3" xfId="29860" hidden="1"/>
    <cellStyle name="Uwaga 3" xfId="29856" hidden="1"/>
    <cellStyle name="Uwaga 3" xfId="29852" hidden="1"/>
    <cellStyle name="Uwaga 3" xfId="29844" hidden="1"/>
    <cellStyle name="Uwaga 3" xfId="29839" hidden="1"/>
    <cellStyle name="Uwaga 3" xfId="29835" hidden="1"/>
    <cellStyle name="Uwaga 3" xfId="29829" hidden="1"/>
    <cellStyle name="Uwaga 3" xfId="29824" hidden="1"/>
    <cellStyle name="Uwaga 3" xfId="29820" hidden="1"/>
    <cellStyle name="Uwaga 3" xfId="29814" hidden="1"/>
    <cellStyle name="Uwaga 3" xfId="29809" hidden="1"/>
    <cellStyle name="Uwaga 3" xfId="29805" hidden="1"/>
    <cellStyle name="Uwaga 3" xfId="29801" hidden="1"/>
    <cellStyle name="Uwaga 3" xfId="29796" hidden="1"/>
    <cellStyle name="Uwaga 3" xfId="29791" hidden="1"/>
    <cellStyle name="Uwaga 3" xfId="29786" hidden="1"/>
    <cellStyle name="Uwaga 3" xfId="29782" hidden="1"/>
    <cellStyle name="Uwaga 3" xfId="29778" hidden="1"/>
    <cellStyle name="Uwaga 3" xfId="29771" hidden="1"/>
    <cellStyle name="Uwaga 3" xfId="29767" hidden="1"/>
    <cellStyle name="Uwaga 3" xfId="29762" hidden="1"/>
    <cellStyle name="Uwaga 3" xfId="29756" hidden="1"/>
    <cellStyle name="Uwaga 3" xfId="29752" hidden="1"/>
    <cellStyle name="Uwaga 3" xfId="29747" hidden="1"/>
    <cellStyle name="Uwaga 3" xfId="29741" hidden="1"/>
    <cellStyle name="Uwaga 3" xfId="29737" hidden="1"/>
    <cellStyle name="Uwaga 3" xfId="29732" hidden="1"/>
    <cellStyle name="Uwaga 3" xfId="29726" hidden="1"/>
    <cellStyle name="Uwaga 3" xfId="29722" hidden="1"/>
    <cellStyle name="Uwaga 3" xfId="29718" hidden="1"/>
    <cellStyle name="Uwaga 3" xfId="30578" hidden="1"/>
    <cellStyle name="Uwaga 3" xfId="30577" hidden="1"/>
    <cellStyle name="Uwaga 3" xfId="30576" hidden="1"/>
    <cellStyle name="Uwaga 3" xfId="30563" hidden="1"/>
    <cellStyle name="Uwaga 3" xfId="30562" hidden="1"/>
    <cellStyle name="Uwaga 3" xfId="30561" hidden="1"/>
    <cellStyle name="Uwaga 3" xfId="30548" hidden="1"/>
    <cellStyle name="Uwaga 3" xfId="30547" hidden="1"/>
    <cellStyle name="Uwaga 3" xfId="30546" hidden="1"/>
    <cellStyle name="Uwaga 3" xfId="30533" hidden="1"/>
    <cellStyle name="Uwaga 3" xfId="30532" hidden="1"/>
    <cellStyle name="Uwaga 3" xfId="30531" hidden="1"/>
    <cellStyle name="Uwaga 3" xfId="30518" hidden="1"/>
    <cellStyle name="Uwaga 3" xfId="30517" hidden="1"/>
    <cellStyle name="Uwaga 3" xfId="30516" hidden="1"/>
    <cellStyle name="Uwaga 3" xfId="30504" hidden="1"/>
    <cellStyle name="Uwaga 3" xfId="30502" hidden="1"/>
    <cellStyle name="Uwaga 3" xfId="30500" hidden="1"/>
    <cellStyle name="Uwaga 3" xfId="30489" hidden="1"/>
    <cellStyle name="Uwaga 3" xfId="30487" hidden="1"/>
    <cellStyle name="Uwaga 3" xfId="30485" hidden="1"/>
    <cellStyle name="Uwaga 3" xfId="30474" hidden="1"/>
    <cellStyle name="Uwaga 3" xfId="30472" hidden="1"/>
    <cellStyle name="Uwaga 3" xfId="30470" hidden="1"/>
    <cellStyle name="Uwaga 3" xfId="30459" hidden="1"/>
    <cellStyle name="Uwaga 3" xfId="30457" hidden="1"/>
    <cellStyle name="Uwaga 3" xfId="30455" hidden="1"/>
    <cellStyle name="Uwaga 3" xfId="30444" hidden="1"/>
    <cellStyle name="Uwaga 3" xfId="30442" hidden="1"/>
    <cellStyle name="Uwaga 3" xfId="30440" hidden="1"/>
    <cellStyle name="Uwaga 3" xfId="30429" hidden="1"/>
    <cellStyle name="Uwaga 3" xfId="30427" hidden="1"/>
    <cellStyle name="Uwaga 3" xfId="30425" hidden="1"/>
    <cellStyle name="Uwaga 3" xfId="30414" hidden="1"/>
    <cellStyle name="Uwaga 3" xfId="30412" hidden="1"/>
    <cellStyle name="Uwaga 3" xfId="30410" hidden="1"/>
    <cellStyle name="Uwaga 3" xfId="30399" hidden="1"/>
    <cellStyle name="Uwaga 3" xfId="30397" hidden="1"/>
    <cellStyle name="Uwaga 3" xfId="30395" hidden="1"/>
    <cellStyle name="Uwaga 3" xfId="30384" hidden="1"/>
    <cellStyle name="Uwaga 3" xfId="30382" hidden="1"/>
    <cellStyle name="Uwaga 3" xfId="30380" hidden="1"/>
    <cellStyle name="Uwaga 3" xfId="30369" hidden="1"/>
    <cellStyle name="Uwaga 3" xfId="30367" hidden="1"/>
    <cellStyle name="Uwaga 3" xfId="30365" hidden="1"/>
    <cellStyle name="Uwaga 3" xfId="30354" hidden="1"/>
    <cellStyle name="Uwaga 3" xfId="30352" hidden="1"/>
    <cellStyle name="Uwaga 3" xfId="30350" hidden="1"/>
    <cellStyle name="Uwaga 3" xfId="30339" hidden="1"/>
    <cellStyle name="Uwaga 3" xfId="30337" hidden="1"/>
    <cellStyle name="Uwaga 3" xfId="30335" hidden="1"/>
    <cellStyle name="Uwaga 3" xfId="30324" hidden="1"/>
    <cellStyle name="Uwaga 3" xfId="30322" hidden="1"/>
    <cellStyle name="Uwaga 3" xfId="30319" hidden="1"/>
    <cellStyle name="Uwaga 3" xfId="30309" hidden="1"/>
    <cellStyle name="Uwaga 3" xfId="30306" hidden="1"/>
    <cellStyle name="Uwaga 3" xfId="30303" hidden="1"/>
    <cellStyle name="Uwaga 3" xfId="30294" hidden="1"/>
    <cellStyle name="Uwaga 3" xfId="30292" hidden="1"/>
    <cellStyle name="Uwaga 3" xfId="30289" hidden="1"/>
    <cellStyle name="Uwaga 3" xfId="30279" hidden="1"/>
    <cellStyle name="Uwaga 3" xfId="30277" hidden="1"/>
    <cellStyle name="Uwaga 3" xfId="30275" hidden="1"/>
    <cellStyle name="Uwaga 3" xfId="30264" hidden="1"/>
    <cellStyle name="Uwaga 3" xfId="30262" hidden="1"/>
    <cellStyle name="Uwaga 3" xfId="30260" hidden="1"/>
    <cellStyle name="Uwaga 3" xfId="30249" hidden="1"/>
    <cellStyle name="Uwaga 3" xfId="30247" hidden="1"/>
    <cellStyle name="Uwaga 3" xfId="30245" hidden="1"/>
    <cellStyle name="Uwaga 3" xfId="30234" hidden="1"/>
    <cellStyle name="Uwaga 3" xfId="30232" hidden="1"/>
    <cellStyle name="Uwaga 3" xfId="30230" hidden="1"/>
    <cellStyle name="Uwaga 3" xfId="30219" hidden="1"/>
    <cellStyle name="Uwaga 3" xfId="30217" hidden="1"/>
    <cellStyle name="Uwaga 3" xfId="30215" hidden="1"/>
    <cellStyle name="Uwaga 3" xfId="30204" hidden="1"/>
    <cellStyle name="Uwaga 3" xfId="30202" hidden="1"/>
    <cellStyle name="Uwaga 3" xfId="30199" hidden="1"/>
    <cellStyle name="Uwaga 3" xfId="30189" hidden="1"/>
    <cellStyle name="Uwaga 3" xfId="30186" hidden="1"/>
    <cellStyle name="Uwaga 3" xfId="30183" hidden="1"/>
    <cellStyle name="Uwaga 3" xfId="30174" hidden="1"/>
    <cellStyle name="Uwaga 3" xfId="30171" hidden="1"/>
    <cellStyle name="Uwaga 3" xfId="30168" hidden="1"/>
    <cellStyle name="Uwaga 3" xfId="30159" hidden="1"/>
    <cellStyle name="Uwaga 3" xfId="30157" hidden="1"/>
    <cellStyle name="Uwaga 3" xfId="30155" hidden="1"/>
    <cellStyle name="Uwaga 3" xfId="30144" hidden="1"/>
    <cellStyle name="Uwaga 3" xfId="30141" hidden="1"/>
    <cellStyle name="Uwaga 3" xfId="30138" hidden="1"/>
    <cellStyle name="Uwaga 3" xfId="30129" hidden="1"/>
    <cellStyle name="Uwaga 3" xfId="30126" hidden="1"/>
    <cellStyle name="Uwaga 3" xfId="30123" hidden="1"/>
    <cellStyle name="Uwaga 3" xfId="30114" hidden="1"/>
    <cellStyle name="Uwaga 3" xfId="30111" hidden="1"/>
    <cellStyle name="Uwaga 3" xfId="30108" hidden="1"/>
    <cellStyle name="Uwaga 3" xfId="30101" hidden="1"/>
    <cellStyle name="Uwaga 3" xfId="30097" hidden="1"/>
    <cellStyle name="Uwaga 3" xfId="30094" hidden="1"/>
    <cellStyle name="Uwaga 3" xfId="30086" hidden="1"/>
    <cellStyle name="Uwaga 3" xfId="30082" hidden="1"/>
    <cellStyle name="Uwaga 3" xfId="30079" hidden="1"/>
    <cellStyle name="Uwaga 3" xfId="30071" hidden="1"/>
    <cellStyle name="Uwaga 3" xfId="30067" hidden="1"/>
    <cellStyle name="Uwaga 3" xfId="30063" hidden="1"/>
    <cellStyle name="Uwaga 3" xfId="30056" hidden="1"/>
    <cellStyle name="Uwaga 3" xfId="30052" hidden="1"/>
    <cellStyle name="Uwaga 3" xfId="30049" hidden="1"/>
    <cellStyle name="Uwaga 3" xfId="30041" hidden="1"/>
    <cellStyle name="Uwaga 3" xfId="30037" hidden="1"/>
    <cellStyle name="Uwaga 3" xfId="30034" hidden="1"/>
    <cellStyle name="Uwaga 3" xfId="30025" hidden="1"/>
    <cellStyle name="Uwaga 3" xfId="30020" hidden="1"/>
    <cellStyle name="Uwaga 3" xfId="30016" hidden="1"/>
    <cellStyle name="Uwaga 3" xfId="30010" hidden="1"/>
    <cellStyle name="Uwaga 3" xfId="30005" hidden="1"/>
    <cellStyle name="Uwaga 3" xfId="30001" hidden="1"/>
    <cellStyle name="Uwaga 3" xfId="29995" hidden="1"/>
    <cellStyle name="Uwaga 3" xfId="29990" hidden="1"/>
    <cellStyle name="Uwaga 3" xfId="29986" hidden="1"/>
    <cellStyle name="Uwaga 3" xfId="29981" hidden="1"/>
    <cellStyle name="Uwaga 3" xfId="29977" hidden="1"/>
    <cellStyle name="Uwaga 3" xfId="29973" hidden="1"/>
    <cellStyle name="Uwaga 3" xfId="29966" hidden="1"/>
    <cellStyle name="Uwaga 3" xfId="29961" hidden="1"/>
    <cellStyle name="Uwaga 3" xfId="29957" hidden="1"/>
    <cellStyle name="Uwaga 3" xfId="29950" hidden="1"/>
    <cellStyle name="Uwaga 3" xfId="29945" hidden="1"/>
    <cellStyle name="Uwaga 3" xfId="29941" hidden="1"/>
    <cellStyle name="Uwaga 3" xfId="29936" hidden="1"/>
    <cellStyle name="Uwaga 3" xfId="29931" hidden="1"/>
    <cellStyle name="Uwaga 3" xfId="29927" hidden="1"/>
    <cellStyle name="Uwaga 3" xfId="29921" hidden="1"/>
    <cellStyle name="Uwaga 3" xfId="29917" hidden="1"/>
    <cellStyle name="Uwaga 3" xfId="29914" hidden="1"/>
    <cellStyle name="Uwaga 3" xfId="29907" hidden="1"/>
    <cellStyle name="Uwaga 3" xfId="29902" hidden="1"/>
    <cellStyle name="Uwaga 3" xfId="29897" hidden="1"/>
    <cellStyle name="Uwaga 3" xfId="29891" hidden="1"/>
    <cellStyle name="Uwaga 3" xfId="29886" hidden="1"/>
    <cellStyle name="Uwaga 3" xfId="29881" hidden="1"/>
    <cellStyle name="Uwaga 3" xfId="29876" hidden="1"/>
    <cellStyle name="Uwaga 3" xfId="29871" hidden="1"/>
    <cellStyle name="Uwaga 3" xfId="29866" hidden="1"/>
    <cellStyle name="Uwaga 3" xfId="29862" hidden="1"/>
    <cellStyle name="Uwaga 3" xfId="29858" hidden="1"/>
    <cellStyle name="Uwaga 3" xfId="29853" hidden="1"/>
    <cellStyle name="Uwaga 3" xfId="29846" hidden="1"/>
    <cellStyle name="Uwaga 3" xfId="29841" hidden="1"/>
    <cellStyle name="Uwaga 3" xfId="29836" hidden="1"/>
    <cellStyle name="Uwaga 3" xfId="29830" hidden="1"/>
    <cellStyle name="Uwaga 3" xfId="29825" hidden="1"/>
    <cellStyle name="Uwaga 3" xfId="29821" hidden="1"/>
    <cellStyle name="Uwaga 3" xfId="29816" hidden="1"/>
    <cellStyle name="Uwaga 3" xfId="29811" hidden="1"/>
    <cellStyle name="Uwaga 3" xfId="29806" hidden="1"/>
    <cellStyle name="Uwaga 3" xfId="29802" hidden="1"/>
    <cellStyle name="Uwaga 3" xfId="29797" hidden="1"/>
    <cellStyle name="Uwaga 3" xfId="29792" hidden="1"/>
    <cellStyle name="Uwaga 3" xfId="29787" hidden="1"/>
    <cellStyle name="Uwaga 3" xfId="29783" hidden="1"/>
    <cellStyle name="Uwaga 3" xfId="29779" hidden="1"/>
    <cellStyle name="Uwaga 3" xfId="29772" hidden="1"/>
    <cellStyle name="Uwaga 3" xfId="29768" hidden="1"/>
    <cellStyle name="Uwaga 3" xfId="29763" hidden="1"/>
    <cellStyle name="Uwaga 3" xfId="29757" hidden="1"/>
    <cellStyle name="Uwaga 3" xfId="29753" hidden="1"/>
    <cellStyle name="Uwaga 3" xfId="29748" hidden="1"/>
    <cellStyle name="Uwaga 3" xfId="29742" hidden="1"/>
    <cellStyle name="Uwaga 3" xfId="29738" hidden="1"/>
    <cellStyle name="Uwaga 3" xfId="29734" hidden="1"/>
    <cellStyle name="Uwaga 3" xfId="29727" hidden="1"/>
    <cellStyle name="Uwaga 3" xfId="29723" hidden="1"/>
    <cellStyle name="Uwaga 3" xfId="29719" hidden="1"/>
    <cellStyle name="Uwaga 3" xfId="30583" hidden="1"/>
    <cellStyle name="Uwaga 3" xfId="30581" hidden="1"/>
    <cellStyle name="Uwaga 3" xfId="30579" hidden="1"/>
    <cellStyle name="Uwaga 3" xfId="30566" hidden="1"/>
    <cellStyle name="Uwaga 3" xfId="30565" hidden="1"/>
    <cellStyle name="Uwaga 3" xfId="30564" hidden="1"/>
    <cellStyle name="Uwaga 3" xfId="30551" hidden="1"/>
    <cellStyle name="Uwaga 3" xfId="30550" hidden="1"/>
    <cellStyle name="Uwaga 3" xfId="30549" hidden="1"/>
    <cellStyle name="Uwaga 3" xfId="30537" hidden="1"/>
    <cellStyle name="Uwaga 3" xfId="30535" hidden="1"/>
    <cellStyle name="Uwaga 3" xfId="30534" hidden="1"/>
    <cellStyle name="Uwaga 3" xfId="30521" hidden="1"/>
    <cellStyle name="Uwaga 3" xfId="30520" hidden="1"/>
    <cellStyle name="Uwaga 3" xfId="30519" hidden="1"/>
    <cellStyle name="Uwaga 3" xfId="30507" hidden="1"/>
    <cellStyle name="Uwaga 3" xfId="30505" hidden="1"/>
    <cellStyle name="Uwaga 3" xfId="30503" hidden="1"/>
    <cellStyle name="Uwaga 3" xfId="30492" hidden="1"/>
    <cellStyle name="Uwaga 3" xfId="30490" hidden="1"/>
    <cellStyle name="Uwaga 3" xfId="30488" hidden="1"/>
    <cellStyle name="Uwaga 3" xfId="30477" hidden="1"/>
    <cellStyle name="Uwaga 3" xfId="30475" hidden="1"/>
    <cellStyle name="Uwaga 3" xfId="30473" hidden="1"/>
    <cellStyle name="Uwaga 3" xfId="30462" hidden="1"/>
    <cellStyle name="Uwaga 3" xfId="30460" hidden="1"/>
    <cellStyle name="Uwaga 3" xfId="30458" hidden="1"/>
    <cellStyle name="Uwaga 3" xfId="30447" hidden="1"/>
    <cellStyle name="Uwaga 3" xfId="30445" hidden="1"/>
    <cellStyle name="Uwaga 3" xfId="30443" hidden="1"/>
    <cellStyle name="Uwaga 3" xfId="30432" hidden="1"/>
    <cellStyle name="Uwaga 3" xfId="30430" hidden="1"/>
    <cellStyle name="Uwaga 3" xfId="30428" hidden="1"/>
    <cellStyle name="Uwaga 3" xfId="30417" hidden="1"/>
    <cellStyle name="Uwaga 3" xfId="30415" hidden="1"/>
    <cellStyle name="Uwaga 3" xfId="30413" hidden="1"/>
    <cellStyle name="Uwaga 3" xfId="30402" hidden="1"/>
    <cellStyle name="Uwaga 3" xfId="30400" hidden="1"/>
    <cellStyle name="Uwaga 3" xfId="30398" hidden="1"/>
    <cellStyle name="Uwaga 3" xfId="30387" hidden="1"/>
    <cellStyle name="Uwaga 3" xfId="30385" hidden="1"/>
    <cellStyle name="Uwaga 3" xfId="30383" hidden="1"/>
    <cellStyle name="Uwaga 3" xfId="30372" hidden="1"/>
    <cellStyle name="Uwaga 3" xfId="30370" hidden="1"/>
    <cellStyle name="Uwaga 3" xfId="30368" hidden="1"/>
    <cellStyle name="Uwaga 3" xfId="30357" hidden="1"/>
    <cellStyle name="Uwaga 3" xfId="30355" hidden="1"/>
    <cellStyle name="Uwaga 3" xfId="30353" hidden="1"/>
    <cellStyle name="Uwaga 3" xfId="30342" hidden="1"/>
    <cellStyle name="Uwaga 3" xfId="30340" hidden="1"/>
    <cellStyle name="Uwaga 3" xfId="30338" hidden="1"/>
    <cellStyle name="Uwaga 3" xfId="30327" hidden="1"/>
    <cellStyle name="Uwaga 3" xfId="30325" hidden="1"/>
    <cellStyle name="Uwaga 3" xfId="30323" hidden="1"/>
    <cellStyle name="Uwaga 3" xfId="30312" hidden="1"/>
    <cellStyle name="Uwaga 3" xfId="30310" hidden="1"/>
    <cellStyle name="Uwaga 3" xfId="30308" hidden="1"/>
    <cellStyle name="Uwaga 3" xfId="30297" hidden="1"/>
    <cellStyle name="Uwaga 3" xfId="30295" hidden="1"/>
    <cellStyle name="Uwaga 3" xfId="30293" hidden="1"/>
    <cellStyle name="Uwaga 3" xfId="30282" hidden="1"/>
    <cellStyle name="Uwaga 3" xfId="30280" hidden="1"/>
    <cellStyle name="Uwaga 3" xfId="30278" hidden="1"/>
    <cellStyle name="Uwaga 3" xfId="30267" hidden="1"/>
    <cellStyle name="Uwaga 3" xfId="30265" hidden="1"/>
    <cellStyle name="Uwaga 3" xfId="30263" hidden="1"/>
    <cellStyle name="Uwaga 3" xfId="30252" hidden="1"/>
    <cellStyle name="Uwaga 3" xfId="30250" hidden="1"/>
    <cellStyle name="Uwaga 3" xfId="30248" hidden="1"/>
    <cellStyle name="Uwaga 3" xfId="30237" hidden="1"/>
    <cellStyle name="Uwaga 3" xfId="30235" hidden="1"/>
    <cellStyle name="Uwaga 3" xfId="30233" hidden="1"/>
    <cellStyle name="Uwaga 3" xfId="30222" hidden="1"/>
    <cellStyle name="Uwaga 3" xfId="30220" hidden="1"/>
    <cellStyle name="Uwaga 3" xfId="30218" hidden="1"/>
    <cellStyle name="Uwaga 3" xfId="30207" hidden="1"/>
    <cellStyle name="Uwaga 3" xfId="30205" hidden="1"/>
    <cellStyle name="Uwaga 3" xfId="30203" hidden="1"/>
    <cellStyle name="Uwaga 3" xfId="30192" hidden="1"/>
    <cellStyle name="Uwaga 3" xfId="30190" hidden="1"/>
    <cellStyle name="Uwaga 3" xfId="30187" hidden="1"/>
    <cellStyle name="Uwaga 3" xfId="30177" hidden="1"/>
    <cellStyle name="Uwaga 3" xfId="30175" hidden="1"/>
    <cellStyle name="Uwaga 3" xfId="30173" hidden="1"/>
    <cellStyle name="Uwaga 3" xfId="30162" hidden="1"/>
    <cellStyle name="Uwaga 3" xfId="30160" hidden="1"/>
    <cellStyle name="Uwaga 3" xfId="30158" hidden="1"/>
    <cellStyle name="Uwaga 3" xfId="30147" hidden="1"/>
    <cellStyle name="Uwaga 3" xfId="30145" hidden="1"/>
    <cellStyle name="Uwaga 3" xfId="30142" hidden="1"/>
    <cellStyle name="Uwaga 3" xfId="30132" hidden="1"/>
    <cellStyle name="Uwaga 3" xfId="30130" hidden="1"/>
    <cellStyle name="Uwaga 3" xfId="30127" hidden="1"/>
    <cellStyle name="Uwaga 3" xfId="30117" hidden="1"/>
    <cellStyle name="Uwaga 3" xfId="30115" hidden="1"/>
    <cellStyle name="Uwaga 3" xfId="30112" hidden="1"/>
    <cellStyle name="Uwaga 3" xfId="30103" hidden="1"/>
    <cellStyle name="Uwaga 3" xfId="30100" hidden="1"/>
    <cellStyle name="Uwaga 3" xfId="30096" hidden="1"/>
    <cellStyle name="Uwaga 3" xfId="30088" hidden="1"/>
    <cellStyle name="Uwaga 3" xfId="30085" hidden="1"/>
    <cellStyle name="Uwaga 3" xfId="30081" hidden="1"/>
    <cellStyle name="Uwaga 3" xfId="30073" hidden="1"/>
    <cellStyle name="Uwaga 3" xfId="30070" hidden="1"/>
    <cellStyle name="Uwaga 3" xfId="30066" hidden="1"/>
    <cellStyle name="Uwaga 3" xfId="30058" hidden="1"/>
    <cellStyle name="Uwaga 3" xfId="30055" hidden="1"/>
    <cellStyle name="Uwaga 3" xfId="30051" hidden="1"/>
    <cellStyle name="Uwaga 3" xfId="30043" hidden="1"/>
    <cellStyle name="Uwaga 3" xfId="30040" hidden="1"/>
    <cellStyle name="Uwaga 3" xfId="30036" hidden="1"/>
    <cellStyle name="Uwaga 3" xfId="30028" hidden="1"/>
    <cellStyle name="Uwaga 3" xfId="30024" hidden="1"/>
    <cellStyle name="Uwaga 3" xfId="30019" hidden="1"/>
    <cellStyle name="Uwaga 3" xfId="30013" hidden="1"/>
    <cellStyle name="Uwaga 3" xfId="30009" hidden="1"/>
    <cellStyle name="Uwaga 3" xfId="30004" hidden="1"/>
    <cellStyle name="Uwaga 3" xfId="29998" hidden="1"/>
    <cellStyle name="Uwaga 3" xfId="29994" hidden="1"/>
    <cellStyle name="Uwaga 3" xfId="29989" hidden="1"/>
    <cellStyle name="Uwaga 3" xfId="29983" hidden="1"/>
    <cellStyle name="Uwaga 3" xfId="29980" hidden="1"/>
    <cellStyle name="Uwaga 3" xfId="29976" hidden="1"/>
    <cellStyle name="Uwaga 3" xfId="29968" hidden="1"/>
    <cellStyle name="Uwaga 3" xfId="29965" hidden="1"/>
    <cellStyle name="Uwaga 3" xfId="29960" hidden="1"/>
    <cellStyle name="Uwaga 3" xfId="29953" hidden="1"/>
    <cellStyle name="Uwaga 3" xfId="29949" hidden="1"/>
    <cellStyle name="Uwaga 3" xfId="29944" hidden="1"/>
    <cellStyle name="Uwaga 3" xfId="29938" hidden="1"/>
    <cellStyle name="Uwaga 3" xfId="29934" hidden="1"/>
    <cellStyle name="Uwaga 3" xfId="29929" hidden="1"/>
    <cellStyle name="Uwaga 3" xfId="29923" hidden="1"/>
    <cellStyle name="Uwaga 3" xfId="29920" hidden="1"/>
    <cellStyle name="Uwaga 3" xfId="29916" hidden="1"/>
    <cellStyle name="Uwaga 3" xfId="29908" hidden="1"/>
    <cellStyle name="Uwaga 3" xfId="29903" hidden="1"/>
    <cellStyle name="Uwaga 3" xfId="29898" hidden="1"/>
    <cellStyle name="Uwaga 3" xfId="29893" hidden="1"/>
    <cellStyle name="Uwaga 3" xfId="29888" hidden="1"/>
    <cellStyle name="Uwaga 3" xfId="29883" hidden="1"/>
    <cellStyle name="Uwaga 3" xfId="29878" hidden="1"/>
    <cellStyle name="Uwaga 3" xfId="29873" hidden="1"/>
    <cellStyle name="Uwaga 3" xfId="29868" hidden="1"/>
    <cellStyle name="Uwaga 3" xfId="29863" hidden="1"/>
    <cellStyle name="Uwaga 3" xfId="29859" hidden="1"/>
    <cellStyle name="Uwaga 3" xfId="29854" hidden="1"/>
    <cellStyle name="Uwaga 3" xfId="29847" hidden="1"/>
    <cellStyle name="Uwaga 3" xfId="29842" hidden="1"/>
    <cellStyle name="Uwaga 3" xfId="29837" hidden="1"/>
    <cellStyle name="Uwaga 3" xfId="29832" hidden="1"/>
    <cellStyle name="Uwaga 3" xfId="29827" hidden="1"/>
    <cellStyle name="Uwaga 3" xfId="29822" hidden="1"/>
    <cellStyle name="Uwaga 3" xfId="29817" hidden="1"/>
    <cellStyle name="Uwaga 3" xfId="29812" hidden="1"/>
    <cellStyle name="Uwaga 3" xfId="29807" hidden="1"/>
    <cellStyle name="Uwaga 3" xfId="29803" hidden="1"/>
    <cellStyle name="Uwaga 3" xfId="29798" hidden="1"/>
    <cellStyle name="Uwaga 3" xfId="29793" hidden="1"/>
    <cellStyle name="Uwaga 3" xfId="29788" hidden="1"/>
    <cellStyle name="Uwaga 3" xfId="29784" hidden="1"/>
    <cellStyle name="Uwaga 3" xfId="29780" hidden="1"/>
    <cellStyle name="Uwaga 3" xfId="29773" hidden="1"/>
    <cellStyle name="Uwaga 3" xfId="29769" hidden="1"/>
    <cellStyle name="Uwaga 3" xfId="29764" hidden="1"/>
    <cellStyle name="Uwaga 3" xfId="29758" hidden="1"/>
    <cellStyle name="Uwaga 3" xfId="29754" hidden="1"/>
    <cellStyle name="Uwaga 3" xfId="29749" hidden="1"/>
    <cellStyle name="Uwaga 3" xfId="29743" hidden="1"/>
    <cellStyle name="Uwaga 3" xfId="29739" hidden="1"/>
    <cellStyle name="Uwaga 3" xfId="29735" hidden="1"/>
    <cellStyle name="Uwaga 3" xfId="29728" hidden="1"/>
    <cellStyle name="Uwaga 3" xfId="29724" hidden="1"/>
    <cellStyle name="Uwaga 3" xfId="29720" hidden="1"/>
    <cellStyle name="Uwaga 3" xfId="30587" hidden="1"/>
    <cellStyle name="Uwaga 3" xfId="30586" hidden="1"/>
    <cellStyle name="Uwaga 3" xfId="30584" hidden="1"/>
    <cellStyle name="Uwaga 3" xfId="30571" hidden="1"/>
    <cellStyle name="Uwaga 3" xfId="30569" hidden="1"/>
    <cellStyle name="Uwaga 3" xfId="30567" hidden="1"/>
    <cellStyle name="Uwaga 3" xfId="30557" hidden="1"/>
    <cellStyle name="Uwaga 3" xfId="30555" hidden="1"/>
    <cellStyle name="Uwaga 3" xfId="30553" hidden="1"/>
    <cellStyle name="Uwaga 3" xfId="30542" hidden="1"/>
    <cellStyle name="Uwaga 3" xfId="30540" hidden="1"/>
    <cellStyle name="Uwaga 3" xfId="30538" hidden="1"/>
    <cellStyle name="Uwaga 3" xfId="30525" hidden="1"/>
    <cellStyle name="Uwaga 3" xfId="30523" hidden="1"/>
    <cellStyle name="Uwaga 3" xfId="30522" hidden="1"/>
    <cellStyle name="Uwaga 3" xfId="30509" hidden="1"/>
    <cellStyle name="Uwaga 3" xfId="30508" hidden="1"/>
    <cellStyle name="Uwaga 3" xfId="30506" hidden="1"/>
    <cellStyle name="Uwaga 3" xfId="30494" hidden="1"/>
    <cellStyle name="Uwaga 3" xfId="30493" hidden="1"/>
    <cellStyle name="Uwaga 3" xfId="30491" hidden="1"/>
    <cellStyle name="Uwaga 3" xfId="30479" hidden="1"/>
    <cellStyle name="Uwaga 3" xfId="30478" hidden="1"/>
    <cellStyle name="Uwaga 3" xfId="30476" hidden="1"/>
    <cellStyle name="Uwaga 3" xfId="30464" hidden="1"/>
    <cellStyle name="Uwaga 3" xfId="30463" hidden="1"/>
    <cellStyle name="Uwaga 3" xfId="30461" hidden="1"/>
    <cellStyle name="Uwaga 3" xfId="30449" hidden="1"/>
    <cellStyle name="Uwaga 3" xfId="30448" hidden="1"/>
    <cellStyle name="Uwaga 3" xfId="30446" hidden="1"/>
    <cellStyle name="Uwaga 3" xfId="30434" hidden="1"/>
    <cellStyle name="Uwaga 3" xfId="30433" hidden="1"/>
    <cellStyle name="Uwaga 3" xfId="30431" hidden="1"/>
    <cellStyle name="Uwaga 3" xfId="30419" hidden="1"/>
    <cellStyle name="Uwaga 3" xfId="30418" hidden="1"/>
    <cellStyle name="Uwaga 3" xfId="30416" hidden="1"/>
    <cellStyle name="Uwaga 3" xfId="30404" hidden="1"/>
    <cellStyle name="Uwaga 3" xfId="30403" hidden="1"/>
    <cellStyle name="Uwaga 3" xfId="30401" hidden="1"/>
    <cellStyle name="Uwaga 3" xfId="30389" hidden="1"/>
    <cellStyle name="Uwaga 3" xfId="30388" hidden="1"/>
    <cellStyle name="Uwaga 3" xfId="30386" hidden="1"/>
    <cellStyle name="Uwaga 3" xfId="30374" hidden="1"/>
    <cellStyle name="Uwaga 3" xfId="30373" hidden="1"/>
    <cellStyle name="Uwaga 3" xfId="30371" hidden="1"/>
    <cellStyle name="Uwaga 3" xfId="30359" hidden="1"/>
    <cellStyle name="Uwaga 3" xfId="30358" hidden="1"/>
    <cellStyle name="Uwaga 3" xfId="30356" hidden="1"/>
    <cellStyle name="Uwaga 3" xfId="30344" hidden="1"/>
    <cellStyle name="Uwaga 3" xfId="30343" hidden="1"/>
    <cellStyle name="Uwaga 3" xfId="30341" hidden="1"/>
    <cellStyle name="Uwaga 3" xfId="30329" hidden="1"/>
    <cellStyle name="Uwaga 3" xfId="30328" hidden="1"/>
    <cellStyle name="Uwaga 3" xfId="30326" hidden="1"/>
    <cellStyle name="Uwaga 3" xfId="30314" hidden="1"/>
    <cellStyle name="Uwaga 3" xfId="30313" hidden="1"/>
    <cellStyle name="Uwaga 3" xfId="30311" hidden="1"/>
    <cellStyle name="Uwaga 3" xfId="30299" hidden="1"/>
    <cellStyle name="Uwaga 3" xfId="30298" hidden="1"/>
    <cellStyle name="Uwaga 3" xfId="30296" hidden="1"/>
    <cellStyle name="Uwaga 3" xfId="30284" hidden="1"/>
    <cellStyle name="Uwaga 3" xfId="30283" hidden="1"/>
    <cellStyle name="Uwaga 3" xfId="30281" hidden="1"/>
    <cellStyle name="Uwaga 3" xfId="30269" hidden="1"/>
    <cellStyle name="Uwaga 3" xfId="30268" hidden="1"/>
    <cellStyle name="Uwaga 3" xfId="30266" hidden="1"/>
    <cellStyle name="Uwaga 3" xfId="30254" hidden="1"/>
    <cellStyle name="Uwaga 3" xfId="30253" hidden="1"/>
    <cellStyle name="Uwaga 3" xfId="30251" hidden="1"/>
    <cellStyle name="Uwaga 3" xfId="30239" hidden="1"/>
    <cellStyle name="Uwaga 3" xfId="30238" hidden="1"/>
    <cellStyle name="Uwaga 3" xfId="30236" hidden="1"/>
    <cellStyle name="Uwaga 3" xfId="30224" hidden="1"/>
    <cellStyle name="Uwaga 3" xfId="30223" hidden="1"/>
    <cellStyle name="Uwaga 3" xfId="30221" hidden="1"/>
    <cellStyle name="Uwaga 3" xfId="30209" hidden="1"/>
    <cellStyle name="Uwaga 3" xfId="30208" hidden="1"/>
    <cellStyle name="Uwaga 3" xfId="30206" hidden="1"/>
    <cellStyle name="Uwaga 3" xfId="30194" hidden="1"/>
    <cellStyle name="Uwaga 3" xfId="30193" hidden="1"/>
    <cellStyle name="Uwaga 3" xfId="30191" hidden="1"/>
    <cellStyle name="Uwaga 3" xfId="30179" hidden="1"/>
    <cellStyle name="Uwaga 3" xfId="30178" hidden="1"/>
    <cellStyle name="Uwaga 3" xfId="30176" hidden="1"/>
    <cellStyle name="Uwaga 3" xfId="30164" hidden="1"/>
    <cellStyle name="Uwaga 3" xfId="30163" hidden="1"/>
    <cellStyle name="Uwaga 3" xfId="30161" hidden="1"/>
    <cellStyle name="Uwaga 3" xfId="30149" hidden="1"/>
    <cellStyle name="Uwaga 3" xfId="30148" hidden="1"/>
    <cellStyle name="Uwaga 3" xfId="30146" hidden="1"/>
    <cellStyle name="Uwaga 3" xfId="30134" hidden="1"/>
    <cellStyle name="Uwaga 3" xfId="30133" hidden="1"/>
    <cellStyle name="Uwaga 3" xfId="30131" hidden="1"/>
    <cellStyle name="Uwaga 3" xfId="30119" hidden="1"/>
    <cellStyle name="Uwaga 3" xfId="30118" hidden="1"/>
    <cellStyle name="Uwaga 3" xfId="30116" hidden="1"/>
    <cellStyle name="Uwaga 3" xfId="30104" hidden="1"/>
    <cellStyle name="Uwaga 3" xfId="30102" hidden="1"/>
    <cellStyle name="Uwaga 3" xfId="30099" hidden="1"/>
    <cellStyle name="Uwaga 3" xfId="30089" hidden="1"/>
    <cellStyle name="Uwaga 3" xfId="30087" hidden="1"/>
    <cellStyle name="Uwaga 3" xfId="30084" hidden="1"/>
    <cellStyle name="Uwaga 3" xfId="30074" hidden="1"/>
    <cellStyle name="Uwaga 3" xfId="30072" hidden="1"/>
    <cellStyle name="Uwaga 3" xfId="30069" hidden="1"/>
    <cellStyle name="Uwaga 3" xfId="30059" hidden="1"/>
    <cellStyle name="Uwaga 3" xfId="30057" hidden="1"/>
    <cellStyle name="Uwaga 3" xfId="30054" hidden="1"/>
    <cellStyle name="Uwaga 3" xfId="30044" hidden="1"/>
    <cellStyle name="Uwaga 3" xfId="30042" hidden="1"/>
    <cellStyle name="Uwaga 3" xfId="30039" hidden="1"/>
    <cellStyle name="Uwaga 3" xfId="30029" hidden="1"/>
    <cellStyle name="Uwaga 3" xfId="30027" hidden="1"/>
    <cellStyle name="Uwaga 3" xfId="30023" hidden="1"/>
    <cellStyle name="Uwaga 3" xfId="30014" hidden="1"/>
    <cellStyle name="Uwaga 3" xfId="30011" hidden="1"/>
    <cellStyle name="Uwaga 3" xfId="30007" hidden="1"/>
    <cellStyle name="Uwaga 3" xfId="29999" hidden="1"/>
    <cellStyle name="Uwaga 3" xfId="29997" hidden="1"/>
    <cellStyle name="Uwaga 3" xfId="29993" hidden="1"/>
    <cellStyle name="Uwaga 3" xfId="29984" hidden="1"/>
    <cellStyle name="Uwaga 3" xfId="29982" hidden="1"/>
    <cellStyle name="Uwaga 3" xfId="29979" hidden="1"/>
    <cellStyle name="Uwaga 3" xfId="29969" hidden="1"/>
    <cellStyle name="Uwaga 3" xfId="29967" hidden="1"/>
    <cellStyle name="Uwaga 3" xfId="29962" hidden="1"/>
    <cellStyle name="Uwaga 3" xfId="29954" hidden="1"/>
    <cellStyle name="Uwaga 3" xfId="29952" hidden="1"/>
    <cellStyle name="Uwaga 3" xfId="29947" hidden="1"/>
    <cellStyle name="Uwaga 3" xfId="29939" hidden="1"/>
    <cellStyle name="Uwaga 3" xfId="29937" hidden="1"/>
    <cellStyle name="Uwaga 3" xfId="29932" hidden="1"/>
    <cellStyle name="Uwaga 3" xfId="29924" hidden="1"/>
    <cellStyle name="Uwaga 3" xfId="29922" hidden="1"/>
    <cellStyle name="Uwaga 3" xfId="29918" hidden="1"/>
    <cellStyle name="Uwaga 3" xfId="29909" hidden="1"/>
    <cellStyle name="Uwaga 3" xfId="29906" hidden="1"/>
    <cellStyle name="Uwaga 3" xfId="29901" hidden="1"/>
    <cellStyle name="Uwaga 3" xfId="29894" hidden="1"/>
    <cellStyle name="Uwaga 3" xfId="29890" hidden="1"/>
    <cellStyle name="Uwaga 3" xfId="29885" hidden="1"/>
    <cellStyle name="Uwaga 3" xfId="29879" hidden="1"/>
    <cellStyle name="Uwaga 3" xfId="29875" hidden="1"/>
    <cellStyle name="Uwaga 3" xfId="29870" hidden="1"/>
    <cellStyle name="Uwaga 3" xfId="29864" hidden="1"/>
    <cellStyle name="Uwaga 3" xfId="29861" hidden="1"/>
    <cellStyle name="Uwaga 3" xfId="29857" hidden="1"/>
    <cellStyle name="Uwaga 3" xfId="29848" hidden="1"/>
    <cellStyle name="Uwaga 3" xfId="29843" hidden="1"/>
    <cellStyle name="Uwaga 3" xfId="29838" hidden="1"/>
    <cellStyle name="Uwaga 3" xfId="29833" hidden="1"/>
    <cellStyle name="Uwaga 3" xfId="29828" hidden="1"/>
    <cellStyle name="Uwaga 3" xfId="29823" hidden="1"/>
    <cellStyle name="Uwaga 3" xfId="29818" hidden="1"/>
    <cellStyle name="Uwaga 3" xfId="29813" hidden="1"/>
    <cellStyle name="Uwaga 3" xfId="29808" hidden="1"/>
    <cellStyle name="Uwaga 3" xfId="29804" hidden="1"/>
    <cellStyle name="Uwaga 3" xfId="29799" hidden="1"/>
    <cellStyle name="Uwaga 3" xfId="29794" hidden="1"/>
    <cellStyle name="Uwaga 3" xfId="29789" hidden="1"/>
    <cellStyle name="Uwaga 3" xfId="29785" hidden="1"/>
    <cellStyle name="Uwaga 3" xfId="29781" hidden="1"/>
    <cellStyle name="Uwaga 3" xfId="29774" hidden="1"/>
    <cellStyle name="Uwaga 3" xfId="29770" hidden="1"/>
    <cellStyle name="Uwaga 3" xfId="29765" hidden="1"/>
    <cellStyle name="Uwaga 3" xfId="29759" hidden="1"/>
    <cellStyle name="Uwaga 3" xfId="29755" hidden="1"/>
    <cellStyle name="Uwaga 3" xfId="29750" hidden="1"/>
    <cellStyle name="Uwaga 3" xfId="29744" hidden="1"/>
    <cellStyle name="Uwaga 3" xfId="29740" hidden="1"/>
    <cellStyle name="Uwaga 3" xfId="29736" hidden="1"/>
    <cellStyle name="Uwaga 3" xfId="29729" hidden="1"/>
    <cellStyle name="Uwaga 3" xfId="29725" hidden="1"/>
    <cellStyle name="Uwaga 3" xfId="29721" hidden="1"/>
    <cellStyle name="Uwaga 3" xfId="25750" hidden="1"/>
    <cellStyle name="Uwaga 3" xfId="24803" hidden="1"/>
    <cellStyle name="Uwaga 3" xfId="24767" hidden="1"/>
    <cellStyle name="Uwaga 3" xfId="20823" hidden="1"/>
    <cellStyle name="Uwaga 3" xfId="19839" hidden="1"/>
    <cellStyle name="Uwaga 3" xfId="19815" hidden="1"/>
    <cellStyle name="Uwaga 3" xfId="19785" hidden="1"/>
    <cellStyle name="Uwaga 3" xfId="19781" hidden="1"/>
    <cellStyle name="Uwaga 3" xfId="19777" hidden="1"/>
    <cellStyle name="Uwaga 3" xfId="19746" hidden="1"/>
    <cellStyle name="Uwaga 3" xfId="19742" hidden="1"/>
    <cellStyle name="Uwaga 3" xfId="19738" hidden="1"/>
    <cellStyle name="Uwaga 3" xfId="19695" hidden="1"/>
    <cellStyle name="Uwaga 3" xfId="19691" hidden="1"/>
    <cellStyle name="Uwaga 3" xfId="19688" hidden="1"/>
    <cellStyle name="Uwaga 3" xfId="19652" hidden="1"/>
    <cellStyle name="Uwaga 3" xfId="19648" hidden="1"/>
    <cellStyle name="Uwaga 3" xfId="19645" hidden="1"/>
    <cellStyle name="Uwaga 3" xfId="19615" hidden="1"/>
    <cellStyle name="Uwaga 3" xfId="19608" hidden="1"/>
    <cellStyle name="Uwaga 3" xfId="19605" hidden="1"/>
    <cellStyle name="Uwaga 3" xfId="19576" hidden="1"/>
    <cellStyle name="Uwaga 3" xfId="19571" hidden="1"/>
    <cellStyle name="Uwaga 3" xfId="19566" hidden="1"/>
    <cellStyle name="Uwaga 3" xfId="19534" hidden="1"/>
    <cellStyle name="Uwaga 3" xfId="19529" hidden="1"/>
    <cellStyle name="Uwaga 3" xfId="19524" hidden="1"/>
    <cellStyle name="Uwaga 3" xfId="19481" hidden="1"/>
    <cellStyle name="Uwaga 3" xfId="19476" hidden="1"/>
    <cellStyle name="Uwaga 3" xfId="19473" hidden="1"/>
    <cellStyle name="Uwaga 3" xfId="19443" hidden="1"/>
    <cellStyle name="Uwaga 3" xfId="19439" hidden="1"/>
    <cellStyle name="Uwaga 3" xfId="19435" hidden="1"/>
    <cellStyle name="Uwaga 3" xfId="19404" hidden="1"/>
    <cellStyle name="Uwaga 3" xfId="19398" hidden="1"/>
    <cellStyle name="Uwaga 3" xfId="19392" hidden="1"/>
    <cellStyle name="Uwaga 3" xfId="19360" hidden="1"/>
    <cellStyle name="Uwaga 3" xfId="19355" hidden="1"/>
    <cellStyle name="Uwaga 3" xfId="19349" hidden="1"/>
    <cellStyle name="Uwaga 3" xfId="19310" hidden="1"/>
    <cellStyle name="Uwaga 3" xfId="19306" hidden="1"/>
    <cellStyle name="Uwaga 3" xfId="19303" hidden="1"/>
    <cellStyle name="Uwaga 3" xfId="19274" hidden="1"/>
    <cellStyle name="Uwaga 3" xfId="19268" hidden="1"/>
    <cellStyle name="Uwaga 3" xfId="19264" hidden="1"/>
    <cellStyle name="Uwaga 3" xfId="19233" hidden="1"/>
    <cellStyle name="Uwaga 3" xfId="19227" hidden="1"/>
    <cellStyle name="Uwaga 3" xfId="19222" hidden="1"/>
    <cellStyle name="Uwaga 3" xfId="19186" hidden="1"/>
    <cellStyle name="Uwaga 3" xfId="19182" hidden="1"/>
    <cellStyle name="Uwaga 3" xfId="19178" hidden="1"/>
    <cellStyle name="Uwaga 3" xfId="19140" hidden="1"/>
    <cellStyle name="Uwaga 3" xfId="19137" hidden="1"/>
    <cellStyle name="Uwaga 3" xfId="19133" hidden="1"/>
    <cellStyle name="Uwaga 3" xfId="19102" hidden="1"/>
    <cellStyle name="Uwaga 3" xfId="19098" hidden="1"/>
    <cellStyle name="Uwaga 3" xfId="19094" hidden="1"/>
    <cellStyle name="Uwaga 3" xfId="19060" hidden="1"/>
    <cellStyle name="Uwaga 3" xfId="19056" hidden="1"/>
    <cellStyle name="Uwaga 3" xfId="19052" hidden="1"/>
    <cellStyle name="Uwaga 3" xfId="19018" hidden="1"/>
    <cellStyle name="Uwaga 3" xfId="19014" hidden="1"/>
    <cellStyle name="Uwaga 3" xfId="19010" hidden="1"/>
    <cellStyle name="Uwaga 3" xfId="18970" hidden="1"/>
    <cellStyle name="Uwaga 3" xfId="18966" hidden="1"/>
    <cellStyle name="Uwaga 3" xfId="18962" hidden="1"/>
    <cellStyle name="Uwaga 3" xfId="18932" hidden="1"/>
    <cellStyle name="Uwaga 3" xfId="18928" hidden="1"/>
    <cellStyle name="Uwaga 3" xfId="18924" hidden="1"/>
    <cellStyle name="Uwaga 3" xfId="18891" hidden="1"/>
    <cellStyle name="Uwaga 3" xfId="18886" hidden="1"/>
    <cellStyle name="Uwaga 3" xfId="18882" hidden="1"/>
    <cellStyle name="Uwaga 3" xfId="18844" hidden="1"/>
    <cellStyle name="Uwaga 3" xfId="18840" hidden="1"/>
    <cellStyle name="Uwaga 3" xfId="18836" hidden="1"/>
    <cellStyle name="Uwaga 3" xfId="18799" hidden="1"/>
    <cellStyle name="Uwaga 3" xfId="18795" hidden="1"/>
    <cellStyle name="Uwaga 3" xfId="18791" hidden="1"/>
    <cellStyle name="Uwaga 3" xfId="18762" hidden="1"/>
    <cellStyle name="Uwaga 3" xfId="18758" hidden="1"/>
    <cellStyle name="Uwaga 3" xfId="18753" hidden="1"/>
    <cellStyle name="Uwaga 3" xfId="18721" hidden="1"/>
    <cellStyle name="Uwaga 3" xfId="18716" hidden="1"/>
    <cellStyle name="Uwaga 3" xfId="18711" hidden="1"/>
    <cellStyle name="Uwaga 3" xfId="18676" hidden="1"/>
    <cellStyle name="Uwaga 3" xfId="18671" hidden="1"/>
    <cellStyle name="Uwaga 3" xfId="18665" hidden="1"/>
    <cellStyle name="Uwaga 3" xfId="18628" hidden="1"/>
    <cellStyle name="Uwaga 3" xfId="18623" hidden="1"/>
    <cellStyle name="Uwaga 3" xfId="18619" hidden="1"/>
    <cellStyle name="Uwaga 3" xfId="18592" hidden="1"/>
    <cellStyle name="Uwaga 3" xfId="18587" hidden="1"/>
    <cellStyle name="Uwaga 3" xfId="18580" hidden="1"/>
    <cellStyle name="Uwaga 3" xfId="18550" hidden="1"/>
    <cellStyle name="Uwaga 3" xfId="18544" hidden="1"/>
    <cellStyle name="Uwaga 3" xfId="18538" hidden="1"/>
    <cellStyle name="Uwaga 3" xfId="18510" hidden="1"/>
    <cellStyle name="Uwaga 3" xfId="18503" hidden="1"/>
    <cellStyle name="Uwaga 3" xfId="18495" hidden="1"/>
    <cellStyle name="Uwaga 3" xfId="18460" hidden="1"/>
    <cellStyle name="Uwaga 3" xfId="18455" hidden="1"/>
    <cellStyle name="Uwaga 3" xfId="18450" hidden="1"/>
    <cellStyle name="Uwaga 3" xfId="18420" hidden="1"/>
    <cellStyle name="Uwaga 3" xfId="18415" hidden="1"/>
    <cellStyle name="Uwaga 3" xfId="18409" hidden="1"/>
    <cellStyle name="Uwaga 3" xfId="18379" hidden="1"/>
    <cellStyle name="Uwaga 3" xfId="18372" hidden="1"/>
    <cellStyle name="Uwaga 3" xfId="18366" hidden="1"/>
    <cellStyle name="Uwaga 3" xfId="18331" hidden="1"/>
    <cellStyle name="Uwaga 3" xfId="18327" hidden="1"/>
    <cellStyle name="Uwaga 3" xfId="18323" hidden="1"/>
    <cellStyle name="Uwaga 3" xfId="18289" hidden="1"/>
    <cellStyle name="Uwaga 3" xfId="18284" hidden="1"/>
    <cellStyle name="Uwaga 3" xfId="18280" hidden="1"/>
    <cellStyle name="Uwaga 3" xfId="18247" hidden="1"/>
    <cellStyle name="Uwaga 3" xfId="18242" hidden="1"/>
    <cellStyle name="Uwaga 3" xfId="18238" hidden="1"/>
    <cellStyle name="Uwaga 3" xfId="18205" hidden="1"/>
    <cellStyle name="Uwaga 3" xfId="18200" hidden="1"/>
    <cellStyle name="Uwaga 3" xfId="18196" hidden="1"/>
    <cellStyle name="Uwaga 3" xfId="18162" hidden="1"/>
    <cellStyle name="Uwaga 3" xfId="18158" hidden="1"/>
    <cellStyle name="Uwaga 3" xfId="18154" hidden="1"/>
    <cellStyle name="Uwaga 3" xfId="18120" hidden="1"/>
    <cellStyle name="Uwaga 3" xfId="18116" hidden="1"/>
    <cellStyle name="Uwaga 3" xfId="18111" hidden="1"/>
    <cellStyle name="Uwaga 3" xfId="18078" hidden="1"/>
    <cellStyle name="Uwaga 3" xfId="18074" hidden="1"/>
    <cellStyle name="Uwaga 3" xfId="18069" hidden="1"/>
    <cellStyle name="Uwaga 3" xfId="18036" hidden="1"/>
    <cellStyle name="Uwaga 3" xfId="18032" hidden="1"/>
    <cellStyle name="Uwaga 3" xfId="18027" hidden="1"/>
    <cellStyle name="Uwaga 3" xfId="17994" hidden="1"/>
    <cellStyle name="Uwaga 3" xfId="17990" hidden="1"/>
    <cellStyle name="Uwaga 3" xfId="17985" hidden="1"/>
    <cellStyle name="Uwaga 3" xfId="17953" hidden="1"/>
    <cellStyle name="Uwaga 3" xfId="17948" hidden="1"/>
    <cellStyle name="Uwaga 3" xfId="17941" hidden="1"/>
    <cellStyle name="Uwaga 3" xfId="17911" hidden="1"/>
    <cellStyle name="Uwaga 3" xfId="17906" hidden="1"/>
    <cellStyle name="Uwaga 3" xfId="17899" hidden="1"/>
    <cellStyle name="Uwaga 3" xfId="17869" hidden="1"/>
    <cellStyle name="Uwaga 3" xfId="17864" hidden="1"/>
    <cellStyle name="Uwaga 3" xfId="17857" hidden="1"/>
    <cellStyle name="Uwaga 3" xfId="17827" hidden="1"/>
    <cellStyle name="Uwaga 3" xfId="17822" hidden="1"/>
    <cellStyle name="Uwaga 3" xfId="17814" hidden="1"/>
    <cellStyle name="Uwaga 3" xfId="17785" hidden="1"/>
    <cellStyle name="Uwaga 3" xfId="17780" hidden="1"/>
    <cellStyle name="Uwaga 3" xfId="17770" hidden="1"/>
    <cellStyle name="Uwaga 3" xfId="17743" hidden="1"/>
    <cellStyle name="Uwaga 3" xfId="17737" hidden="1"/>
    <cellStyle name="Uwaga 3" xfId="17727" hidden="1"/>
    <cellStyle name="Uwaga 3" xfId="17701" hidden="1"/>
    <cellStyle name="Uwaga 3" xfId="17695" hidden="1"/>
    <cellStyle name="Uwaga 3" xfId="17682" hidden="1"/>
    <cellStyle name="Uwaga 3" xfId="17659" hidden="1"/>
    <cellStyle name="Uwaga 3" xfId="17652" hidden="1"/>
    <cellStyle name="Uwaga 3" xfId="17640" hidden="1"/>
    <cellStyle name="Uwaga 3" xfId="17617" hidden="1"/>
    <cellStyle name="Uwaga 3" xfId="17609" hidden="1"/>
    <cellStyle name="Uwaga 3" xfId="17595" hidden="1"/>
    <cellStyle name="Uwaga 3" xfId="17575" hidden="1"/>
    <cellStyle name="Uwaga 3" xfId="17565" hidden="1"/>
    <cellStyle name="Uwaga 3" xfId="17552" hidden="1"/>
    <cellStyle name="Uwaga 3" xfId="17533" hidden="1"/>
    <cellStyle name="Uwaga 3" xfId="17521" hidden="1"/>
    <cellStyle name="Uwaga 3" xfId="17506" hidden="1"/>
    <cellStyle name="Uwaga 3" xfId="17491" hidden="1"/>
    <cellStyle name="Uwaga 3" xfId="17478" hidden="1"/>
    <cellStyle name="Uwaga 3" xfId="17465" hidden="1"/>
    <cellStyle name="Uwaga 3" xfId="17449" hidden="1"/>
    <cellStyle name="Uwaga 3" xfId="17436" hidden="1"/>
    <cellStyle name="Uwaga 3" xfId="17423" hidden="1"/>
    <cellStyle name="Uwaga 3" xfId="30711" hidden="1"/>
    <cellStyle name="Uwaga 3" xfId="30712" hidden="1"/>
    <cellStyle name="Uwaga 3" xfId="30714" hidden="1"/>
    <cellStyle name="Uwaga 3" xfId="30726" hidden="1"/>
    <cellStyle name="Uwaga 3" xfId="30727" hidden="1"/>
    <cellStyle name="Uwaga 3" xfId="30732" hidden="1"/>
    <cellStyle name="Uwaga 3" xfId="30741" hidden="1"/>
    <cellStyle name="Uwaga 3" xfId="30742" hidden="1"/>
    <cellStyle name="Uwaga 3" xfId="30747" hidden="1"/>
    <cellStyle name="Uwaga 3" xfId="30756" hidden="1"/>
    <cellStyle name="Uwaga 3" xfId="30757" hidden="1"/>
    <cellStyle name="Uwaga 3" xfId="30758" hidden="1"/>
    <cellStyle name="Uwaga 3" xfId="30771" hidden="1"/>
    <cellStyle name="Uwaga 3" xfId="30776" hidden="1"/>
    <cellStyle name="Uwaga 3" xfId="30781" hidden="1"/>
    <cellStyle name="Uwaga 3" xfId="30791" hidden="1"/>
    <cellStyle name="Uwaga 3" xfId="30796" hidden="1"/>
    <cellStyle name="Uwaga 3" xfId="30800" hidden="1"/>
    <cellStyle name="Uwaga 3" xfId="30807" hidden="1"/>
    <cellStyle name="Uwaga 3" xfId="30812" hidden="1"/>
    <cellStyle name="Uwaga 3" xfId="30815" hidden="1"/>
    <cellStyle name="Uwaga 3" xfId="30821" hidden="1"/>
    <cellStyle name="Uwaga 3" xfId="30826" hidden="1"/>
    <cellStyle name="Uwaga 3" xfId="30830" hidden="1"/>
    <cellStyle name="Uwaga 3" xfId="30831" hidden="1"/>
    <cellStyle name="Uwaga 3" xfId="30832" hidden="1"/>
    <cellStyle name="Uwaga 3" xfId="30836" hidden="1"/>
    <cellStyle name="Uwaga 3" xfId="30848" hidden="1"/>
    <cellStyle name="Uwaga 3" xfId="30853" hidden="1"/>
    <cellStyle name="Uwaga 3" xfId="30858" hidden="1"/>
    <cellStyle name="Uwaga 3" xfId="30863" hidden="1"/>
    <cellStyle name="Uwaga 3" xfId="30868" hidden="1"/>
    <cellStyle name="Uwaga 3" xfId="30873" hidden="1"/>
    <cellStyle name="Uwaga 3" xfId="30877" hidden="1"/>
    <cellStyle name="Uwaga 3" xfId="30881" hidden="1"/>
    <cellStyle name="Uwaga 3" xfId="30886" hidden="1"/>
    <cellStyle name="Uwaga 3" xfId="30891" hidden="1"/>
    <cellStyle name="Uwaga 3" xfId="30892" hidden="1"/>
    <cellStyle name="Uwaga 3" xfId="30894" hidden="1"/>
    <cellStyle name="Uwaga 3" xfId="30907" hidden="1"/>
    <cellStyle name="Uwaga 3" xfId="30911" hidden="1"/>
    <cellStyle name="Uwaga 3" xfId="30916" hidden="1"/>
    <cellStyle name="Uwaga 3" xfId="30923" hidden="1"/>
    <cellStyle name="Uwaga 3" xfId="30927" hidden="1"/>
    <cellStyle name="Uwaga 3" xfId="30932" hidden="1"/>
    <cellStyle name="Uwaga 3" xfId="30937" hidden="1"/>
    <cellStyle name="Uwaga 3" xfId="30940" hidden="1"/>
    <cellStyle name="Uwaga 3" xfId="30945" hidden="1"/>
    <cellStyle name="Uwaga 3" xfId="30951" hidden="1"/>
    <cellStyle name="Uwaga 3" xfId="30952" hidden="1"/>
    <cellStyle name="Uwaga 3" xfId="30955" hidden="1"/>
    <cellStyle name="Uwaga 3" xfId="30968" hidden="1"/>
    <cellStyle name="Uwaga 3" xfId="30972" hidden="1"/>
    <cellStyle name="Uwaga 3" xfId="30977" hidden="1"/>
    <cellStyle name="Uwaga 3" xfId="30984" hidden="1"/>
    <cellStyle name="Uwaga 3" xfId="30989" hidden="1"/>
    <cellStyle name="Uwaga 3" xfId="30993" hidden="1"/>
    <cellStyle name="Uwaga 3" xfId="30998" hidden="1"/>
    <cellStyle name="Uwaga 3" xfId="31002" hidden="1"/>
    <cellStyle name="Uwaga 3" xfId="31007" hidden="1"/>
    <cellStyle name="Uwaga 3" xfId="31011" hidden="1"/>
    <cellStyle name="Uwaga 3" xfId="31012" hidden="1"/>
    <cellStyle name="Uwaga 3" xfId="31014" hidden="1"/>
    <cellStyle name="Uwaga 3" xfId="31026" hidden="1"/>
    <cellStyle name="Uwaga 3" xfId="31027" hidden="1"/>
    <cellStyle name="Uwaga 3" xfId="31029" hidden="1"/>
    <cellStyle name="Uwaga 3" xfId="31041" hidden="1"/>
    <cellStyle name="Uwaga 3" xfId="31043" hidden="1"/>
    <cellStyle name="Uwaga 3" xfId="31046" hidden="1"/>
    <cellStyle name="Uwaga 3" xfId="31056" hidden="1"/>
    <cellStyle name="Uwaga 3" xfId="31057" hidden="1"/>
    <cellStyle name="Uwaga 3" xfId="31059" hidden="1"/>
    <cellStyle name="Uwaga 3" xfId="31071" hidden="1"/>
    <cellStyle name="Uwaga 3" xfId="31072" hidden="1"/>
    <cellStyle name="Uwaga 3" xfId="31073" hidden="1"/>
    <cellStyle name="Uwaga 3" xfId="31087" hidden="1"/>
    <cellStyle name="Uwaga 3" xfId="31090" hidden="1"/>
    <cellStyle name="Uwaga 3" xfId="31094" hidden="1"/>
    <cellStyle name="Uwaga 3" xfId="31102" hidden="1"/>
    <cellStyle name="Uwaga 3" xfId="31105" hidden="1"/>
    <cellStyle name="Uwaga 3" xfId="31109" hidden="1"/>
    <cellStyle name="Uwaga 3" xfId="31117" hidden="1"/>
    <cellStyle name="Uwaga 3" xfId="31120" hidden="1"/>
    <cellStyle name="Uwaga 3" xfId="31124" hidden="1"/>
    <cellStyle name="Uwaga 3" xfId="31131" hidden="1"/>
    <cellStyle name="Uwaga 3" xfId="31132" hidden="1"/>
    <cellStyle name="Uwaga 3" xfId="31134" hidden="1"/>
    <cellStyle name="Uwaga 3" xfId="31147" hidden="1"/>
    <cellStyle name="Uwaga 3" xfId="31150" hidden="1"/>
    <cellStyle name="Uwaga 3" xfId="31153" hidden="1"/>
    <cellStyle name="Uwaga 3" xfId="31162" hidden="1"/>
    <cellStyle name="Uwaga 3" xfId="31165" hidden="1"/>
    <cellStyle name="Uwaga 3" xfId="31169" hidden="1"/>
    <cellStyle name="Uwaga 3" xfId="31177" hidden="1"/>
    <cellStyle name="Uwaga 3" xfId="31179" hidden="1"/>
    <cellStyle name="Uwaga 3" xfId="31182" hidden="1"/>
    <cellStyle name="Uwaga 3" xfId="31191" hidden="1"/>
    <cellStyle name="Uwaga 3" xfId="31192" hidden="1"/>
    <cellStyle name="Uwaga 3" xfId="31193" hidden="1"/>
    <cellStyle name="Uwaga 3" xfId="31206" hidden="1"/>
    <cellStyle name="Uwaga 3" xfId="31207" hidden="1"/>
    <cellStyle name="Uwaga 3" xfId="31209" hidden="1"/>
    <cellStyle name="Uwaga 3" xfId="31221" hidden="1"/>
    <cellStyle name="Uwaga 3" xfId="31222" hidden="1"/>
    <cellStyle name="Uwaga 3" xfId="31224" hidden="1"/>
    <cellStyle name="Uwaga 3" xfId="31236" hidden="1"/>
    <cellStyle name="Uwaga 3" xfId="31237" hidden="1"/>
    <cellStyle name="Uwaga 3" xfId="31239" hidden="1"/>
    <cellStyle name="Uwaga 3" xfId="31251" hidden="1"/>
    <cellStyle name="Uwaga 3" xfId="31252" hidden="1"/>
    <cellStyle name="Uwaga 3" xfId="31253" hidden="1"/>
    <cellStyle name="Uwaga 3" xfId="31267" hidden="1"/>
    <cellStyle name="Uwaga 3" xfId="31269" hidden="1"/>
    <cellStyle name="Uwaga 3" xfId="31272" hidden="1"/>
    <cellStyle name="Uwaga 3" xfId="31282" hidden="1"/>
    <cellStyle name="Uwaga 3" xfId="31285" hidden="1"/>
    <cellStyle name="Uwaga 3" xfId="31288" hidden="1"/>
    <cellStyle name="Uwaga 3" xfId="31297" hidden="1"/>
    <cellStyle name="Uwaga 3" xfId="31299" hidden="1"/>
    <cellStyle name="Uwaga 3" xfId="31302" hidden="1"/>
    <cellStyle name="Uwaga 3" xfId="31311" hidden="1"/>
    <cellStyle name="Uwaga 3" xfId="31312" hidden="1"/>
    <cellStyle name="Uwaga 3" xfId="31313" hidden="1"/>
    <cellStyle name="Uwaga 3" xfId="31326" hidden="1"/>
    <cellStyle name="Uwaga 3" xfId="31328" hidden="1"/>
    <cellStyle name="Uwaga 3" xfId="31330" hidden="1"/>
    <cellStyle name="Uwaga 3" xfId="31341" hidden="1"/>
    <cellStyle name="Uwaga 3" xfId="31343" hidden="1"/>
    <cellStyle name="Uwaga 3" xfId="31345" hidden="1"/>
    <cellStyle name="Uwaga 3" xfId="31356" hidden="1"/>
    <cellStyle name="Uwaga 3" xfId="31358" hidden="1"/>
    <cellStyle name="Uwaga 3" xfId="31360" hidden="1"/>
    <cellStyle name="Uwaga 3" xfId="31371" hidden="1"/>
    <cellStyle name="Uwaga 3" xfId="31372" hidden="1"/>
    <cellStyle name="Uwaga 3" xfId="31373" hidden="1"/>
    <cellStyle name="Uwaga 3" xfId="31386" hidden="1"/>
    <cellStyle name="Uwaga 3" xfId="31388" hidden="1"/>
    <cellStyle name="Uwaga 3" xfId="31390" hidden="1"/>
    <cellStyle name="Uwaga 3" xfId="31401" hidden="1"/>
    <cellStyle name="Uwaga 3" xfId="31403" hidden="1"/>
    <cellStyle name="Uwaga 3" xfId="31405" hidden="1"/>
    <cellStyle name="Uwaga 3" xfId="31416" hidden="1"/>
    <cellStyle name="Uwaga 3" xfId="31418" hidden="1"/>
    <cellStyle name="Uwaga 3" xfId="31419" hidden="1"/>
    <cellStyle name="Uwaga 3" xfId="31431" hidden="1"/>
    <cellStyle name="Uwaga 3" xfId="31432" hidden="1"/>
    <cellStyle name="Uwaga 3" xfId="31433" hidden="1"/>
    <cellStyle name="Uwaga 3" xfId="31446" hidden="1"/>
    <cellStyle name="Uwaga 3" xfId="31448" hidden="1"/>
    <cellStyle name="Uwaga 3" xfId="31450" hidden="1"/>
    <cellStyle name="Uwaga 3" xfId="31461" hidden="1"/>
    <cellStyle name="Uwaga 3" xfId="31463" hidden="1"/>
    <cellStyle name="Uwaga 3" xfId="31465" hidden="1"/>
    <cellStyle name="Uwaga 3" xfId="31476" hidden="1"/>
    <cellStyle name="Uwaga 3" xfId="31478" hidden="1"/>
    <cellStyle name="Uwaga 3" xfId="31480" hidden="1"/>
    <cellStyle name="Uwaga 3" xfId="31491" hidden="1"/>
    <cellStyle name="Uwaga 3" xfId="31492" hidden="1"/>
    <cellStyle name="Uwaga 3" xfId="31494" hidden="1"/>
    <cellStyle name="Uwaga 3" xfId="31505" hidden="1"/>
    <cellStyle name="Uwaga 3" xfId="31507" hidden="1"/>
    <cellStyle name="Uwaga 3" xfId="31508" hidden="1"/>
    <cellStyle name="Uwaga 3" xfId="31517" hidden="1"/>
    <cellStyle name="Uwaga 3" xfId="31520" hidden="1"/>
    <cellStyle name="Uwaga 3" xfId="31522" hidden="1"/>
    <cellStyle name="Uwaga 3" xfId="31533" hidden="1"/>
    <cellStyle name="Uwaga 3" xfId="31535" hidden="1"/>
    <cellStyle name="Uwaga 3" xfId="31537" hidden="1"/>
    <cellStyle name="Uwaga 3" xfId="31549" hidden="1"/>
    <cellStyle name="Uwaga 3" xfId="31551" hidden="1"/>
    <cellStyle name="Uwaga 3" xfId="31553" hidden="1"/>
    <cellStyle name="Uwaga 3" xfId="31561" hidden="1"/>
    <cellStyle name="Uwaga 3" xfId="31563" hidden="1"/>
    <cellStyle name="Uwaga 3" xfId="31566" hidden="1"/>
    <cellStyle name="Uwaga 3" xfId="31556" hidden="1"/>
    <cellStyle name="Uwaga 3" xfId="31555" hidden="1"/>
    <cellStyle name="Uwaga 3" xfId="31554" hidden="1"/>
    <cellStyle name="Uwaga 3" xfId="31541" hidden="1"/>
    <cellStyle name="Uwaga 3" xfId="31540" hidden="1"/>
    <cellStyle name="Uwaga 3" xfId="31539" hidden="1"/>
    <cellStyle name="Uwaga 3" xfId="31526" hidden="1"/>
    <cellStyle name="Uwaga 3" xfId="31525" hidden="1"/>
    <cellStyle name="Uwaga 3" xfId="31524" hidden="1"/>
    <cellStyle name="Uwaga 3" xfId="31511" hidden="1"/>
    <cellStyle name="Uwaga 3" xfId="31510" hidden="1"/>
    <cellStyle name="Uwaga 3" xfId="31509" hidden="1"/>
    <cellStyle name="Uwaga 3" xfId="31496" hidden="1"/>
    <cellStyle name="Uwaga 3" xfId="31495" hidden="1"/>
    <cellStyle name="Uwaga 3" xfId="31493" hidden="1"/>
    <cellStyle name="Uwaga 3" xfId="31482" hidden="1"/>
    <cellStyle name="Uwaga 3" xfId="31479" hidden="1"/>
    <cellStyle name="Uwaga 3" xfId="31477" hidden="1"/>
    <cellStyle name="Uwaga 3" xfId="31467" hidden="1"/>
    <cellStyle name="Uwaga 3" xfId="31464" hidden="1"/>
    <cellStyle name="Uwaga 3" xfId="31462" hidden="1"/>
    <cellStyle name="Uwaga 3" xfId="31452" hidden="1"/>
    <cellStyle name="Uwaga 3" xfId="31449" hidden="1"/>
    <cellStyle name="Uwaga 3" xfId="31447" hidden="1"/>
    <cellStyle name="Uwaga 3" xfId="31437" hidden="1"/>
    <cellStyle name="Uwaga 3" xfId="31435" hidden="1"/>
    <cellStyle name="Uwaga 3" xfId="31434" hidden="1"/>
    <cellStyle name="Uwaga 3" xfId="31422" hidden="1"/>
    <cellStyle name="Uwaga 3" xfId="31420" hidden="1"/>
    <cellStyle name="Uwaga 3" xfId="31417" hidden="1"/>
    <cellStyle name="Uwaga 3" xfId="31407" hidden="1"/>
    <cellStyle name="Uwaga 3" xfId="31404" hidden="1"/>
    <cellStyle name="Uwaga 3" xfId="31402" hidden="1"/>
    <cellStyle name="Uwaga 3" xfId="31392" hidden="1"/>
    <cellStyle name="Uwaga 3" xfId="31389" hidden="1"/>
    <cellStyle name="Uwaga 3" xfId="31387" hidden="1"/>
    <cellStyle name="Uwaga 3" xfId="31377" hidden="1"/>
    <cellStyle name="Uwaga 3" xfId="31375" hidden="1"/>
    <cellStyle name="Uwaga 3" xfId="31374" hidden="1"/>
    <cellStyle name="Uwaga 3" xfId="31362" hidden="1"/>
    <cellStyle name="Uwaga 3" xfId="31359" hidden="1"/>
    <cellStyle name="Uwaga 3" xfId="31357" hidden="1"/>
    <cellStyle name="Uwaga 3" xfId="31347" hidden="1"/>
    <cellStyle name="Uwaga 3" xfId="31344" hidden="1"/>
    <cellStyle name="Uwaga 3" xfId="31342" hidden="1"/>
    <cellStyle name="Uwaga 3" xfId="31332" hidden="1"/>
    <cellStyle name="Uwaga 3" xfId="31329" hidden="1"/>
    <cellStyle name="Uwaga 3" xfId="31327" hidden="1"/>
    <cellStyle name="Uwaga 3" xfId="31317" hidden="1"/>
    <cellStyle name="Uwaga 3" xfId="31315" hidden="1"/>
    <cellStyle name="Uwaga 3" xfId="31314" hidden="1"/>
    <cellStyle name="Uwaga 3" xfId="31301" hidden="1"/>
    <cellStyle name="Uwaga 3" xfId="31298" hidden="1"/>
    <cellStyle name="Uwaga 3" xfId="31296" hidden="1"/>
    <cellStyle name="Uwaga 3" xfId="31286" hidden="1"/>
    <cellStyle name="Uwaga 3" xfId="31283" hidden="1"/>
    <cellStyle name="Uwaga 3" xfId="31281" hidden="1"/>
    <cellStyle name="Uwaga 3" xfId="31271" hidden="1"/>
    <cellStyle name="Uwaga 3" xfId="31268" hidden="1"/>
    <cellStyle name="Uwaga 3" xfId="31266" hidden="1"/>
    <cellStyle name="Uwaga 3" xfId="31257" hidden="1"/>
    <cellStyle name="Uwaga 3" xfId="31255" hidden="1"/>
    <cellStyle name="Uwaga 3" xfId="31254" hidden="1"/>
    <cellStyle name="Uwaga 3" xfId="31242" hidden="1"/>
    <cellStyle name="Uwaga 3" xfId="31240" hidden="1"/>
    <cellStyle name="Uwaga 3" xfId="31238" hidden="1"/>
    <cellStyle name="Uwaga 3" xfId="31227" hidden="1"/>
    <cellStyle name="Uwaga 3" xfId="31225" hidden="1"/>
    <cellStyle name="Uwaga 3" xfId="31223" hidden="1"/>
    <cellStyle name="Uwaga 3" xfId="31212" hidden="1"/>
    <cellStyle name="Uwaga 3" xfId="31210" hidden="1"/>
    <cellStyle name="Uwaga 3" xfId="31208" hidden="1"/>
    <cellStyle name="Uwaga 3" xfId="31197" hidden="1"/>
    <cellStyle name="Uwaga 3" xfId="31195" hidden="1"/>
    <cellStyle name="Uwaga 3" xfId="31194" hidden="1"/>
    <cellStyle name="Uwaga 3" xfId="31181" hidden="1"/>
    <cellStyle name="Uwaga 3" xfId="31178" hidden="1"/>
    <cellStyle name="Uwaga 3" xfId="31176" hidden="1"/>
    <cellStyle name="Uwaga 3" xfId="31166" hidden="1"/>
    <cellStyle name="Uwaga 3" xfId="31163" hidden="1"/>
    <cellStyle name="Uwaga 3" xfId="31161" hidden="1"/>
    <cellStyle name="Uwaga 3" xfId="31151" hidden="1"/>
    <cellStyle name="Uwaga 3" xfId="31148" hidden="1"/>
    <cellStyle name="Uwaga 3" xfId="31146" hidden="1"/>
    <cellStyle name="Uwaga 3" xfId="31137" hidden="1"/>
    <cellStyle name="Uwaga 3" xfId="31135" hidden="1"/>
    <cellStyle name="Uwaga 3" xfId="31133" hidden="1"/>
    <cellStyle name="Uwaga 3" xfId="31121" hidden="1"/>
    <cellStyle name="Uwaga 3" xfId="31118" hidden="1"/>
    <cellStyle name="Uwaga 3" xfId="31116" hidden="1"/>
    <cellStyle name="Uwaga 3" xfId="31106" hidden="1"/>
    <cellStyle name="Uwaga 3" xfId="31103" hidden="1"/>
    <cellStyle name="Uwaga 3" xfId="31101" hidden="1"/>
    <cellStyle name="Uwaga 3" xfId="31091" hidden="1"/>
    <cellStyle name="Uwaga 3" xfId="31088" hidden="1"/>
    <cellStyle name="Uwaga 3" xfId="31086" hidden="1"/>
    <cellStyle name="Uwaga 3" xfId="31079" hidden="1"/>
    <cellStyle name="Uwaga 3" xfId="31076" hidden="1"/>
    <cellStyle name="Uwaga 3" xfId="31074" hidden="1"/>
    <cellStyle name="Uwaga 3" xfId="31064" hidden="1"/>
    <cellStyle name="Uwaga 3" xfId="31061" hidden="1"/>
    <cellStyle name="Uwaga 3" xfId="31058" hidden="1"/>
    <cellStyle name="Uwaga 3" xfId="31049" hidden="1"/>
    <cellStyle name="Uwaga 3" xfId="31045" hidden="1"/>
    <cellStyle name="Uwaga 3" xfId="31042" hidden="1"/>
    <cellStyle name="Uwaga 3" xfId="31034" hidden="1"/>
    <cellStyle name="Uwaga 3" xfId="31031" hidden="1"/>
    <cellStyle name="Uwaga 3" xfId="31028" hidden="1"/>
    <cellStyle name="Uwaga 3" xfId="31019" hidden="1"/>
    <cellStyle name="Uwaga 3" xfId="31016" hidden="1"/>
    <cellStyle name="Uwaga 3" xfId="31013" hidden="1"/>
    <cellStyle name="Uwaga 3" xfId="31003" hidden="1"/>
    <cellStyle name="Uwaga 3" xfId="30999" hidden="1"/>
    <cellStyle name="Uwaga 3" xfId="30996" hidden="1"/>
    <cellStyle name="Uwaga 3" xfId="30987" hidden="1"/>
    <cellStyle name="Uwaga 3" xfId="30983" hidden="1"/>
    <cellStyle name="Uwaga 3" xfId="30981" hidden="1"/>
    <cellStyle name="Uwaga 3" xfId="30973" hidden="1"/>
    <cellStyle name="Uwaga 3" xfId="30969" hidden="1"/>
    <cellStyle name="Uwaga 3" xfId="30966" hidden="1"/>
    <cellStyle name="Uwaga 3" xfId="30959" hidden="1"/>
    <cellStyle name="Uwaga 3" xfId="30956" hidden="1"/>
    <cellStyle name="Uwaga 3" xfId="30953" hidden="1"/>
    <cellStyle name="Uwaga 3" xfId="30944" hidden="1"/>
    <cellStyle name="Uwaga 3" xfId="30939" hidden="1"/>
    <cellStyle name="Uwaga 3" xfId="30936" hidden="1"/>
    <cellStyle name="Uwaga 3" xfId="30929" hidden="1"/>
    <cellStyle name="Uwaga 3" xfId="30924" hidden="1"/>
    <cellStyle name="Uwaga 3" xfId="30921" hidden="1"/>
    <cellStyle name="Uwaga 3" xfId="30914" hidden="1"/>
    <cellStyle name="Uwaga 3" xfId="30909" hidden="1"/>
    <cellStyle name="Uwaga 3" xfId="30906" hidden="1"/>
    <cellStyle name="Uwaga 3" xfId="30900" hidden="1"/>
    <cellStyle name="Uwaga 3" xfId="30896" hidden="1"/>
    <cellStyle name="Uwaga 3" xfId="30893" hidden="1"/>
    <cellStyle name="Uwaga 3" xfId="30885" hidden="1"/>
    <cellStyle name="Uwaga 3" xfId="30880" hidden="1"/>
    <cellStyle name="Uwaga 3" xfId="30876" hidden="1"/>
    <cellStyle name="Uwaga 3" xfId="30870" hidden="1"/>
    <cellStyle name="Uwaga 3" xfId="30865" hidden="1"/>
    <cellStyle name="Uwaga 3" xfId="30861" hidden="1"/>
    <cellStyle name="Uwaga 3" xfId="30855" hidden="1"/>
    <cellStyle name="Uwaga 3" xfId="30850" hidden="1"/>
    <cellStyle name="Uwaga 3" xfId="30846" hidden="1"/>
    <cellStyle name="Uwaga 3" xfId="30841" hidden="1"/>
    <cellStyle name="Uwaga 3" xfId="30837" hidden="1"/>
    <cellStyle name="Uwaga 3" xfId="30833" hidden="1"/>
    <cellStyle name="Uwaga 3" xfId="30825" hidden="1"/>
    <cellStyle name="Uwaga 3" xfId="30820" hidden="1"/>
    <cellStyle name="Uwaga 3" xfId="30816" hidden="1"/>
    <cellStyle name="Uwaga 3" xfId="30810" hidden="1"/>
    <cellStyle name="Uwaga 3" xfId="30805" hidden="1"/>
    <cellStyle name="Uwaga 3" xfId="30801" hidden="1"/>
    <cellStyle name="Uwaga 3" xfId="30795" hidden="1"/>
    <cellStyle name="Uwaga 3" xfId="30790" hidden="1"/>
    <cellStyle name="Uwaga 3" xfId="30786" hidden="1"/>
    <cellStyle name="Uwaga 3" xfId="30782" hidden="1"/>
    <cellStyle name="Uwaga 3" xfId="30777" hidden="1"/>
    <cellStyle name="Uwaga 3" xfId="30772" hidden="1"/>
    <cellStyle name="Uwaga 3" xfId="30767" hidden="1"/>
    <cellStyle name="Uwaga 3" xfId="30763" hidden="1"/>
    <cellStyle name="Uwaga 3" xfId="30759" hidden="1"/>
    <cellStyle name="Uwaga 3" xfId="30752" hidden="1"/>
    <cellStyle name="Uwaga 3" xfId="30748" hidden="1"/>
    <cellStyle name="Uwaga 3" xfId="30743" hidden="1"/>
    <cellStyle name="Uwaga 3" xfId="30737" hidden="1"/>
    <cellStyle name="Uwaga 3" xfId="30733" hidden="1"/>
    <cellStyle name="Uwaga 3" xfId="30728" hidden="1"/>
    <cellStyle name="Uwaga 3" xfId="30722" hidden="1"/>
    <cellStyle name="Uwaga 3" xfId="30718" hidden="1"/>
    <cellStyle name="Uwaga 3" xfId="30713" hidden="1"/>
    <cellStyle name="Uwaga 3" xfId="30707" hidden="1"/>
    <cellStyle name="Uwaga 3" xfId="30703" hidden="1"/>
    <cellStyle name="Uwaga 3" xfId="30699" hidden="1"/>
    <cellStyle name="Uwaga 3" xfId="31559" hidden="1"/>
    <cellStyle name="Uwaga 3" xfId="31558" hidden="1"/>
    <cellStyle name="Uwaga 3" xfId="31557" hidden="1"/>
    <cellStyle name="Uwaga 3" xfId="31544" hidden="1"/>
    <cellStyle name="Uwaga 3" xfId="31543" hidden="1"/>
    <cellStyle name="Uwaga 3" xfId="31542" hidden="1"/>
    <cellStyle name="Uwaga 3" xfId="31529" hidden="1"/>
    <cellStyle name="Uwaga 3" xfId="31528" hidden="1"/>
    <cellStyle name="Uwaga 3" xfId="31527" hidden="1"/>
    <cellStyle name="Uwaga 3" xfId="31514" hidden="1"/>
    <cellStyle name="Uwaga 3" xfId="31513" hidden="1"/>
    <cellStyle name="Uwaga 3" xfId="31512" hidden="1"/>
    <cellStyle name="Uwaga 3" xfId="31499" hidden="1"/>
    <cellStyle name="Uwaga 3" xfId="31498" hidden="1"/>
    <cellStyle name="Uwaga 3" xfId="31497" hidden="1"/>
    <cellStyle name="Uwaga 3" xfId="31485" hidden="1"/>
    <cellStyle name="Uwaga 3" xfId="31483" hidden="1"/>
    <cellStyle name="Uwaga 3" xfId="31481" hidden="1"/>
    <cellStyle name="Uwaga 3" xfId="31470" hidden="1"/>
    <cellStyle name="Uwaga 3" xfId="31468" hidden="1"/>
    <cellStyle name="Uwaga 3" xfId="31466" hidden="1"/>
    <cellStyle name="Uwaga 3" xfId="31455" hidden="1"/>
    <cellStyle name="Uwaga 3" xfId="31453" hidden="1"/>
    <cellStyle name="Uwaga 3" xfId="31451" hidden="1"/>
    <cellStyle name="Uwaga 3" xfId="31440" hidden="1"/>
    <cellStyle name="Uwaga 3" xfId="31438" hidden="1"/>
    <cellStyle name="Uwaga 3" xfId="31436" hidden="1"/>
    <cellStyle name="Uwaga 3" xfId="31425" hidden="1"/>
    <cellStyle name="Uwaga 3" xfId="31423" hidden="1"/>
    <cellStyle name="Uwaga 3" xfId="31421" hidden="1"/>
    <cellStyle name="Uwaga 3" xfId="31410" hidden="1"/>
    <cellStyle name="Uwaga 3" xfId="31408" hidden="1"/>
    <cellStyle name="Uwaga 3" xfId="31406" hidden="1"/>
    <cellStyle name="Uwaga 3" xfId="31395" hidden="1"/>
    <cellStyle name="Uwaga 3" xfId="31393" hidden="1"/>
    <cellStyle name="Uwaga 3" xfId="31391" hidden="1"/>
    <cellStyle name="Uwaga 3" xfId="31380" hidden="1"/>
    <cellStyle name="Uwaga 3" xfId="31378" hidden="1"/>
    <cellStyle name="Uwaga 3" xfId="31376" hidden="1"/>
    <cellStyle name="Uwaga 3" xfId="31365" hidden="1"/>
    <cellStyle name="Uwaga 3" xfId="31363" hidden="1"/>
    <cellStyle name="Uwaga 3" xfId="31361" hidden="1"/>
    <cellStyle name="Uwaga 3" xfId="31350" hidden="1"/>
    <cellStyle name="Uwaga 3" xfId="31348" hidden="1"/>
    <cellStyle name="Uwaga 3" xfId="31346" hidden="1"/>
    <cellStyle name="Uwaga 3" xfId="31335" hidden="1"/>
    <cellStyle name="Uwaga 3" xfId="31333" hidden="1"/>
    <cellStyle name="Uwaga 3" xfId="31331" hidden="1"/>
    <cellStyle name="Uwaga 3" xfId="31320" hidden="1"/>
    <cellStyle name="Uwaga 3" xfId="31318" hidden="1"/>
    <cellStyle name="Uwaga 3" xfId="31316" hidden="1"/>
    <cellStyle name="Uwaga 3" xfId="31305" hidden="1"/>
    <cellStyle name="Uwaga 3" xfId="31303" hidden="1"/>
    <cellStyle name="Uwaga 3" xfId="31300" hidden="1"/>
    <cellStyle name="Uwaga 3" xfId="31290" hidden="1"/>
    <cellStyle name="Uwaga 3" xfId="31287" hidden="1"/>
    <cellStyle name="Uwaga 3" xfId="31284" hidden="1"/>
    <cellStyle name="Uwaga 3" xfId="31275" hidden="1"/>
    <cellStyle name="Uwaga 3" xfId="31273" hidden="1"/>
    <cellStyle name="Uwaga 3" xfId="31270" hidden="1"/>
    <cellStyle name="Uwaga 3" xfId="31260" hidden="1"/>
    <cellStyle name="Uwaga 3" xfId="31258" hidden="1"/>
    <cellStyle name="Uwaga 3" xfId="31256" hidden="1"/>
    <cellStyle name="Uwaga 3" xfId="31245" hidden="1"/>
    <cellStyle name="Uwaga 3" xfId="31243" hidden="1"/>
    <cellStyle name="Uwaga 3" xfId="31241" hidden="1"/>
    <cellStyle name="Uwaga 3" xfId="31230" hidden="1"/>
    <cellStyle name="Uwaga 3" xfId="31228" hidden="1"/>
    <cellStyle name="Uwaga 3" xfId="31226" hidden="1"/>
    <cellStyle name="Uwaga 3" xfId="31215" hidden="1"/>
    <cellStyle name="Uwaga 3" xfId="31213" hidden="1"/>
    <cellStyle name="Uwaga 3" xfId="31211" hidden="1"/>
    <cellStyle name="Uwaga 3" xfId="31200" hidden="1"/>
    <cellStyle name="Uwaga 3" xfId="31198" hidden="1"/>
    <cellStyle name="Uwaga 3" xfId="31196" hidden="1"/>
    <cellStyle name="Uwaga 3" xfId="31185" hidden="1"/>
    <cellStyle name="Uwaga 3" xfId="31183" hidden="1"/>
    <cellStyle name="Uwaga 3" xfId="31180" hidden="1"/>
    <cellStyle name="Uwaga 3" xfId="31170" hidden="1"/>
    <cellStyle name="Uwaga 3" xfId="31167" hidden="1"/>
    <cellStyle name="Uwaga 3" xfId="31164" hidden="1"/>
    <cellStyle name="Uwaga 3" xfId="31155" hidden="1"/>
    <cellStyle name="Uwaga 3" xfId="31152" hidden="1"/>
    <cellStyle name="Uwaga 3" xfId="31149" hidden="1"/>
    <cellStyle name="Uwaga 3" xfId="31140" hidden="1"/>
    <cellStyle name="Uwaga 3" xfId="31138" hidden="1"/>
    <cellStyle name="Uwaga 3" xfId="31136" hidden="1"/>
    <cellStyle name="Uwaga 3" xfId="31125" hidden="1"/>
    <cellStyle name="Uwaga 3" xfId="31122" hidden="1"/>
    <cellStyle name="Uwaga 3" xfId="31119" hidden="1"/>
    <cellStyle name="Uwaga 3" xfId="31110" hidden="1"/>
    <cellStyle name="Uwaga 3" xfId="31107" hidden="1"/>
    <cellStyle name="Uwaga 3" xfId="31104" hidden="1"/>
    <cellStyle name="Uwaga 3" xfId="31095" hidden="1"/>
    <cellStyle name="Uwaga 3" xfId="31092" hidden="1"/>
    <cellStyle name="Uwaga 3" xfId="31089" hidden="1"/>
    <cellStyle name="Uwaga 3" xfId="31082" hidden="1"/>
    <cellStyle name="Uwaga 3" xfId="31078" hidden="1"/>
    <cellStyle name="Uwaga 3" xfId="31075" hidden="1"/>
    <cellStyle name="Uwaga 3" xfId="31067" hidden="1"/>
    <cellStyle name="Uwaga 3" xfId="31063" hidden="1"/>
    <cellStyle name="Uwaga 3" xfId="31060" hidden="1"/>
    <cellStyle name="Uwaga 3" xfId="31052" hidden="1"/>
    <cellStyle name="Uwaga 3" xfId="31048" hidden="1"/>
    <cellStyle name="Uwaga 3" xfId="31044" hidden="1"/>
    <cellStyle name="Uwaga 3" xfId="31037" hidden="1"/>
    <cellStyle name="Uwaga 3" xfId="31033" hidden="1"/>
    <cellStyle name="Uwaga 3" xfId="31030" hidden="1"/>
    <cellStyle name="Uwaga 3" xfId="31022" hidden="1"/>
    <cellStyle name="Uwaga 3" xfId="31018" hidden="1"/>
    <cellStyle name="Uwaga 3" xfId="31015" hidden="1"/>
    <cellStyle name="Uwaga 3" xfId="31006" hidden="1"/>
    <cellStyle name="Uwaga 3" xfId="31001" hidden="1"/>
    <cellStyle name="Uwaga 3" xfId="30997" hidden="1"/>
    <cellStyle name="Uwaga 3" xfId="30991" hidden="1"/>
    <cellStyle name="Uwaga 3" xfId="30986" hidden="1"/>
    <cellStyle name="Uwaga 3" xfId="30982" hidden="1"/>
    <cellStyle name="Uwaga 3" xfId="30976" hidden="1"/>
    <cellStyle name="Uwaga 3" xfId="30971" hidden="1"/>
    <cellStyle name="Uwaga 3" xfId="30967" hidden="1"/>
    <cellStyle name="Uwaga 3" xfId="30962" hidden="1"/>
    <cellStyle name="Uwaga 3" xfId="30958" hidden="1"/>
    <cellStyle name="Uwaga 3" xfId="30954" hidden="1"/>
    <cellStyle name="Uwaga 3" xfId="30947" hidden="1"/>
    <cellStyle name="Uwaga 3" xfId="30942" hidden="1"/>
    <cellStyle name="Uwaga 3" xfId="30938" hidden="1"/>
    <cellStyle name="Uwaga 3" xfId="30931" hidden="1"/>
    <cellStyle name="Uwaga 3" xfId="30926" hidden="1"/>
    <cellStyle name="Uwaga 3" xfId="30922" hidden="1"/>
    <cellStyle name="Uwaga 3" xfId="30917" hidden="1"/>
    <cellStyle name="Uwaga 3" xfId="30912" hidden="1"/>
    <cellStyle name="Uwaga 3" xfId="30908" hidden="1"/>
    <cellStyle name="Uwaga 3" xfId="30902" hidden="1"/>
    <cellStyle name="Uwaga 3" xfId="30898" hidden="1"/>
    <cellStyle name="Uwaga 3" xfId="30895" hidden="1"/>
    <cellStyle name="Uwaga 3" xfId="30888" hidden="1"/>
    <cellStyle name="Uwaga 3" xfId="30883" hidden="1"/>
    <cellStyle name="Uwaga 3" xfId="30878" hidden="1"/>
    <cellStyle name="Uwaga 3" xfId="30872" hidden="1"/>
    <cellStyle name="Uwaga 3" xfId="30867" hidden="1"/>
    <cellStyle name="Uwaga 3" xfId="30862" hidden="1"/>
    <cellStyle name="Uwaga 3" xfId="30857" hidden="1"/>
    <cellStyle name="Uwaga 3" xfId="30852" hidden="1"/>
    <cellStyle name="Uwaga 3" xfId="30847" hidden="1"/>
    <cellStyle name="Uwaga 3" xfId="30843" hidden="1"/>
    <cellStyle name="Uwaga 3" xfId="30839" hidden="1"/>
    <cellStyle name="Uwaga 3" xfId="30834" hidden="1"/>
    <cellStyle name="Uwaga 3" xfId="30827" hidden="1"/>
    <cellStyle name="Uwaga 3" xfId="30822" hidden="1"/>
    <cellStyle name="Uwaga 3" xfId="30817" hidden="1"/>
    <cellStyle name="Uwaga 3" xfId="30811" hidden="1"/>
    <cellStyle name="Uwaga 3" xfId="30806" hidden="1"/>
    <cellStyle name="Uwaga 3" xfId="30802" hidden="1"/>
    <cellStyle name="Uwaga 3" xfId="30797" hidden="1"/>
    <cellStyle name="Uwaga 3" xfId="30792" hidden="1"/>
    <cellStyle name="Uwaga 3" xfId="30787" hidden="1"/>
    <cellStyle name="Uwaga 3" xfId="30783" hidden="1"/>
    <cellStyle name="Uwaga 3" xfId="30778" hidden="1"/>
    <cellStyle name="Uwaga 3" xfId="30773" hidden="1"/>
    <cellStyle name="Uwaga 3" xfId="30768" hidden="1"/>
    <cellStyle name="Uwaga 3" xfId="30764" hidden="1"/>
    <cellStyle name="Uwaga 3" xfId="30760" hidden="1"/>
    <cellStyle name="Uwaga 3" xfId="30753" hidden="1"/>
    <cellStyle name="Uwaga 3" xfId="30749" hidden="1"/>
    <cellStyle name="Uwaga 3" xfId="30744" hidden="1"/>
    <cellStyle name="Uwaga 3" xfId="30738" hidden="1"/>
    <cellStyle name="Uwaga 3" xfId="30734" hidden="1"/>
    <cellStyle name="Uwaga 3" xfId="30729" hidden="1"/>
    <cellStyle name="Uwaga 3" xfId="30723" hidden="1"/>
    <cellStyle name="Uwaga 3" xfId="30719" hidden="1"/>
    <cellStyle name="Uwaga 3" xfId="30715" hidden="1"/>
    <cellStyle name="Uwaga 3" xfId="30708" hidden="1"/>
    <cellStyle name="Uwaga 3" xfId="30704" hidden="1"/>
    <cellStyle name="Uwaga 3" xfId="30700" hidden="1"/>
    <cellStyle name="Uwaga 3" xfId="31564" hidden="1"/>
    <cellStyle name="Uwaga 3" xfId="31562" hidden="1"/>
    <cellStyle name="Uwaga 3" xfId="31560" hidden="1"/>
    <cellStyle name="Uwaga 3" xfId="31547" hidden="1"/>
    <cellStyle name="Uwaga 3" xfId="31546" hidden="1"/>
    <cellStyle name="Uwaga 3" xfId="31545" hidden="1"/>
    <cellStyle name="Uwaga 3" xfId="31532" hidden="1"/>
    <cellStyle name="Uwaga 3" xfId="31531" hidden="1"/>
    <cellStyle name="Uwaga 3" xfId="31530" hidden="1"/>
    <cellStyle name="Uwaga 3" xfId="31518" hidden="1"/>
    <cellStyle name="Uwaga 3" xfId="31516" hidden="1"/>
    <cellStyle name="Uwaga 3" xfId="31515" hidden="1"/>
    <cellStyle name="Uwaga 3" xfId="31502" hidden="1"/>
    <cellStyle name="Uwaga 3" xfId="31501" hidden="1"/>
    <cellStyle name="Uwaga 3" xfId="31500" hidden="1"/>
    <cellStyle name="Uwaga 3" xfId="31488" hidden="1"/>
    <cellStyle name="Uwaga 3" xfId="31486" hidden="1"/>
    <cellStyle name="Uwaga 3" xfId="31484" hidden="1"/>
    <cellStyle name="Uwaga 3" xfId="31473" hidden="1"/>
    <cellStyle name="Uwaga 3" xfId="31471" hidden="1"/>
    <cellStyle name="Uwaga 3" xfId="31469" hidden="1"/>
    <cellStyle name="Uwaga 3" xfId="31458" hidden="1"/>
    <cellStyle name="Uwaga 3" xfId="31456" hidden="1"/>
    <cellStyle name="Uwaga 3" xfId="31454" hidden="1"/>
    <cellStyle name="Uwaga 3" xfId="31443" hidden="1"/>
    <cellStyle name="Uwaga 3" xfId="31441" hidden="1"/>
    <cellStyle name="Uwaga 3" xfId="31439" hidden="1"/>
    <cellStyle name="Uwaga 3" xfId="31428" hidden="1"/>
    <cellStyle name="Uwaga 3" xfId="31426" hidden="1"/>
    <cellStyle name="Uwaga 3" xfId="31424" hidden="1"/>
    <cellStyle name="Uwaga 3" xfId="31413" hidden="1"/>
    <cellStyle name="Uwaga 3" xfId="31411" hidden="1"/>
    <cellStyle name="Uwaga 3" xfId="31409" hidden="1"/>
    <cellStyle name="Uwaga 3" xfId="31398" hidden="1"/>
    <cellStyle name="Uwaga 3" xfId="31396" hidden="1"/>
    <cellStyle name="Uwaga 3" xfId="31394" hidden="1"/>
    <cellStyle name="Uwaga 3" xfId="31383" hidden="1"/>
    <cellStyle name="Uwaga 3" xfId="31381" hidden="1"/>
    <cellStyle name="Uwaga 3" xfId="31379" hidden="1"/>
    <cellStyle name="Uwaga 3" xfId="31368" hidden="1"/>
    <cellStyle name="Uwaga 3" xfId="31366" hidden="1"/>
    <cellStyle name="Uwaga 3" xfId="31364" hidden="1"/>
    <cellStyle name="Uwaga 3" xfId="31353" hidden="1"/>
    <cellStyle name="Uwaga 3" xfId="31351" hidden="1"/>
    <cellStyle name="Uwaga 3" xfId="31349" hidden="1"/>
    <cellStyle name="Uwaga 3" xfId="31338" hidden="1"/>
    <cellStyle name="Uwaga 3" xfId="31336" hidden="1"/>
    <cellStyle name="Uwaga 3" xfId="31334" hidden="1"/>
    <cellStyle name="Uwaga 3" xfId="31323" hidden="1"/>
    <cellStyle name="Uwaga 3" xfId="31321" hidden="1"/>
    <cellStyle name="Uwaga 3" xfId="31319" hidden="1"/>
    <cellStyle name="Uwaga 3" xfId="31308" hidden="1"/>
    <cellStyle name="Uwaga 3" xfId="31306" hidden="1"/>
    <cellStyle name="Uwaga 3" xfId="31304" hidden="1"/>
    <cellStyle name="Uwaga 3" xfId="31293" hidden="1"/>
    <cellStyle name="Uwaga 3" xfId="31291" hidden="1"/>
    <cellStyle name="Uwaga 3" xfId="31289" hidden="1"/>
    <cellStyle name="Uwaga 3" xfId="31278" hidden="1"/>
    <cellStyle name="Uwaga 3" xfId="31276" hidden="1"/>
    <cellStyle name="Uwaga 3" xfId="31274" hidden="1"/>
    <cellStyle name="Uwaga 3" xfId="31263" hidden="1"/>
    <cellStyle name="Uwaga 3" xfId="31261" hidden="1"/>
    <cellStyle name="Uwaga 3" xfId="31259" hidden="1"/>
    <cellStyle name="Uwaga 3" xfId="31248" hidden="1"/>
    <cellStyle name="Uwaga 3" xfId="31246" hidden="1"/>
    <cellStyle name="Uwaga 3" xfId="31244" hidden="1"/>
    <cellStyle name="Uwaga 3" xfId="31233" hidden="1"/>
    <cellStyle name="Uwaga 3" xfId="31231" hidden="1"/>
    <cellStyle name="Uwaga 3" xfId="31229" hidden="1"/>
    <cellStyle name="Uwaga 3" xfId="31218" hidden="1"/>
    <cellStyle name="Uwaga 3" xfId="31216" hidden="1"/>
    <cellStyle name="Uwaga 3" xfId="31214" hidden="1"/>
    <cellStyle name="Uwaga 3" xfId="31203" hidden="1"/>
    <cellStyle name="Uwaga 3" xfId="31201" hidden="1"/>
    <cellStyle name="Uwaga 3" xfId="31199" hidden="1"/>
    <cellStyle name="Uwaga 3" xfId="31188" hidden="1"/>
    <cellStyle name="Uwaga 3" xfId="31186" hidden="1"/>
    <cellStyle name="Uwaga 3" xfId="31184" hidden="1"/>
    <cellStyle name="Uwaga 3" xfId="31173" hidden="1"/>
    <cellStyle name="Uwaga 3" xfId="31171" hidden="1"/>
    <cellStyle name="Uwaga 3" xfId="31168" hidden="1"/>
    <cellStyle name="Uwaga 3" xfId="31158" hidden="1"/>
    <cellStyle name="Uwaga 3" xfId="31156" hidden="1"/>
    <cellStyle name="Uwaga 3" xfId="31154" hidden="1"/>
    <cellStyle name="Uwaga 3" xfId="31143" hidden="1"/>
    <cellStyle name="Uwaga 3" xfId="31141" hidden="1"/>
    <cellStyle name="Uwaga 3" xfId="31139" hidden="1"/>
    <cellStyle name="Uwaga 3" xfId="31128" hidden="1"/>
    <cellStyle name="Uwaga 3" xfId="31126" hidden="1"/>
    <cellStyle name="Uwaga 3" xfId="31123" hidden="1"/>
    <cellStyle name="Uwaga 3" xfId="31113" hidden="1"/>
    <cellStyle name="Uwaga 3" xfId="31111" hidden="1"/>
    <cellStyle name="Uwaga 3" xfId="31108" hidden="1"/>
    <cellStyle name="Uwaga 3" xfId="31098" hidden="1"/>
    <cellStyle name="Uwaga 3" xfId="31096" hidden="1"/>
    <cellStyle name="Uwaga 3" xfId="31093" hidden="1"/>
    <cellStyle name="Uwaga 3" xfId="31084" hidden="1"/>
    <cellStyle name="Uwaga 3" xfId="31081" hidden="1"/>
    <cellStyle name="Uwaga 3" xfId="31077" hidden="1"/>
    <cellStyle name="Uwaga 3" xfId="31069" hidden="1"/>
    <cellStyle name="Uwaga 3" xfId="31066" hidden="1"/>
    <cellStyle name="Uwaga 3" xfId="31062" hidden="1"/>
    <cellStyle name="Uwaga 3" xfId="31054" hidden="1"/>
    <cellStyle name="Uwaga 3" xfId="31051" hidden="1"/>
    <cellStyle name="Uwaga 3" xfId="31047" hidden="1"/>
    <cellStyle name="Uwaga 3" xfId="31039" hidden="1"/>
    <cellStyle name="Uwaga 3" xfId="31036" hidden="1"/>
    <cellStyle name="Uwaga 3" xfId="31032" hidden="1"/>
    <cellStyle name="Uwaga 3" xfId="31024" hidden="1"/>
    <cellStyle name="Uwaga 3" xfId="31021" hidden="1"/>
    <cellStyle name="Uwaga 3" xfId="31017" hidden="1"/>
    <cellStyle name="Uwaga 3" xfId="31009" hidden="1"/>
    <cellStyle name="Uwaga 3" xfId="31005" hidden="1"/>
    <cellStyle name="Uwaga 3" xfId="31000" hidden="1"/>
    <cellStyle name="Uwaga 3" xfId="30994" hidden="1"/>
    <cellStyle name="Uwaga 3" xfId="30990" hidden="1"/>
    <cellStyle name="Uwaga 3" xfId="30985" hidden="1"/>
    <cellStyle name="Uwaga 3" xfId="30979" hidden="1"/>
    <cellStyle name="Uwaga 3" xfId="30975" hidden="1"/>
    <cellStyle name="Uwaga 3" xfId="30970" hidden="1"/>
    <cellStyle name="Uwaga 3" xfId="30964" hidden="1"/>
    <cellStyle name="Uwaga 3" xfId="30961" hidden="1"/>
    <cellStyle name="Uwaga 3" xfId="30957" hidden="1"/>
    <cellStyle name="Uwaga 3" xfId="30949" hidden="1"/>
    <cellStyle name="Uwaga 3" xfId="30946" hidden="1"/>
    <cellStyle name="Uwaga 3" xfId="30941" hidden="1"/>
    <cellStyle name="Uwaga 3" xfId="30934" hidden="1"/>
    <cellStyle name="Uwaga 3" xfId="30930" hidden="1"/>
    <cellStyle name="Uwaga 3" xfId="30925" hidden="1"/>
    <cellStyle name="Uwaga 3" xfId="30919" hidden="1"/>
    <cellStyle name="Uwaga 3" xfId="30915" hidden="1"/>
    <cellStyle name="Uwaga 3" xfId="30910" hidden="1"/>
    <cellStyle name="Uwaga 3" xfId="30904" hidden="1"/>
    <cellStyle name="Uwaga 3" xfId="30901" hidden="1"/>
    <cellStyle name="Uwaga 3" xfId="30897" hidden="1"/>
    <cellStyle name="Uwaga 3" xfId="30889" hidden="1"/>
    <cellStyle name="Uwaga 3" xfId="30884" hidden="1"/>
    <cellStyle name="Uwaga 3" xfId="30879" hidden="1"/>
    <cellStyle name="Uwaga 3" xfId="30874" hidden="1"/>
    <cellStyle name="Uwaga 3" xfId="30869" hidden="1"/>
    <cellStyle name="Uwaga 3" xfId="30864" hidden="1"/>
    <cellStyle name="Uwaga 3" xfId="30859" hidden="1"/>
    <cellStyle name="Uwaga 3" xfId="30854" hidden="1"/>
    <cellStyle name="Uwaga 3" xfId="30849" hidden="1"/>
    <cellStyle name="Uwaga 3" xfId="30844" hidden="1"/>
    <cellStyle name="Uwaga 3" xfId="30840" hidden="1"/>
    <cellStyle name="Uwaga 3" xfId="30835" hidden="1"/>
    <cellStyle name="Uwaga 3" xfId="30828" hidden="1"/>
    <cellStyle name="Uwaga 3" xfId="30823" hidden="1"/>
    <cellStyle name="Uwaga 3" xfId="30818" hidden="1"/>
    <cellStyle name="Uwaga 3" xfId="30813" hidden="1"/>
    <cellStyle name="Uwaga 3" xfId="30808" hidden="1"/>
    <cellStyle name="Uwaga 3" xfId="30803" hidden="1"/>
    <cellStyle name="Uwaga 3" xfId="30798" hidden="1"/>
    <cellStyle name="Uwaga 3" xfId="30793" hidden="1"/>
    <cellStyle name="Uwaga 3" xfId="30788" hidden="1"/>
    <cellStyle name="Uwaga 3" xfId="30784" hidden="1"/>
    <cellStyle name="Uwaga 3" xfId="30779" hidden="1"/>
    <cellStyle name="Uwaga 3" xfId="30774" hidden="1"/>
    <cellStyle name="Uwaga 3" xfId="30769" hidden="1"/>
    <cellStyle name="Uwaga 3" xfId="30765" hidden="1"/>
    <cellStyle name="Uwaga 3" xfId="30761" hidden="1"/>
    <cellStyle name="Uwaga 3" xfId="30754" hidden="1"/>
    <cellStyle name="Uwaga 3" xfId="30750" hidden="1"/>
    <cellStyle name="Uwaga 3" xfId="30745" hidden="1"/>
    <cellStyle name="Uwaga 3" xfId="30739" hidden="1"/>
    <cellStyle name="Uwaga 3" xfId="30735" hidden="1"/>
    <cellStyle name="Uwaga 3" xfId="30730" hidden="1"/>
    <cellStyle name="Uwaga 3" xfId="30724" hidden="1"/>
    <cellStyle name="Uwaga 3" xfId="30720" hidden="1"/>
    <cellStyle name="Uwaga 3" xfId="30716" hidden="1"/>
    <cellStyle name="Uwaga 3" xfId="30709" hidden="1"/>
    <cellStyle name="Uwaga 3" xfId="30705" hidden="1"/>
    <cellStyle name="Uwaga 3" xfId="30701" hidden="1"/>
    <cellStyle name="Uwaga 3" xfId="31568" hidden="1"/>
    <cellStyle name="Uwaga 3" xfId="31567" hidden="1"/>
    <cellStyle name="Uwaga 3" xfId="31565" hidden="1"/>
    <cellStyle name="Uwaga 3" xfId="31552" hidden="1"/>
    <cellStyle name="Uwaga 3" xfId="31550" hidden="1"/>
    <cellStyle name="Uwaga 3" xfId="31548" hidden="1"/>
    <cellStyle name="Uwaga 3" xfId="31538" hidden="1"/>
    <cellStyle name="Uwaga 3" xfId="31536" hidden="1"/>
    <cellStyle name="Uwaga 3" xfId="31534" hidden="1"/>
    <cellStyle name="Uwaga 3" xfId="31523" hidden="1"/>
    <cellStyle name="Uwaga 3" xfId="31521" hidden="1"/>
    <cellStyle name="Uwaga 3" xfId="31519" hidden="1"/>
    <cellStyle name="Uwaga 3" xfId="31506" hidden="1"/>
    <cellStyle name="Uwaga 3" xfId="31504" hidden="1"/>
    <cellStyle name="Uwaga 3" xfId="31503" hidden="1"/>
    <cellStyle name="Uwaga 3" xfId="31490" hidden="1"/>
    <cellStyle name="Uwaga 3" xfId="31489" hidden="1"/>
    <cellStyle name="Uwaga 3" xfId="31487" hidden="1"/>
    <cellStyle name="Uwaga 3" xfId="31475" hidden="1"/>
    <cellStyle name="Uwaga 3" xfId="31474" hidden="1"/>
    <cellStyle name="Uwaga 3" xfId="31472" hidden="1"/>
    <cellStyle name="Uwaga 3" xfId="31460" hidden="1"/>
    <cellStyle name="Uwaga 3" xfId="31459" hidden="1"/>
    <cellStyle name="Uwaga 3" xfId="31457" hidden="1"/>
    <cellStyle name="Uwaga 3" xfId="31445" hidden="1"/>
    <cellStyle name="Uwaga 3" xfId="31444" hidden="1"/>
    <cellStyle name="Uwaga 3" xfId="31442" hidden="1"/>
    <cellStyle name="Uwaga 3" xfId="31430" hidden="1"/>
    <cellStyle name="Uwaga 3" xfId="31429" hidden="1"/>
    <cellStyle name="Uwaga 3" xfId="31427" hidden="1"/>
    <cellStyle name="Uwaga 3" xfId="31415" hidden="1"/>
    <cellStyle name="Uwaga 3" xfId="31414" hidden="1"/>
    <cellStyle name="Uwaga 3" xfId="31412" hidden="1"/>
    <cellStyle name="Uwaga 3" xfId="31400" hidden="1"/>
    <cellStyle name="Uwaga 3" xfId="31399" hidden="1"/>
    <cellStyle name="Uwaga 3" xfId="31397" hidden="1"/>
    <cellStyle name="Uwaga 3" xfId="31385" hidden="1"/>
    <cellStyle name="Uwaga 3" xfId="31384" hidden="1"/>
    <cellStyle name="Uwaga 3" xfId="31382" hidden="1"/>
    <cellStyle name="Uwaga 3" xfId="31370" hidden="1"/>
    <cellStyle name="Uwaga 3" xfId="31369" hidden="1"/>
    <cellStyle name="Uwaga 3" xfId="31367" hidden="1"/>
    <cellStyle name="Uwaga 3" xfId="31355" hidden="1"/>
    <cellStyle name="Uwaga 3" xfId="31354" hidden="1"/>
    <cellStyle name="Uwaga 3" xfId="31352" hidden="1"/>
    <cellStyle name="Uwaga 3" xfId="31340" hidden="1"/>
    <cellStyle name="Uwaga 3" xfId="31339" hidden="1"/>
    <cellStyle name="Uwaga 3" xfId="31337" hidden="1"/>
    <cellStyle name="Uwaga 3" xfId="31325" hidden="1"/>
    <cellStyle name="Uwaga 3" xfId="31324" hidden="1"/>
    <cellStyle name="Uwaga 3" xfId="31322" hidden="1"/>
    <cellStyle name="Uwaga 3" xfId="31310" hidden="1"/>
    <cellStyle name="Uwaga 3" xfId="31309" hidden="1"/>
    <cellStyle name="Uwaga 3" xfId="31307" hidden="1"/>
    <cellStyle name="Uwaga 3" xfId="31295" hidden="1"/>
    <cellStyle name="Uwaga 3" xfId="31294" hidden="1"/>
    <cellStyle name="Uwaga 3" xfId="31292" hidden="1"/>
    <cellStyle name="Uwaga 3" xfId="31280" hidden="1"/>
    <cellStyle name="Uwaga 3" xfId="31279" hidden="1"/>
    <cellStyle name="Uwaga 3" xfId="31277" hidden="1"/>
    <cellStyle name="Uwaga 3" xfId="31265" hidden="1"/>
    <cellStyle name="Uwaga 3" xfId="31264" hidden="1"/>
    <cellStyle name="Uwaga 3" xfId="31262" hidden="1"/>
    <cellStyle name="Uwaga 3" xfId="31250" hidden="1"/>
    <cellStyle name="Uwaga 3" xfId="31249" hidden="1"/>
    <cellStyle name="Uwaga 3" xfId="31247" hidden="1"/>
    <cellStyle name="Uwaga 3" xfId="31235" hidden="1"/>
    <cellStyle name="Uwaga 3" xfId="31234" hidden="1"/>
    <cellStyle name="Uwaga 3" xfId="31232" hidden="1"/>
    <cellStyle name="Uwaga 3" xfId="31220" hidden="1"/>
    <cellStyle name="Uwaga 3" xfId="31219" hidden="1"/>
    <cellStyle name="Uwaga 3" xfId="31217" hidden="1"/>
    <cellStyle name="Uwaga 3" xfId="31205" hidden="1"/>
    <cellStyle name="Uwaga 3" xfId="31204" hidden="1"/>
    <cellStyle name="Uwaga 3" xfId="31202" hidden="1"/>
    <cellStyle name="Uwaga 3" xfId="31190" hidden="1"/>
    <cellStyle name="Uwaga 3" xfId="31189" hidden="1"/>
    <cellStyle name="Uwaga 3" xfId="31187" hidden="1"/>
    <cellStyle name="Uwaga 3" xfId="31175" hidden="1"/>
    <cellStyle name="Uwaga 3" xfId="31174" hidden="1"/>
    <cellStyle name="Uwaga 3" xfId="31172" hidden="1"/>
    <cellStyle name="Uwaga 3" xfId="31160" hidden="1"/>
    <cellStyle name="Uwaga 3" xfId="31159" hidden="1"/>
    <cellStyle name="Uwaga 3" xfId="31157" hidden="1"/>
    <cellStyle name="Uwaga 3" xfId="31145" hidden="1"/>
    <cellStyle name="Uwaga 3" xfId="31144" hidden="1"/>
    <cellStyle name="Uwaga 3" xfId="31142" hidden="1"/>
    <cellStyle name="Uwaga 3" xfId="31130" hidden="1"/>
    <cellStyle name="Uwaga 3" xfId="31129" hidden="1"/>
    <cellStyle name="Uwaga 3" xfId="31127" hidden="1"/>
    <cellStyle name="Uwaga 3" xfId="31115" hidden="1"/>
    <cellStyle name="Uwaga 3" xfId="31114" hidden="1"/>
    <cellStyle name="Uwaga 3" xfId="31112" hidden="1"/>
    <cellStyle name="Uwaga 3" xfId="31100" hidden="1"/>
    <cellStyle name="Uwaga 3" xfId="31099" hidden="1"/>
    <cellStyle name="Uwaga 3" xfId="31097" hidden="1"/>
    <cellStyle name="Uwaga 3" xfId="31085" hidden="1"/>
    <cellStyle name="Uwaga 3" xfId="31083" hidden="1"/>
    <cellStyle name="Uwaga 3" xfId="31080" hidden="1"/>
    <cellStyle name="Uwaga 3" xfId="31070" hidden="1"/>
    <cellStyle name="Uwaga 3" xfId="31068" hidden="1"/>
    <cellStyle name="Uwaga 3" xfId="31065" hidden="1"/>
    <cellStyle name="Uwaga 3" xfId="31055" hidden="1"/>
    <cellStyle name="Uwaga 3" xfId="31053" hidden="1"/>
    <cellStyle name="Uwaga 3" xfId="31050" hidden="1"/>
    <cellStyle name="Uwaga 3" xfId="31040" hidden="1"/>
    <cellStyle name="Uwaga 3" xfId="31038" hidden="1"/>
    <cellStyle name="Uwaga 3" xfId="31035" hidden="1"/>
    <cellStyle name="Uwaga 3" xfId="31025" hidden="1"/>
    <cellStyle name="Uwaga 3" xfId="31023" hidden="1"/>
    <cellStyle name="Uwaga 3" xfId="31020" hidden="1"/>
    <cellStyle name="Uwaga 3" xfId="31010" hidden="1"/>
    <cellStyle name="Uwaga 3" xfId="31008" hidden="1"/>
    <cellStyle name="Uwaga 3" xfId="31004" hidden="1"/>
    <cellStyle name="Uwaga 3" xfId="30995" hidden="1"/>
    <cellStyle name="Uwaga 3" xfId="30992" hidden="1"/>
    <cellStyle name="Uwaga 3" xfId="30988" hidden="1"/>
    <cellStyle name="Uwaga 3" xfId="30980" hidden="1"/>
    <cellStyle name="Uwaga 3" xfId="30978" hidden="1"/>
    <cellStyle name="Uwaga 3" xfId="30974" hidden="1"/>
    <cellStyle name="Uwaga 3" xfId="30965" hidden="1"/>
    <cellStyle name="Uwaga 3" xfId="30963" hidden="1"/>
    <cellStyle name="Uwaga 3" xfId="30960" hidden="1"/>
    <cellStyle name="Uwaga 3" xfId="30950" hidden="1"/>
    <cellStyle name="Uwaga 3" xfId="30948" hidden="1"/>
    <cellStyle name="Uwaga 3" xfId="30943" hidden="1"/>
    <cellStyle name="Uwaga 3" xfId="30935" hidden="1"/>
    <cellStyle name="Uwaga 3" xfId="30933" hidden="1"/>
    <cellStyle name="Uwaga 3" xfId="30928" hidden="1"/>
    <cellStyle name="Uwaga 3" xfId="30920" hidden="1"/>
    <cellStyle name="Uwaga 3" xfId="30918" hidden="1"/>
    <cellStyle name="Uwaga 3" xfId="30913" hidden="1"/>
    <cellStyle name="Uwaga 3" xfId="30905" hidden="1"/>
    <cellStyle name="Uwaga 3" xfId="30903" hidden="1"/>
    <cellStyle name="Uwaga 3" xfId="30899" hidden="1"/>
    <cellStyle name="Uwaga 3" xfId="30890" hidden="1"/>
    <cellStyle name="Uwaga 3" xfId="30887" hidden="1"/>
    <cellStyle name="Uwaga 3" xfId="30882" hidden="1"/>
    <cellStyle name="Uwaga 3" xfId="30875" hidden="1"/>
    <cellStyle name="Uwaga 3" xfId="30871" hidden="1"/>
    <cellStyle name="Uwaga 3" xfId="30866" hidden="1"/>
    <cellStyle name="Uwaga 3" xfId="30860" hidden="1"/>
    <cellStyle name="Uwaga 3" xfId="30856" hidden="1"/>
    <cellStyle name="Uwaga 3" xfId="30851" hidden="1"/>
    <cellStyle name="Uwaga 3" xfId="30845" hidden="1"/>
    <cellStyle name="Uwaga 3" xfId="30842" hidden="1"/>
    <cellStyle name="Uwaga 3" xfId="30838" hidden="1"/>
    <cellStyle name="Uwaga 3" xfId="30829" hidden="1"/>
    <cellStyle name="Uwaga 3" xfId="30824" hidden="1"/>
    <cellStyle name="Uwaga 3" xfId="30819" hidden="1"/>
    <cellStyle name="Uwaga 3" xfId="30814" hidden="1"/>
    <cellStyle name="Uwaga 3" xfId="30809" hidden="1"/>
    <cellStyle name="Uwaga 3" xfId="30804" hidden="1"/>
    <cellStyle name="Uwaga 3" xfId="30799" hidden="1"/>
    <cellStyle name="Uwaga 3" xfId="30794" hidden="1"/>
    <cellStyle name="Uwaga 3" xfId="30789" hidden="1"/>
    <cellStyle name="Uwaga 3" xfId="30785" hidden="1"/>
    <cellStyle name="Uwaga 3" xfId="30780" hidden="1"/>
    <cellStyle name="Uwaga 3" xfId="30775" hidden="1"/>
    <cellStyle name="Uwaga 3" xfId="30770" hidden="1"/>
    <cellStyle name="Uwaga 3" xfId="30766" hidden="1"/>
    <cellStyle name="Uwaga 3" xfId="30762" hidden="1"/>
    <cellStyle name="Uwaga 3" xfId="30755" hidden="1"/>
    <cellStyle name="Uwaga 3" xfId="30751" hidden="1"/>
    <cellStyle name="Uwaga 3" xfId="30746" hidden="1"/>
    <cellStyle name="Uwaga 3" xfId="30740" hidden="1"/>
    <cellStyle name="Uwaga 3" xfId="30736" hidden="1"/>
    <cellStyle name="Uwaga 3" xfId="30731" hidden="1"/>
    <cellStyle name="Uwaga 3" xfId="30725" hidden="1"/>
    <cellStyle name="Uwaga 3" xfId="30721" hidden="1"/>
    <cellStyle name="Uwaga 3" xfId="30717" hidden="1"/>
    <cellStyle name="Uwaga 3" xfId="30710" hidden="1"/>
    <cellStyle name="Uwaga 3" xfId="30706" hidden="1"/>
    <cellStyle name="Uwaga 3" xfId="30702" hidden="1"/>
    <cellStyle name="Uwaga 3" xfId="26734" hidden="1"/>
    <cellStyle name="Uwaga 3" xfId="25787" hidden="1"/>
    <cellStyle name="Uwaga 3" xfId="25751" hidden="1"/>
    <cellStyle name="Uwaga 3" xfId="21810" hidden="1"/>
    <cellStyle name="Uwaga 3" xfId="20827" hidden="1"/>
    <cellStyle name="Uwaga 3" xfId="20824" hidden="1"/>
    <cellStyle name="Uwaga 3" xfId="19794" hidden="1"/>
    <cellStyle name="Uwaga 3" xfId="19790" hidden="1"/>
    <cellStyle name="Uwaga 3" xfId="19786" hidden="1"/>
    <cellStyle name="Uwaga 3" xfId="19755" hidden="1"/>
    <cellStyle name="Uwaga 3" xfId="19751" hidden="1"/>
    <cellStyle name="Uwaga 3" xfId="19747" hidden="1"/>
    <cellStyle name="Uwaga 3" xfId="19704" hidden="1"/>
    <cellStyle name="Uwaga 3" xfId="19700" hidden="1"/>
    <cellStyle name="Uwaga 3" xfId="19696" hidden="1"/>
    <cellStyle name="Uwaga 3" xfId="19659" hidden="1"/>
    <cellStyle name="Uwaga 3" xfId="19654" hidden="1"/>
    <cellStyle name="Uwaga 3" xfId="19651" hidden="1"/>
    <cellStyle name="Uwaga 3" xfId="19623" hidden="1"/>
    <cellStyle name="Uwaga 3" xfId="19618" hidden="1"/>
    <cellStyle name="Uwaga 3" xfId="19613" hidden="1"/>
    <cellStyle name="Uwaga 3" xfId="19585" hidden="1"/>
    <cellStyle name="Uwaga 3" xfId="19580" hidden="1"/>
    <cellStyle name="Uwaga 3" xfId="19575" hidden="1"/>
    <cellStyle name="Uwaga 3" xfId="19543" hidden="1"/>
    <cellStyle name="Uwaga 3" xfId="19538" hidden="1"/>
    <cellStyle name="Uwaga 3" xfId="19533" hidden="1"/>
    <cellStyle name="Uwaga 3" xfId="19492" hidden="1"/>
    <cellStyle name="Uwaga 3" xfId="19486" hidden="1"/>
    <cellStyle name="Uwaga 3" xfId="19479" hidden="1"/>
    <cellStyle name="Uwaga 3" xfId="19451" hidden="1"/>
    <cellStyle name="Uwaga 3" xfId="19447" hidden="1"/>
    <cellStyle name="Uwaga 3" xfId="19442" hidden="1"/>
    <cellStyle name="Uwaga 3" xfId="19413" hidden="1"/>
    <cellStyle name="Uwaga 3" xfId="19408" hidden="1"/>
    <cellStyle name="Uwaga 3" xfId="19402" hidden="1"/>
    <cellStyle name="Uwaga 3" xfId="19370" hidden="1"/>
    <cellStyle name="Uwaga 3" xfId="19366" hidden="1"/>
    <cellStyle name="Uwaga 3" xfId="19359" hidden="1"/>
    <cellStyle name="Uwaga 3" xfId="19319" hidden="1"/>
    <cellStyle name="Uwaga 3" xfId="19313" hidden="1"/>
    <cellStyle name="Uwaga 3" xfId="19309" hidden="1"/>
    <cellStyle name="Uwaga 3" xfId="19281" hidden="1"/>
    <cellStyle name="Uwaga 3" xfId="19276" hidden="1"/>
    <cellStyle name="Uwaga 3" xfId="19271" hidden="1"/>
    <cellStyle name="Uwaga 3" xfId="19242" hidden="1"/>
    <cellStyle name="Uwaga 3" xfId="19235" hidden="1"/>
    <cellStyle name="Uwaga 3" xfId="19229" hidden="1"/>
    <cellStyle name="Uwaga 3" xfId="19195" hidden="1"/>
    <cellStyle name="Uwaga 3" xfId="19189" hidden="1"/>
    <cellStyle name="Uwaga 3" xfId="19184" hidden="1"/>
    <cellStyle name="Uwaga 3" xfId="19146" hidden="1"/>
    <cellStyle name="Uwaga 3" xfId="19143" hidden="1"/>
    <cellStyle name="Uwaga 3" xfId="19139" hidden="1"/>
    <cellStyle name="Uwaga 3" xfId="19109" hidden="1"/>
    <cellStyle name="Uwaga 3" xfId="19104" hidden="1"/>
    <cellStyle name="Uwaga 3" xfId="19100" hidden="1"/>
    <cellStyle name="Uwaga 3" xfId="19068" hidden="1"/>
    <cellStyle name="Uwaga 3" xfId="19062" hidden="1"/>
    <cellStyle name="Uwaga 3" xfId="19058" hidden="1"/>
    <cellStyle name="Uwaga 3" xfId="19025" hidden="1"/>
    <cellStyle name="Uwaga 3" xfId="19020" hidden="1"/>
    <cellStyle name="Uwaga 3" xfId="19016" hidden="1"/>
    <cellStyle name="Uwaga 3" xfId="18976" hidden="1"/>
    <cellStyle name="Uwaga 3" xfId="18972" hidden="1"/>
    <cellStyle name="Uwaga 3" xfId="18968" hidden="1"/>
    <cellStyle name="Uwaga 3" xfId="18938" hidden="1"/>
    <cellStyle name="Uwaga 3" xfId="18934" hidden="1"/>
    <cellStyle name="Uwaga 3" xfId="18930" hidden="1"/>
    <cellStyle name="Uwaga 3" xfId="18898" hidden="1"/>
    <cellStyle name="Uwaga 3" xfId="18892" hidden="1"/>
    <cellStyle name="Uwaga 3" xfId="18888" hidden="1"/>
    <cellStyle name="Uwaga 3" xfId="18850" hidden="1"/>
    <cellStyle name="Uwaga 3" xfId="18846" hidden="1"/>
    <cellStyle name="Uwaga 3" xfId="18842" hidden="1"/>
    <cellStyle name="Uwaga 3" xfId="18805" hidden="1"/>
    <cellStyle name="Uwaga 3" xfId="18801" hidden="1"/>
    <cellStyle name="Uwaga 3" xfId="18797" hidden="1"/>
    <cellStyle name="Uwaga 3" xfId="18768" hidden="1"/>
    <cellStyle name="Uwaga 3" xfId="18764" hidden="1"/>
    <cellStyle name="Uwaga 3" xfId="18759" hidden="1"/>
    <cellStyle name="Uwaga 3" xfId="18727" hidden="1"/>
    <cellStyle name="Uwaga 3" xfId="18722" hidden="1"/>
    <cellStyle name="Uwaga 3" xfId="18717" hidden="1"/>
    <cellStyle name="Uwaga 3" xfId="18682" hidden="1"/>
    <cellStyle name="Uwaga 3" xfId="18677" hidden="1"/>
    <cellStyle name="Uwaga 3" xfId="18672" hidden="1"/>
    <cellStyle name="Uwaga 3" xfId="18634" hidden="1"/>
    <cellStyle name="Uwaga 3" xfId="18629" hidden="1"/>
    <cellStyle name="Uwaga 3" xfId="18624" hidden="1"/>
    <cellStyle name="Uwaga 3" xfId="18598" hidden="1"/>
    <cellStyle name="Uwaga 3" xfId="18593" hidden="1"/>
    <cellStyle name="Uwaga 3" xfId="18588" hidden="1"/>
    <cellStyle name="Uwaga 3" xfId="18556" hidden="1"/>
    <cellStyle name="Uwaga 3" xfId="18551" hidden="1"/>
    <cellStyle name="Uwaga 3" xfId="18545" hidden="1"/>
    <cellStyle name="Uwaga 3" xfId="18515" hidden="1"/>
    <cellStyle name="Uwaga 3" xfId="18509" hidden="1"/>
    <cellStyle name="Uwaga 3" xfId="18502" hidden="1"/>
    <cellStyle name="Uwaga 3" xfId="18464" hidden="1"/>
    <cellStyle name="Uwaga 3" xfId="18459" hidden="1"/>
    <cellStyle name="Uwaga 3" xfId="18454" hidden="1"/>
    <cellStyle name="Uwaga 3" xfId="18425" hidden="1"/>
    <cellStyle name="Uwaga 3" xfId="18419" hidden="1"/>
    <cellStyle name="Uwaga 3" xfId="18413" hidden="1"/>
    <cellStyle name="Uwaga 3" xfId="18384" hidden="1"/>
    <cellStyle name="Uwaga 3" xfId="18377" hidden="1"/>
    <cellStyle name="Uwaga 3" xfId="18370" hidden="1"/>
    <cellStyle name="Uwaga 3" xfId="18335" hidden="1"/>
    <cellStyle name="Uwaga 3" xfId="18330" hidden="1"/>
    <cellStyle name="Uwaga 3" xfId="18325" hidden="1"/>
    <cellStyle name="Uwaga 3" xfId="18291" hidden="1"/>
    <cellStyle name="Uwaga 3" xfId="18287" hidden="1"/>
    <cellStyle name="Uwaga 3" xfId="18283" hidden="1"/>
    <cellStyle name="Uwaga 3" xfId="18252" hidden="1"/>
    <cellStyle name="Uwaga 3" xfId="18246" hidden="1"/>
    <cellStyle name="Uwaga 3" xfId="18241" hidden="1"/>
    <cellStyle name="Uwaga 3" xfId="18209" hidden="1"/>
    <cellStyle name="Uwaga 3" xfId="18204" hidden="1"/>
    <cellStyle name="Uwaga 3" xfId="18199" hidden="1"/>
    <cellStyle name="Uwaga 3" xfId="18165" hidden="1"/>
    <cellStyle name="Uwaga 3" xfId="18161" hidden="1"/>
    <cellStyle name="Uwaga 3" xfId="18157" hidden="1"/>
    <cellStyle name="Uwaga 3" xfId="18122" hidden="1"/>
    <cellStyle name="Uwaga 3" xfId="18119" hidden="1"/>
    <cellStyle name="Uwaga 3" xfId="18114" hidden="1"/>
    <cellStyle name="Uwaga 3" xfId="18080" hidden="1"/>
    <cellStyle name="Uwaga 3" xfId="18077" hidden="1"/>
    <cellStyle name="Uwaga 3" xfId="18072" hidden="1"/>
    <cellStyle name="Uwaga 3" xfId="18038" hidden="1"/>
    <cellStyle name="Uwaga 3" xfId="18035" hidden="1"/>
    <cellStyle name="Uwaga 3" xfId="18030" hidden="1"/>
    <cellStyle name="Uwaga 3" xfId="17996" hidden="1"/>
    <cellStyle name="Uwaga 3" xfId="17993" hidden="1"/>
    <cellStyle name="Uwaga 3" xfId="17988" hidden="1"/>
    <cellStyle name="Uwaga 3" xfId="17954" hidden="1"/>
    <cellStyle name="Uwaga 3" xfId="17951" hidden="1"/>
    <cellStyle name="Uwaga 3" xfId="17945" hidden="1"/>
    <cellStyle name="Uwaga 3" xfId="17912" hidden="1"/>
    <cellStyle name="Uwaga 3" xfId="17909" hidden="1"/>
    <cellStyle name="Uwaga 3" xfId="17903" hidden="1"/>
    <cellStyle name="Uwaga 3" xfId="17870" hidden="1"/>
    <cellStyle name="Uwaga 3" xfId="17867" hidden="1"/>
    <cellStyle name="Uwaga 3" xfId="17860" hidden="1"/>
    <cellStyle name="Uwaga 3" xfId="17828" hidden="1"/>
    <cellStyle name="Uwaga 3" xfId="17824" hidden="1"/>
    <cellStyle name="Uwaga 3" xfId="17817" hidden="1"/>
    <cellStyle name="Uwaga 3" xfId="17786" hidden="1"/>
    <cellStyle name="Uwaga 3" xfId="17781" hidden="1"/>
    <cellStyle name="Uwaga 3" xfId="17773" hidden="1"/>
    <cellStyle name="Uwaga 3" xfId="17744" hidden="1"/>
    <cellStyle name="Uwaga 3" xfId="17739" hidden="1"/>
    <cellStyle name="Uwaga 3" xfId="17730" hidden="1"/>
    <cellStyle name="Uwaga 3" xfId="17702" hidden="1"/>
    <cellStyle name="Uwaga 3" xfId="17697" hidden="1"/>
    <cellStyle name="Uwaga 3" xfId="17685" hidden="1"/>
    <cellStyle name="Uwaga 3" xfId="17660" hidden="1"/>
    <cellStyle name="Uwaga 3" xfId="17654" hidden="1"/>
    <cellStyle name="Uwaga 3" xfId="17643" hidden="1"/>
    <cellStyle name="Uwaga 3" xfId="17618" hidden="1"/>
    <cellStyle name="Uwaga 3" xfId="17611" hidden="1"/>
    <cellStyle name="Uwaga 3" xfId="17597" hidden="1"/>
    <cellStyle name="Uwaga 3" xfId="17576" hidden="1"/>
    <cellStyle name="Uwaga 3" xfId="17567" hidden="1"/>
    <cellStyle name="Uwaga 3" xfId="17554" hidden="1"/>
    <cellStyle name="Uwaga 3" xfId="17534" hidden="1"/>
    <cellStyle name="Uwaga 3" xfId="17523" hidden="1"/>
    <cellStyle name="Uwaga 3" xfId="17509" hidden="1"/>
    <cellStyle name="Uwaga 3" xfId="17492" hidden="1"/>
    <cellStyle name="Uwaga 3" xfId="17479" hidden="1"/>
    <cellStyle name="Uwaga 3" xfId="17466" hidden="1"/>
    <cellStyle name="Uwaga 3" xfId="17450" hidden="1"/>
    <cellStyle name="Uwaga 3" xfId="17437" hidden="1"/>
    <cellStyle name="Uwaga 3" xfId="17424" hidden="1"/>
    <cellStyle name="Uwaga 3" xfId="31692" hidden="1"/>
    <cellStyle name="Uwaga 3" xfId="31693" hidden="1"/>
    <cellStyle name="Uwaga 3" xfId="31695" hidden="1"/>
    <cellStyle name="Uwaga 3" xfId="31707" hidden="1"/>
    <cellStyle name="Uwaga 3" xfId="31708" hidden="1"/>
    <cellStyle name="Uwaga 3" xfId="31713" hidden="1"/>
    <cellStyle name="Uwaga 3" xfId="31722" hidden="1"/>
    <cellStyle name="Uwaga 3" xfId="31723" hidden="1"/>
    <cellStyle name="Uwaga 3" xfId="31728" hidden="1"/>
    <cellStyle name="Uwaga 3" xfId="31737" hidden="1"/>
    <cellStyle name="Uwaga 3" xfId="31738" hidden="1"/>
    <cellStyle name="Uwaga 3" xfId="31739" hidden="1"/>
    <cellStyle name="Uwaga 3" xfId="31752" hidden="1"/>
    <cellStyle name="Uwaga 3" xfId="31757" hidden="1"/>
    <cellStyle name="Uwaga 3" xfId="31762" hidden="1"/>
    <cellStyle name="Uwaga 3" xfId="31772" hidden="1"/>
    <cellStyle name="Uwaga 3" xfId="31777" hidden="1"/>
    <cellStyle name="Uwaga 3" xfId="31781" hidden="1"/>
    <cellStyle name="Uwaga 3" xfId="31788" hidden="1"/>
    <cellStyle name="Uwaga 3" xfId="31793" hidden="1"/>
    <cellStyle name="Uwaga 3" xfId="31796" hidden="1"/>
    <cellStyle name="Uwaga 3" xfId="31802" hidden="1"/>
    <cellStyle name="Uwaga 3" xfId="31807" hidden="1"/>
    <cellStyle name="Uwaga 3" xfId="31811" hidden="1"/>
    <cellStyle name="Uwaga 3" xfId="31812" hidden="1"/>
    <cellStyle name="Uwaga 3" xfId="31813" hidden="1"/>
    <cellStyle name="Uwaga 3" xfId="31817" hidden="1"/>
    <cellStyle name="Uwaga 3" xfId="31829" hidden="1"/>
    <cellStyle name="Uwaga 3" xfId="31834" hidden="1"/>
    <cellStyle name="Uwaga 3" xfId="31839" hidden="1"/>
    <cellStyle name="Uwaga 3" xfId="31844" hidden="1"/>
    <cellStyle name="Uwaga 3" xfId="31849" hidden="1"/>
    <cellStyle name="Uwaga 3" xfId="31854" hidden="1"/>
    <cellStyle name="Uwaga 3" xfId="31858" hidden="1"/>
    <cellStyle name="Uwaga 3" xfId="31862" hidden="1"/>
    <cellStyle name="Uwaga 3" xfId="31867" hidden="1"/>
    <cellStyle name="Uwaga 3" xfId="31872" hidden="1"/>
    <cellStyle name="Uwaga 3" xfId="31873" hidden="1"/>
    <cellStyle name="Uwaga 3" xfId="31875" hidden="1"/>
    <cellStyle name="Uwaga 3" xfId="31888" hidden="1"/>
    <cellStyle name="Uwaga 3" xfId="31892" hidden="1"/>
    <cellStyle name="Uwaga 3" xfId="31897" hidden="1"/>
    <cellStyle name="Uwaga 3" xfId="31904" hidden="1"/>
    <cellStyle name="Uwaga 3" xfId="31908" hidden="1"/>
    <cellStyle name="Uwaga 3" xfId="31913" hidden="1"/>
    <cellStyle name="Uwaga 3" xfId="31918" hidden="1"/>
    <cellStyle name="Uwaga 3" xfId="31921" hidden="1"/>
    <cellStyle name="Uwaga 3" xfId="31926" hidden="1"/>
    <cellStyle name="Uwaga 3" xfId="31932" hidden="1"/>
    <cellStyle name="Uwaga 3" xfId="31933" hidden="1"/>
    <cellStyle name="Uwaga 3" xfId="31936" hidden="1"/>
    <cellStyle name="Uwaga 3" xfId="31949" hidden="1"/>
    <cellStyle name="Uwaga 3" xfId="31953" hidden="1"/>
    <cellStyle name="Uwaga 3" xfId="31958" hidden="1"/>
    <cellStyle name="Uwaga 3" xfId="31965" hidden="1"/>
    <cellStyle name="Uwaga 3" xfId="31970" hidden="1"/>
    <cellStyle name="Uwaga 3" xfId="31974" hidden="1"/>
    <cellStyle name="Uwaga 3" xfId="31979" hidden="1"/>
    <cellStyle name="Uwaga 3" xfId="31983" hidden="1"/>
    <cellStyle name="Uwaga 3" xfId="31988" hidden="1"/>
    <cellStyle name="Uwaga 3" xfId="31992" hidden="1"/>
    <cellStyle name="Uwaga 3" xfId="31993" hidden="1"/>
    <cellStyle name="Uwaga 3" xfId="31995" hidden="1"/>
    <cellStyle name="Uwaga 3" xfId="32007" hidden="1"/>
    <cellStyle name="Uwaga 3" xfId="32008" hidden="1"/>
    <cellStyle name="Uwaga 3" xfId="32010" hidden="1"/>
    <cellStyle name="Uwaga 3" xfId="32022" hidden="1"/>
    <cellStyle name="Uwaga 3" xfId="32024" hidden="1"/>
    <cellStyle name="Uwaga 3" xfId="32027" hidden="1"/>
    <cellStyle name="Uwaga 3" xfId="32037" hidden="1"/>
    <cellStyle name="Uwaga 3" xfId="32038" hidden="1"/>
    <cellStyle name="Uwaga 3" xfId="32040" hidden="1"/>
    <cellStyle name="Uwaga 3" xfId="32052" hidden="1"/>
    <cellStyle name="Uwaga 3" xfId="32053" hidden="1"/>
    <cellStyle name="Uwaga 3" xfId="32054" hidden="1"/>
    <cellStyle name="Uwaga 3" xfId="32068" hidden="1"/>
    <cellStyle name="Uwaga 3" xfId="32071" hidden="1"/>
    <cellStyle name="Uwaga 3" xfId="32075" hidden="1"/>
    <cellStyle name="Uwaga 3" xfId="32083" hidden="1"/>
    <cellStyle name="Uwaga 3" xfId="32086" hidden="1"/>
    <cellStyle name="Uwaga 3" xfId="32090" hidden="1"/>
    <cellStyle name="Uwaga 3" xfId="32098" hidden="1"/>
    <cellStyle name="Uwaga 3" xfId="32101" hidden="1"/>
    <cellStyle name="Uwaga 3" xfId="32105" hidden="1"/>
    <cellStyle name="Uwaga 3" xfId="32112" hidden="1"/>
    <cellStyle name="Uwaga 3" xfId="32113" hidden="1"/>
    <cellStyle name="Uwaga 3" xfId="32115" hidden="1"/>
    <cellStyle name="Uwaga 3" xfId="32128" hidden="1"/>
    <cellStyle name="Uwaga 3" xfId="32131" hidden="1"/>
    <cellStyle name="Uwaga 3" xfId="32134" hidden="1"/>
    <cellStyle name="Uwaga 3" xfId="32143" hidden="1"/>
    <cellStyle name="Uwaga 3" xfId="32146" hidden="1"/>
    <cellStyle name="Uwaga 3" xfId="32150" hidden="1"/>
    <cellStyle name="Uwaga 3" xfId="32158" hidden="1"/>
    <cellStyle name="Uwaga 3" xfId="32160" hidden="1"/>
    <cellStyle name="Uwaga 3" xfId="32163" hidden="1"/>
    <cellStyle name="Uwaga 3" xfId="32172" hidden="1"/>
    <cellStyle name="Uwaga 3" xfId="32173" hidden="1"/>
    <cellStyle name="Uwaga 3" xfId="32174" hidden="1"/>
    <cellStyle name="Uwaga 3" xfId="32187" hidden="1"/>
    <cellStyle name="Uwaga 3" xfId="32188" hidden="1"/>
    <cellStyle name="Uwaga 3" xfId="32190" hidden="1"/>
    <cellStyle name="Uwaga 3" xfId="32202" hidden="1"/>
    <cellStyle name="Uwaga 3" xfId="32203" hidden="1"/>
    <cellStyle name="Uwaga 3" xfId="32205" hidden="1"/>
    <cellStyle name="Uwaga 3" xfId="32217" hidden="1"/>
    <cellStyle name="Uwaga 3" xfId="32218" hidden="1"/>
    <cellStyle name="Uwaga 3" xfId="32220" hidden="1"/>
    <cellStyle name="Uwaga 3" xfId="32232" hidden="1"/>
    <cellStyle name="Uwaga 3" xfId="32233" hidden="1"/>
    <cellStyle name="Uwaga 3" xfId="32234" hidden="1"/>
    <cellStyle name="Uwaga 3" xfId="32248" hidden="1"/>
    <cellStyle name="Uwaga 3" xfId="32250" hidden="1"/>
    <cellStyle name="Uwaga 3" xfId="32253" hidden="1"/>
    <cellStyle name="Uwaga 3" xfId="32263" hidden="1"/>
    <cellStyle name="Uwaga 3" xfId="32266" hidden="1"/>
    <cellStyle name="Uwaga 3" xfId="32269" hidden="1"/>
    <cellStyle name="Uwaga 3" xfId="32278" hidden="1"/>
    <cellStyle name="Uwaga 3" xfId="32280" hidden="1"/>
    <cellStyle name="Uwaga 3" xfId="32283" hidden="1"/>
    <cellStyle name="Uwaga 3" xfId="32292" hidden="1"/>
    <cellStyle name="Uwaga 3" xfId="32293" hidden="1"/>
    <cellStyle name="Uwaga 3" xfId="32294" hidden="1"/>
    <cellStyle name="Uwaga 3" xfId="32307" hidden="1"/>
    <cellStyle name="Uwaga 3" xfId="32309" hidden="1"/>
    <cellStyle name="Uwaga 3" xfId="32311" hidden="1"/>
    <cellStyle name="Uwaga 3" xfId="32322" hidden="1"/>
    <cellStyle name="Uwaga 3" xfId="32324" hidden="1"/>
    <cellStyle name="Uwaga 3" xfId="32326" hidden="1"/>
    <cellStyle name="Uwaga 3" xfId="32337" hidden="1"/>
    <cellStyle name="Uwaga 3" xfId="32339" hidden="1"/>
    <cellStyle name="Uwaga 3" xfId="32341" hidden="1"/>
    <cellStyle name="Uwaga 3" xfId="32352" hidden="1"/>
    <cellStyle name="Uwaga 3" xfId="32353" hidden="1"/>
    <cellStyle name="Uwaga 3" xfId="32354" hidden="1"/>
    <cellStyle name="Uwaga 3" xfId="32367" hidden="1"/>
    <cellStyle name="Uwaga 3" xfId="32369" hidden="1"/>
    <cellStyle name="Uwaga 3" xfId="32371" hidden="1"/>
    <cellStyle name="Uwaga 3" xfId="32382" hidden="1"/>
    <cellStyle name="Uwaga 3" xfId="32384" hidden="1"/>
    <cellStyle name="Uwaga 3" xfId="32386" hidden="1"/>
    <cellStyle name="Uwaga 3" xfId="32397" hidden="1"/>
    <cellStyle name="Uwaga 3" xfId="32399" hidden="1"/>
    <cellStyle name="Uwaga 3" xfId="32400" hidden="1"/>
    <cellStyle name="Uwaga 3" xfId="32412" hidden="1"/>
    <cellStyle name="Uwaga 3" xfId="32413" hidden="1"/>
    <cellStyle name="Uwaga 3" xfId="32414" hidden="1"/>
    <cellStyle name="Uwaga 3" xfId="32427" hidden="1"/>
    <cellStyle name="Uwaga 3" xfId="32429" hidden="1"/>
    <cellStyle name="Uwaga 3" xfId="32431" hidden="1"/>
    <cellStyle name="Uwaga 3" xfId="32442" hidden="1"/>
    <cellStyle name="Uwaga 3" xfId="32444" hidden="1"/>
    <cellStyle name="Uwaga 3" xfId="32446" hidden="1"/>
    <cellStyle name="Uwaga 3" xfId="32457" hidden="1"/>
    <cellStyle name="Uwaga 3" xfId="32459" hidden="1"/>
    <cellStyle name="Uwaga 3" xfId="32461" hidden="1"/>
    <cellStyle name="Uwaga 3" xfId="32472" hidden="1"/>
    <cellStyle name="Uwaga 3" xfId="32473" hidden="1"/>
    <cellStyle name="Uwaga 3" xfId="32475" hidden="1"/>
    <cellStyle name="Uwaga 3" xfId="32486" hidden="1"/>
    <cellStyle name="Uwaga 3" xfId="32488" hidden="1"/>
    <cellStyle name="Uwaga 3" xfId="32489" hidden="1"/>
    <cellStyle name="Uwaga 3" xfId="32498" hidden="1"/>
    <cellStyle name="Uwaga 3" xfId="32501" hidden="1"/>
    <cellStyle name="Uwaga 3" xfId="32503" hidden="1"/>
    <cellStyle name="Uwaga 3" xfId="32514" hidden="1"/>
    <cellStyle name="Uwaga 3" xfId="32516" hidden="1"/>
    <cellStyle name="Uwaga 3" xfId="32518" hidden="1"/>
    <cellStyle name="Uwaga 3" xfId="32530" hidden="1"/>
    <cellStyle name="Uwaga 3" xfId="32532" hidden="1"/>
    <cellStyle name="Uwaga 3" xfId="32534" hidden="1"/>
    <cellStyle name="Uwaga 3" xfId="32542" hidden="1"/>
    <cellStyle name="Uwaga 3" xfId="32544" hidden="1"/>
    <cellStyle name="Uwaga 3" xfId="32547" hidden="1"/>
    <cellStyle name="Uwaga 3" xfId="32537" hidden="1"/>
    <cellStyle name="Uwaga 3" xfId="32536" hidden="1"/>
    <cellStyle name="Uwaga 3" xfId="32535" hidden="1"/>
    <cellStyle name="Uwaga 3" xfId="32522" hidden="1"/>
    <cellStyle name="Uwaga 3" xfId="32521" hidden="1"/>
    <cellStyle name="Uwaga 3" xfId="32520" hidden="1"/>
    <cellStyle name="Uwaga 3" xfId="32507" hidden="1"/>
    <cellStyle name="Uwaga 3" xfId="32506" hidden="1"/>
    <cellStyle name="Uwaga 3" xfId="32505" hidden="1"/>
    <cellStyle name="Uwaga 3" xfId="32492" hidden="1"/>
    <cellStyle name="Uwaga 3" xfId="32491" hidden="1"/>
    <cellStyle name="Uwaga 3" xfId="32490" hidden="1"/>
    <cellStyle name="Uwaga 3" xfId="32477" hidden="1"/>
    <cellStyle name="Uwaga 3" xfId="32476" hidden="1"/>
    <cellStyle name="Uwaga 3" xfId="32474" hidden="1"/>
    <cellStyle name="Uwaga 3" xfId="32463" hidden="1"/>
    <cellStyle name="Uwaga 3" xfId="32460" hidden="1"/>
    <cellStyle name="Uwaga 3" xfId="32458" hidden="1"/>
    <cellStyle name="Uwaga 3" xfId="32448" hidden="1"/>
    <cellStyle name="Uwaga 3" xfId="32445" hidden="1"/>
    <cellStyle name="Uwaga 3" xfId="32443" hidden="1"/>
    <cellStyle name="Uwaga 3" xfId="32433" hidden="1"/>
    <cellStyle name="Uwaga 3" xfId="32430" hidden="1"/>
    <cellStyle name="Uwaga 3" xfId="32428" hidden="1"/>
    <cellStyle name="Uwaga 3" xfId="32418" hidden="1"/>
    <cellStyle name="Uwaga 3" xfId="32416" hidden="1"/>
    <cellStyle name="Uwaga 3" xfId="32415" hidden="1"/>
    <cellStyle name="Uwaga 3" xfId="32403" hidden="1"/>
    <cellStyle name="Uwaga 3" xfId="32401" hidden="1"/>
    <cellStyle name="Uwaga 3" xfId="32398" hidden="1"/>
    <cellStyle name="Uwaga 3" xfId="32388" hidden="1"/>
    <cellStyle name="Uwaga 3" xfId="32385" hidden="1"/>
    <cellStyle name="Uwaga 3" xfId="32383" hidden="1"/>
    <cellStyle name="Uwaga 3" xfId="32373" hidden="1"/>
    <cellStyle name="Uwaga 3" xfId="32370" hidden="1"/>
    <cellStyle name="Uwaga 3" xfId="32368" hidden="1"/>
    <cellStyle name="Uwaga 3" xfId="32358" hidden="1"/>
    <cellStyle name="Uwaga 3" xfId="32356" hidden="1"/>
    <cellStyle name="Uwaga 3" xfId="32355" hidden="1"/>
    <cellStyle name="Uwaga 3" xfId="32343" hidden="1"/>
    <cellStyle name="Uwaga 3" xfId="32340" hidden="1"/>
    <cellStyle name="Uwaga 3" xfId="32338" hidden="1"/>
    <cellStyle name="Uwaga 3" xfId="32328" hidden="1"/>
    <cellStyle name="Uwaga 3" xfId="32325" hidden="1"/>
    <cellStyle name="Uwaga 3" xfId="32323" hidden="1"/>
    <cellStyle name="Uwaga 3" xfId="32313" hidden="1"/>
    <cellStyle name="Uwaga 3" xfId="32310" hidden="1"/>
    <cellStyle name="Uwaga 3" xfId="32308" hidden="1"/>
    <cellStyle name="Uwaga 3" xfId="32298" hidden="1"/>
    <cellStyle name="Uwaga 3" xfId="32296" hidden="1"/>
    <cellStyle name="Uwaga 3" xfId="32295" hidden="1"/>
    <cellStyle name="Uwaga 3" xfId="32282" hidden="1"/>
    <cellStyle name="Uwaga 3" xfId="32279" hidden="1"/>
    <cellStyle name="Uwaga 3" xfId="32277" hidden="1"/>
    <cellStyle name="Uwaga 3" xfId="32267" hidden="1"/>
    <cellStyle name="Uwaga 3" xfId="32264" hidden="1"/>
    <cellStyle name="Uwaga 3" xfId="32262" hidden="1"/>
    <cellStyle name="Uwaga 3" xfId="32252" hidden="1"/>
    <cellStyle name="Uwaga 3" xfId="32249" hidden="1"/>
    <cellStyle name="Uwaga 3" xfId="32247" hidden="1"/>
    <cellStyle name="Uwaga 3" xfId="32238" hidden="1"/>
    <cellStyle name="Uwaga 3" xfId="32236" hidden="1"/>
    <cellStyle name="Uwaga 3" xfId="32235" hidden="1"/>
    <cellStyle name="Uwaga 3" xfId="32223" hidden="1"/>
    <cellStyle name="Uwaga 3" xfId="32221" hidden="1"/>
    <cellStyle name="Uwaga 3" xfId="32219" hidden="1"/>
    <cellStyle name="Uwaga 3" xfId="32208" hidden="1"/>
    <cellStyle name="Uwaga 3" xfId="32206" hidden="1"/>
    <cellStyle name="Uwaga 3" xfId="32204" hidden="1"/>
    <cellStyle name="Uwaga 3" xfId="32193" hidden="1"/>
    <cellStyle name="Uwaga 3" xfId="32191" hidden="1"/>
    <cellStyle name="Uwaga 3" xfId="32189" hidden="1"/>
    <cellStyle name="Uwaga 3" xfId="32178" hidden="1"/>
    <cellStyle name="Uwaga 3" xfId="32176" hidden="1"/>
    <cellStyle name="Uwaga 3" xfId="32175" hidden="1"/>
    <cellStyle name="Uwaga 3" xfId="32162" hidden="1"/>
    <cellStyle name="Uwaga 3" xfId="32159" hidden="1"/>
    <cellStyle name="Uwaga 3" xfId="32157" hidden="1"/>
    <cellStyle name="Uwaga 3" xfId="32147" hidden="1"/>
    <cellStyle name="Uwaga 3" xfId="32144" hidden="1"/>
    <cellStyle name="Uwaga 3" xfId="32142" hidden="1"/>
    <cellStyle name="Uwaga 3" xfId="32132" hidden="1"/>
    <cellStyle name="Uwaga 3" xfId="32129" hidden="1"/>
    <cellStyle name="Uwaga 3" xfId="32127" hidden="1"/>
    <cellStyle name="Uwaga 3" xfId="32118" hidden="1"/>
    <cellStyle name="Uwaga 3" xfId="32116" hidden="1"/>
    <cellStyle name="Uwaga 3" xfId="32114" hidden="1"/>
    <cellStyle name="Uwaga 3" xfId="32102" hidden="1"/>
    <cellStyle name="Uwaga 3" xfId="32099" hidden="1"/>
    <cellStyle name="Uwaga 3" xfId="32097" hidden="1"/>
    <cellStyle name="Uwaga 3" xfId="32087" hidden="1"/>
    <cellStyle name="Uwaga 3" xfId="32084" hidden="1"/>
    <cellStyle name="Uwaga 3" xfId="32082" hidden="1"/>
    <cellStyle name="Uwaga 3" xfId="32072" hidden="1"/>
    <cellStyle name="Uwaga 3" xfId="32069" hidden="1"/>
    <cellStyle name="Uwaga 3" xfId="32067" hidden="1"/>
    <cellStyle name="Uwaga 3" xfId="32060" hidden="1"/>
    <cellStyle name="Uwaga 3" xfId="32057" hidden="1"/>
    <cellStyle name="Uwaga 3" xfId="32055" hidden="1"/>
    <cellStyle name="Uwaga 3" xfId="32045" hidden="1"/>
    <cellStyle name="Uwaga 3" xfId="32042" hidden="1"/>
    <cellStyle name="Uwaga 3" xfId="32039" hidden="1"/>
    <cellStyle name="Uwaga 3" xfId="32030" hidden="1"/>
    <cellStyle name="Uwaga 3" xfId="32026" hidden="1"/>
    <cellStyle name="Uwaga 3" xfId="32023" hidden="1"/>
    <cellStyle name="Uwaga 3" xfId="32015" hidden="1"/>
    <cellStyle name="Uwaga 3" xfId="32012" hidden="1"/>
    <cellStyle name="Uwaga 3" xfId="32009" hidden="1"/>
    <cellStyle name="Uwaga 3" xfId="32000" hidden="1"/>
    <cellStyle name="Uwaga 3" xfId="31997" hidden="1"/>
    <cellStyle name="Uwaga 3" xfId="31994" hidden="1"/>
    <cellStyle name="Uwaga 3" xfId="31984" hidden="1"/>
    <cellStyle name="Uwaga 3" xfId="31980" hidden="1"/>
    <cellStyle name="Uwaga 3" xfId="31977" hidden="1"/>
    <cellStyle name="Uwaga 3" xfId="31968" hidden="1"/>
    <cellStyle name="Uwaga 3" xfId="31964" hidden="1"/>
    <cellStyle name="Uwaga 3" xfId="31962" hidden="1"/>
    <cellStyle name="Uwaga 3" xfId="31954" hidden="1"/>
    <cellStyle name="Uwaga 3" xfId="31950" hidden="1"/>
    <cellStyle name="Uwaga 3" xfId="31947" hidden="1"/>
    <cellStyle name="Uwaga 3" xfId="31940" hidden="1"/>
    <cellStyle name="Uwaga 3" xfId="31937" hidden="1"/>
    <cellStyle name="Uwaga 3" xfId="31934" hidden="1"/>
    <cellStyle name="Uwaga 3" xfId="31925" hidden="1"/>
    <cellStyle name="Uwaga 3" xfId="31920" hidden="1"/>
    <cellStyle name="Uwaga 3" xfId="31917" hidden="1"/>
    <cellStyle name="Uwaga 3" xfId="31910" hidden="1"/>
    <cellStyle name="Uwaga 3" xfId="31905" hidden="1"/>
    <cellStyle name="Uwaga 3" xfId="31902" hidden="1"/>
    <cellStyle name="Uwaga 3" xfId="31895" hidden="1"/>
    <cellStyle name="Uwaga 3" xfId="31890" hidden="1"/>
    <cellStyle name="Uwaga 3" xfId="31887" hidden="1"/>
    <cellStyle name="Uwaga 3" xfId="31881" hidden="1"/>
    <cellStyle name="Uwaga 3" xfId="31877" hidden="1"/>
    <cellStyle name="Uwaga 3" xfId="31874" hidden="1"/>
    <cellStyle name="Uwaga 3" xfId="31866" hidden="1"/>
    <cellStyle name="Uwaga 3" xfId="31861" hidden="1"/>
    <cellStyle name="Uwaga 3" xfId="31857" hidden="1"/>
    <cellStyle name="Uwaga 3" xfId="31851" hidden="1"/>
    <cellStyle name="Uwaga 3" xfId="31846" hidden="1"/>
    <cellStyle name="Uwaga 3" xfId="31842" hidden="1"/>
    <cellStyle name="Uwaga 3" xfId="31836" hidden="1"/>
    <cellStyle name="Uwaga 3" xfId="31831" hidden="1"/>
    <cellStyle name="Uwaga 3" xfId="31827" hidden="1"/>
    <cellStyle name="Uwaga 3" xfId="31822" hidden="1"/>
    <cellStyle name="Uwaga 3" xfId="31818" hidden="1"/>
    <cellStyle name="Uwaga 3" xfId="31814" hidden="1"/>
    <cellStyle name="Uwaga 3" xfId="31806" hidden="1"/>
    <cellStyle name="Uwaga 3" xfId="31801" hidden="1"/>
    <cellStyle name="Uwaga 3" xfId="31797" hidden="1"/>
    <cellStyle name="Uwaga 3" xfId="31791" hidden="1"/>
    <cellStyle name="Uwaga 3" xfId="31786" hidden="1"/>
    <cellStyle name="Uwaga 3" xfId="31782" hidden="1"/>
    <cellStyle name="Uwaga 3" xfId="31776" hidden="1"/>
    <cellStyle name="Uwaga 3" xfId="31771" hidden="1"/>
    <cellStyle name="Uwaga 3" xfId="31767" hidden="1"/>
    <cellStyle name="Uwaga 3" xfId="31763" hidden="1"/>
    <cellStyle name="Uwaga 3" xfId="31758" hidden="1"/>
    <cellStyle name="Uwaga 3" xfId="31753" hidden="1"/>
    <cellStyle name="Uwaga 3" xfId="31748" hidden="1"/>
    <cellStyle name="Uwaga 3" xfId="31744" hidden="1"/>
    <cellStyle name="Uwaga 3" xfId="31740" hidden="1"/>
    <cellStyle name="Uwaga 3" xfId="31733" hidden="1"/>
    <cellStyle name="Uwaga 3" xfId="31729" hidden="1"/>
    <cellStyle name="Uwaga 3" xfId="31724" hidden="1"/>
    <cellStyle name="Uwaga 3" xfId="31718" hidden="1"/>
    <cellStyle name="Uwaga 3" xfId="31714" hidden="1"/>
    <cellStyle name="Uwaga 3" xfId="31709" hidden="1"/>
    <cellStyle name="Uwaga 3" xfId="31703" hidden="1"/>
    <cellStyle name="Uwaga 3" xfId="31699" hidden="1"/>
    <cellStyle name="Uwaga 3" xfId="31694" hidden="1"/>
    <cellStyle name="Uwaga 3" xfId="31688" hidden="1"/>
    <cellStyle name="Uwaga 3" xfId="31684" hidden="1"/>
    <cellStyle name="Uwaga 3" xfId="31680" hidden="1"/>
    <cellStyle name="Uwaga 3" xfId="32540" hidden="1"/>
    <cellStyle name="Uwaga 3" xfId="32539" hidden="1"/>
    <cellStyle name="Uwaga 3" xfId="32538" hidden="1"/>
    <cellStyle name="Uwaga 3" xfId="32525" hidden="1"/>
    <cellStyle name="Uwaga 3" xfId="32524" hidden="1"/>
    <cellStyle name="Uwaga 3" xfId="32523" hidden="1"/>
    <cellStyle name="Uwaga 3" xfId="32510" hidden="1"/>
    <cellStyle name="Uwaga 3" xfId="32509" hidden="1"/>
    <cellStyle name="Uwaga 3" xfId="32508" hidden="1"/>
    <cellStyle name="Uwaga 3" xfId="32495" hidden="1"/>
    <cellStyle name="Uwaga 3" xfId="32494" hidden="1"/>
    <cellStyle name="Uwaga 3" xfId="32493" hidden="1"/>
    <cellStyle name="Uwaga 3" xfId="32480" hidden="1"/>
    <cellStyle name="Uwaga 3" xfId="32479" hidden="1"/>
    <cellStyle name="Uwaga 3" xfId="32478" hidden="1"/>
    <cellStyle name="Uwaga 3" xfId="32466" hidden="1"/>
    <cellStyle name="Uwaga 3" xfId="32464" hidden="1"/>
    <cellStyle name="Uwaga 3" xfId="32462" hidden="1"/>
    <cellStyle name="Uwaga 3" xfId="32451" hidden="1"/>
    <cellStyle name="Uwaga 3" xfId="32449" hidden="1"/>
    <cellStyle name="Uwaga 3" xfId="32447" hidden="1"/>
    <cellStyle name="Uwaga 3" xfId="32436" hidden="1"/>
    <cellStyle name="Uwaga 3" xfId="32434" hidden="1"/>
    <cellStyle name="Uwaga 3" xfId="32432" hidden="1"/>
    <cellStyle name="Uwaga 3" xfId="32421" hidden="1"/>
    <cellStyle name="Uwaga 3" xfId="32419" hidden="1"/>
    <cellStyle name="Uwaga 3" xfId="32417" hidden="1"/>
    <cellStyle name="Uwaga 3" xfId="32406" hidden="1"/>
    <cellStyle name="Uwaga 3" xfId="32404" hidden="1"/>
    <cellStyle name="Uwaga 3" xfId="32402" hidden="1"/>
    <cellStyle name="Uwaga 3" xfId="32391" hidden="1"/>
    <cellStyle name="Uwaga 3" xfId="32389" hidden="1"/>
    <cellStyle name="Uwaga 3" xfId="32387" hidden="1"/>
    <cellStyle name="Uwaga 3" xfId="32376" hidden="1"/>
    <cellStyle name="Uwaga 3" xfId="32374" hidden="1"/>
    <cellStyle name="Uwaga 3" xfId="32372" hidden="1"/>
    <cellStyle name="Uwaga 3" xfId="32361" hidden="1"/>
    <cellStyle name="Uwaga 3" xfId="32359" hidden="1"/>
    <cellStyle name="Uwaga 3" xfId="32357" hidden="1"/>
    <cellStyle name="Uwaga 3" xfId="32346" hidden="1"/>
    <cellStyle name="Uwaga 3" xfId="32344" hidden="1"/>
    <cellStyle name="Uwaga 3" xfId="32342" hidden="1"/>
    <cellStyle name="Uwaga 3" xfId="32331" hidden="1"/>
    <cellStyle name="Uwaga 3" xfId="32329" hidden="1"/>
    <cellStyle name="Uwaga 3" xfId="32327" hidden="1"/>
    <cellStyle name="Uwaga 3" xfId="32316" hidden="1"/>
    <cellStyle name="Uwaga 3" xfId="32314" hidden="1"/>
    <cellStyle name="Uwaga 3" xfId="32312" hidden="1"/>
    <cellStyle name="Uwaga 3" xfId="32301" hidden="1"/>
    <cellStyle name="Uwaga 3" xfId="32299" hidden="1"/>
    <cellStyle name="Uwaga 3" xfId="32297" hidden="1"/>
    <cellStyle name="Uwaga 3" xfId="32286" hidden="1"/>
    <cellStyle name="Uwaga 3" xfId="32284" hidden="1"/>
    <cellStyle name="Uwaga 3" xfId="32281" hidden="1"/>
    <cellStyle name="Uwaga 3" xfId="32271" hidden="1"/>
    <cellStyle name="Uwaga 3" xfId="32268" hidden="1"/>
    <cellStyle name="Uwaga 3" xfId="32265" hidden="1"/>
    <cellStyle name="Uwaga 3" xfId="32256" hidden="1"/>
    <cellStyle name="Uwaga 3" xfId="32254" hidden="1"/>
    <cellStyle name="Uwaga 3" xfId="32251" hidden="1"/>
    <cellStyle name="Uwaga 3" xfId="32241" hidden="1"/>
    <cellStyle name="Uwaga 3" xfId="32239" hidden="1"/>
    <cellStyle name="Uwaga 3" xfId="32237" hidden="1"/>
    <cellStyle name="Uwaga 3" xfId="32226" hidden="1"/>
    <cellStyle name="Uwaga 3" xfId="32224" hidden="1"/>
    <cellStyle name="Uwaga 3" xfId="32222" hidden="1"/>
    <cellStyle name="Uwaga 3" xfId="32211" hidden="1"/>
    <cellStyle name="Uwaga 3" xfId="32209" hidden="1"/>
    <cellStyle name="Uwaga 3" xfId="32207" hidden="1"/>
    <cellStyle name="Uwaga 3" xfId="32196" hidden="1"/>
    <cellStyle name="Uwaga 3" xfId="32194" hidden="1"/>
    <cellStyle name="Uwaga 3" xfId="32192" hidden="1"/>
    <cellStyle name="Uwaga 3" xfId="32181" hidden="1"/>
    <cellStyle name="Uwaga 3" xfId="32179" hidden="1"/>
    <cellStyle name="Uwaga 3" xfId="32177" hidden="1"/>
    <cellStyle name="Uwaga 3" xfId="32166" hidden="1"/>
    <cellStyle name="Uwaga 3" xfId="32164" hidden="1"/>
    <cellStyle name="Uwaga 3" xfId="32161" hidden="1"/>
    <cellStyle name="Uwaga 3" xfId="32151" hidden="1"/>
    <cellStyle name="Uwaga 3" xfId="32148" hidden="1"/>
    <cellStyle name="Uwaga 3" xfId="32145" hidden="1"/>
    <cellStyle name="Uwaga 3" xfId="32136" hidden="1"/>
    <cellStyle name="Uwaga 3" xfId="32133" hidden="1"/>
    <cellStyle name="Uwaga 3" xfId="32130" hidden="1"/>
    <cellStyle name="Uwaga 3" xfId="32121" hidden="1"/>
    <cellStyle name="Uwaga 3" xfId="32119" hidden="1"/>
    <cellStyle name="Uwaga 3" xfId="32117" hidden="1"/>
    <cellStyle name="Uwaga 3" xfId="32106" hidden="1"/>
    <cellStyle name="Uwaga 3" xfId="32103" hidden="1"/>
    <cellStyle name="Uwaga 3" xfId="32100" hidden="1"/>
    <cellStyle name="Uwaga 3" xfId="32091" hidden="1"/>
    <cellStyle name="Uwaga 3" xfId="32088" hidden="1"/>
    <cellStyle name="Uwaga 3" xfId="32085" hidden="1"/>
    <cellStyle name="Uwaga 3" xfId="32076" hidden="1"/>
    <cellStyle name="Uwaga 3" xfId="32073" hidden="1"/>
    <cellStyle name="Uwaga 3" xfId="32070" hidden="1"/>
    <cellStyle name="Uwaga 3" xfId="32063" hidden="1"/>
    <cellStyle name="Uwaga 3" xfId="32059" hidden="1"/>
    <cellStyle name="Uwaga 3" xfId="32056" hidden="1"/>
    <cellStyle name="Uwaga 3" xfId="32048" hidden="1"/>
    <cellStyle name="Uwaga 3" xfId="32044" hidden="1"/>
    <cellStyle name="Uwaga 3" xfId="32041" hidden="1"/>
    <cellStyle name="Uwaga 3" xfId="32033" hidden="1"/>
    <cellStyle name="Uwaga 3" xfId="32029" hidden="1"/>
    <cellStyle name="Uwaga 3" xfId="32025" hidden="1"/>
    <cellStyle name="Uwaga 3" xfId="32018" hidden="1"/>
    <cellStyle name="Uwaga 3" xfId="32014" hidden="1"/>
    <cellStyle name="Uwaga 3" xfId="32011" hidden="1"/>
    <cellStyle name="Uwaga 3" xfId="32003" hidden="1"/>
    <cellStyle name="Uwaga 3" xfId="31999" hidden="1"/>
    <cellStyle name="Uwaga 3" xfId="31996" hidden="1"/>
    <cellStyle name="Uwaga 3" xfId="31987" hidden="1"/>
    <cellStyle name="Uwaga 3" xfId="31982" hidden="1"/>
    <cellStyle name="Uwaga 3" xfId="31978" hidden="1"/>
    <cellStyle name="Uwaga 3" xfId="31972" hidden="1"/>
    <cellStyle name="Uwaga 3" xfId="31967" hidden="1"/>
    <cellStyle name="Uwaga 3" xfId="31963" hidden="1"/>
    <cellStyle name="Uwaga 3" xfId="31957" hidden="1"/>
    <cellStyle name="Uwaga 3" xfId="31952" hidden="1"/>
    <cellStyle name="Uwaga 3" xfId="31948" hidden="1"/>
    <cellStyle name="Uwaga 3" xfId="31943" hidden="1"/>
    <cellStyle name="Uwaga 3" xfId="31939" hidden="1"/>
    <cellStyle name="Uwaga 3" xfId="31935" hidden="1"/>
    <cellStyle name="Uwaga 3" xfId="31928" hidden="1"/>
    <cellStyle name="Uwaga 3" xfId="31923" hidden="1"/>
    <cellStyle name="Uwaga 3" xfId="31919" hidden="1"/>
    <cellStyle name="Uwaga 3" xfId="31912" hidden="1"/>
    <cellStyle name="Uwaga 3" xfId="31907" hidden="1"/>
    <cellStyle name="Uwaga 3" xfId="31903" hidden="1"/>
    <cellStyle name="Uwaga 3" xfId="31898" hidden="1"/>
    <cellStyle name="Uwaga 3" xfId="31893" hidden="1"/>
    <cellStyle name="Uwaga 3" xfId="31889" hidden="1"/>
    <cellStyle name="Uwaga 3" xfId="31883" hidden="1"/>
    <cellStyle name="Uwaga 3" xfId="31879" hidden="1"/>
    <cellStyle name="Uwaga 3" xfId="31876" hidden="1"/>
    <cellStyle name="Uwaga 3" xfId="31869" hidden="1"/>
    <cellStyle name="Uwaga 3" xfId="31864" hidden="1"/>
    <cellStyle name="Uwaga 3" xfId="31859" hidden="1"/>
    <cellStyle name="Uwaga 3" xfId="31853" hidden="1"/>
    <cellStyle name="Uwaga 3" xfId="31848" hidden="1"/>
    <cellStyle name="Uwaga 3" xfId="31843" hidden="1"/>
    <cellStyle name="Uwaga 3" xfId="31838" hidden="1"/>
    <cellStyle name="Uwaga 3" xfId="31833" hidden="1"/>
    <cellStyle name="Uwaga 3" xfId="31828" hidden="1"/>
    <cellStyle name="Uwaga 3" xfId="31824" hidden="1"/>
    <cellStyle name="Uwaga 3" xfId="31820" hidden="1"/>
    <cellStyle name="Uwaga 3" xfId="31815" hidden="1"/>
    <cellStyle name="Uwaga 3" xfId="31808" hidden="1"/>
    <cellStyle name="Uwaga 3" xfId="31803" hidden="1"/>
    <cellStyle name="Uwaga 3" xfId="31798" hidden="1"/>
    <cellStyle name="Uwaga 3" xfId="31792" hidden="1"/>
    <cellStyle name="Uwaga 3" xfId="31787" hidden="1"/>
    <cellStyle name="Uwaga 3" xfId="31783" hidden="1"/>
    <cellStyle name="Uwaga 3" xfId="31778" hidden="1"/>
    <cellStyle name="Uwaga 3" xfId="31773" hidden="1"/>
    <cellStyle name="Uwaga 3" xfId="31768" hidden="1"/>
    <cellStyle name="Uwaga 3" xfId="31764" hidden="1"/>
    <cellStyle name="Uwaga 3" xfId="31759" hidden="1"/>
    <cellStyle name="Uwaga 3" xfId="31754" hidden="1"/>
    <cellStyle name="Uwaga 3" xfId="31749" hidden="1"/>
    <cellStyle name="Uwaga 3" xfId="31745" hidden="1"/>
    <cellStyle name="Uwaga 3" xfId="31741" hidden="1"/>
    <cellStyle name="Uwaga 3" xfId="31734" hidden="1"/>
    <cellStyle name="Uwaga 3" xfId="31730" hidden="1"/>
    <cellStyle name="Uwaga 3" xfId="31725" hidden="1"/>
    <cellStyle name="Uwaga 3" xfId="31719" hidden="1"/>
    <cellStyle name="Uwaga 3" xfId="31715" hidden="1"/>
    <cellStyle name="Uwaga 3" xfId="31710" hidden="1"/>
    <cellStyle name="Uwaga 3" xfId="31704" hidden="1"/>
    <cellStyle name="Uwaga 3" xfId="31700" hidden="1"/>
    <cellStyle name="Uwaga 3" xfId="31696" hidden="1"/>
    <cellStyle name="Uwaga 3" xfId="31689" hidden="1"/>
    <cellStyle name="Uwaga 3" xfId="31685" hidden="1"/>
    <cellStyle name="Uwaga 3" xfId="31681" hidden="1"/>
    <cellStyle name="Uwaga 3" xfId="32545" hidden="1"/>
    <cellStyle name="Uwaga 3" xfId="32543" hidden="1"/>
    <cellStyle name="Uwaga 3" xfId="32541" hidden="1"/>
    <cellStyle name="Uwaga 3" xfId="32528" hidden="1"/>
    <cellStyle name="Uwaga 3" xfId="32527" hidden="1"/>
    <cellStyle name="Uwaga 3" xfId="32526" hidden="1"/>
    <cellStyle name="Uwaga 3" xfId="32513" hidden="1"/>
    <cellStyle name="Uwaga 3" xfId="32512" hidden="1"/>
    <cellStyle name="Uwaga 3" xfId="32511" hidden="1"/>
    <cellStyle name="Uwaga 3" xfId="32499" hidden="1"/>
    <cellStyle name="Uwaga 3" xfId="32497" hidden="1"/>
    <cellStyle name="Uwaga 3" xfId="32496" hidden="1"/>
    <cellStyle name="Uwaga 3" xfId="32483" hidden="1"/>
    <cellStyle name="Uwaga 3" xfId="32482" hidden="1"/>
    <cellStyle name="Uwaga 3" xfId="32481" hidden="1"/>
    <cellStyle name="Uwaga 3" xfId="32469" hidden="1"/>
    <cellStyle name="Uwaga 3" xfId="32467" hidden="1"/>
    <cellStyle name="Uwaga 3" xfId="32465" hidden="1"/>
    <cellStyle name="Uwaga 3" xfId="32454" hidden="1"/>
    <cellStyle name="Uwaga 3" xfId="32452" hidden="1"/>
    <cellStyle name="Uwaga 3" xfId="32450" hidden="1"/>
    <cellStyle name="Uwaga 3" xfId="32439" hidden="1"/>
    <cellStyle name="Uwaga 3" xfId="32437" hidden="1"/>
    <cellStyle name="Uwaga 3" xfId="32435" hidden="1"/>
    <cellStyle name="Uwaga 3" xfId="32424" hidden="1"/>
    <cellStyle name="Uwaga 3" xfId="32422" hidden="1"/>
    <cellStyle name="Uwaga 3" xfId="32420" hidden="1"/>
    <cellStyle name="Uwaga 3" xfId="32409" hidden="1"/>
    <cellStyle name="Uwaga 3" xfId="32407" hidden="1"/>
    <cellStyle name="Uwaga 3" xfId="32405" hidden="1"/>
    <cellStyle name="Uwaga 3" xfId="32394" hidden="1"/>
    <cellStyle name="Uwaga 3" xfId="32392" hidden="1"/>
    <cellStyle name="Uwaga 3" xfId="32390" hidden="1"/>
    <cellStyle name="Uwaga 3" xfId="32379" hidden="1"/>
    <cellStyle name="Uwaga 3" xfId="32377" hidden="1"/>
    <cellStyle name="Uwaga 3" xfId="32375" hidden="1"/>
    <cellStyle name="Uwaga 3" xfId="32364" hidden="1"/>
    <cellStyle name="Uwaga 3" xfId="32362" hidden="1"/>
    <cellStyle name="Uwaga 3" xfId="32360" hidden="1"/>
    <cellStyle name="Uwaga 3" xfId="32349" hidden="1"/>
    <cellStyle name="Uwaga 3" xfId="32347" hidden="1"/>
    <cellStyle name="Uwaga 3" xfId="32345" hidden="1"/>
    <cellStyle name="Uwaga 3" xfId="32334" hidden="1"/>
    <cellStyle name="Uwaga 3" xfId="32332" hidden="1"/>
    <cellStyle name="Uwaga 3" xfId="32330" hidden="1"/>
    <cellStyle name="Uwaga 3" xfId="32319" hidden="1"/>
    <cellStyle name="Uwaga 3" xfId="32317" hidden="1"/>
    <cellStyle name="Uwaga 3" xfId="32315" hidden="1"/>
    <cellStyle name="Uwaga 3" xfId="32304" hidden="1"/>
    <cellStyle name="Uwaga 3" xfId="32302" hidden="1"/>
    <cellStyle name="Uwaga 3" xfId="32300" hidden="1"/>
    <cellStyle name="Uwaga 3" xfId="32289" hidden="1"/>
    <cellStyle name="Uwaga 3" xfId="32287" hidden="1"/>
    <cellStyle name="Uwaga 3" xfId="32285" hidden="1"/>
    <cellStyle name="Uwaga 3" xfId="32274" hidden="1"/>
    <cellStyle name="Uwaga 3" xfId="32272" hidden="1"/>
    <cellStyle name="Uwaga 3" xfId="32270" hidden="1"/>
    <cellStyle name="Uwaga 3" xfId="32259" hidden="1"/>
    <cellStyle name="Uwaga 3" xfId="32257" hidden="1"/>
    <cellStyle name="Uwaga 3" xfId="32255" hidden="1"/>
    <cellStyle name="Uwaga 3" xfId="32244" hidden="1"/>
    <cellStyle name="Uwaga 3" xfId="32242" hidden="1"/>
    <cellStyle name="Uwaga 3" xfId="32240" hidden="1"/>
    <cellStyle name="Uwaga 3" xfId="32229" hidden="1"/>
    <cellStyle name="Uwaga 3" xfId="32227" hidden="1"/>
    <cellStyle name="Uwaga 3" xfId="32225" hidden="1"/>
    <cellStyle name="Uwaga 3" xfId="32214" hidden="1"/>
    <cellStyle name="Uwaga 3" xfId="32212" hidden="1"/>
    <cellStyle name="Uwaga 3" xfId="32210" hidden="1"/>
    <cellStyle name="Uwaga 3" xfId="32199" hidden="1"/>
    <cellStyle name="Uwaga 3" xfId="32197" hidden="1"/>
    <cellStyle name="Uwaga 3" xfId="32195" hidden="1"/>
    <cellStyle name="Uwaga 3" xfId="32184" hidden="1"/>
    <cellStyle name="Uwaga 3" xfId="32182" hidden="1"/>
    <cellStyle name="Uwaga 3" xfId="32180" hidden="1"/>
    <cellStyle name="Uwaga 3" xfId="32169" hidden="1"/>
    <cellStyle name="Uwaga 3" xfId="32167" hidden="1"/>
    <cellStyle name="Uwaga 3" xfId="32165" hidden="1"/>
    <cellStyle name="Uwaga 3" xfId="32154" hidden="1"/>
    <cellStyle name="Uwaga 3" xfId="32152" hidden="1"/>
    <cellStyle name="Uwaga 3" xfId="32149" hidden="1"/>
    <cellStyle name="Uwaga 3" xfId="32139" hidden="1"/>
    <cellStyle name="Uwaga 3" xfId="32137" hidden="1"/>
    <cellStyle name="Uwaga 3" xfId="32135" hidden="1"/>
    <cellStyle name="Uwaga 3" xfId="32124" hidden="1"/>
    <cellStyle name="Uwaga 3" xfId="32122" hidden="1"/>
    <cellStyle name="Uwaga 3" xfId="32120" hidden="1"/>
    <cellStyle name="Uwaga 3" xfId="32109" hidden="1"/>
    <cellStyle name="Uwaga 3" xfId="32107" hidden="1"/>
    <cellStyle name="Uwaga 3" xfId="32104" hidden="1"/>
    <cellStyle name="Uwaga 3" xfId="32094" hidden="1"/>
    <cellStyle name="Uwaga 3" xfId="32092" hidden="1"/>
    <cellStyle name="Uwaga 3" xfId="32089" hidden="1"/>
    <cellStyle name="Uwaga 3" xfId="32079" hidden="1"/>
    <cellStyle name="Uwaga 3" xfId="32077" hidden="1"/>
    <cellStyle name="Uwaga 3" xfId="32074" hidden="1"/>
    <cellStyle name="Uwaga 3" xfId="32065" hidden="1"/>
    <cellStyle name="Uwaga 3" xfId="32062" hidden="1"/>
    <cellStyle name="Uwaga 3" xfId="32058" hidden="1"/>
    <cellStyle name="Uwaga 3" xfId="32050" hidden="1"/>
    <cellStyle name="Uwaga 3" xfId="32047" hidden="1"/>
    <cellStyle name="Uwaga 3" xfId="32043" hidden="1"/>
    <cellStyle name="Uwaga 3" xfId="32035" hidden="1"/>
    <cellStyle name="Uwaga 3" xfId="32032" hidden="1"/>
    <cellStyle name="Uwaga 3" xfId="32028" hidden="1"/>
    <cellStyle name="Uwaga 3" xfId="32020" hidden="1"/>
    <cellStyle name="Uwaga 3" xfId="32017" hidden="1"/>
    <cellStyle name="Uwaga 3" xfId="32013" hidden="1"/>
    <cellStyle name="Uwaga 3" xfId="32005" hidden="1"/>
    <cellStyle name="Uwaga 3" xfId="32002" hidden="1"/>
    <cellStyle name="Uwaga 3" xfId="31998" hidden="1"/>
    <cellStyle name="Uwaga 3" xfId="31990" hidden="1"/>
    <cellStyle name="Uwaga 3" xfId="31986" hidden="1"/>
    <cellStyle name="Uwaga 3" xfId="31981" hidden="1"/>
    <cellStyle name="Uwaga 3" xfId="31975" hidden="1"/>
    <cellStyle name="Uwaga 3" xfId="31971" hidden="1"/>
    <cellStyle name="Uwaga 3" xfId="31966" hidden="1"/>
    <cellStyle name="Uwaga 3" xfId="31960" hidden="1"/>
    <cellStyle name="Uwaga 3" xfId="31956" hidden="1"/>
    <cellStyle name="Uwaga 3" xfId="31951" hidden="1"/>
    <cellStyle name="Uwaga 3" xfId="31945" hidden="1"/>
    <cellStyle name="Uwaga 3" xfId="31942" hidden="1"/>
    <cellStyle name="Uwaga 3" xfId="31938" hidden="1"/>
    <cellStyle name="Uwaga 3" xfId="31930" hidden="1"/>
    <cellStyle name="Uwaga 3" xfId="31927" hidden="1"/>
    <cellStyle name="Uwaga 3" xfId="31922" hidden="1"/>
    <cellStyle name="Uwaga 3" xfId="31915" hidden="1"/>
    <cellStyle name="Uwaga 3" xfId="31911" hidden="1"/>
    <cellStyle name="Uwaga 3" xfId="31906" hidden="1"/>
    <cellStyle name="Uwaga 3" xfId="31900" hidden="1"/>
    <cellStyle name="Uwaga 3" xfId="31896" hidden="1"/>
    <cellStyle name="Uwaga 3" xfId="31891" hidden="1"/>
    <cellStyle name="Uwaga 3" xfId="31885" hidden="1"/>
    <cellStyle name="Uwaga 3" xfId="31882" hidden="1"/>
    <cellStyle name="Uwaga 3" xfId="31878" hidden="1"/>
    <cellStyle name="Uwaga 3" xfId="31870" hidden="1"/>
    <cellStyle name="Uwaga 3" xfId="31865" hidden="1"/>
    <cellStyle name="Uwaga 3" xfId="31860" hidden="1"/>
    <cellStyle name="Uwaga 3" xfId="31855" hidden="1"/>
    <cellStyle name="Uwaga 3" xfId="31850" hidden="1"/>
    <cellStyle name="Uwaga 3" xfId="31845" hidden="1"/>
    <cellStyle name="Uwaga 3" xfId="31840" hidden="1"/>
    <cellStyle name="Uwaga 3" xfId="31835" hidden="1"/>
    <cellStyle name="Uwaga 3" xfId="31830" hidden="1"/>
    <cellStyle name="Uwaga 3" xfId="31825" hidden="1"/>
    <cellStyle name="Uwaga 3" xfId="31821" hidden="1"/>
    <cellStyle name="Uwaga 3" xfId="31816" hidden="1"/>
    <cellStyle name="Uwaga 3" xfId="31809" hidden="1"/>
    <cellStyle name="Uwaga 3" xfId="31804" hidden="1"/>
    <cellStyle name="Uwaga 3" xfId="31799" hidden="1"/>
    <cellStyle name="Uwaga 3" xfId="31794" hidden="1"/>
    <cellStyle name="Uwaga 3" xfId="31789" hidden="1"/>
    <cellStyle name="Uwaga 3" xfId="31784" hidden="1"/>
    <cellStyle name="Uwaga 3" xfId="31779" hidden="1"/>
    <cellStyle name="Uwaga 3" xfId="31774" hidden="1"/>
    <cellStyle name="Uwaga 3" xfId="31769" hidden="1"/>
    <cellStyle name="Uwaga 3" xfId="31765" hidden="1"/>
    <cellStyle name="Uwaga 3" xfId="31760" hidden="1"/>
    <cellStyle name="Uwaga 3" xfId="31755" hidden="1"/>
    <cellStyle name="Uwaga 3" xfId="31750" hidden="1"/>
    <cellStyle name="Uwaga 3" xfId="31746" hidden="1"/>
    <cellStyle name="Uwaga 3" xfId="31742" hidden="1"/>
    <cellStyle name="Uwaga 3" xfId="31735" hidden="1"/>
    <cellStyle name="Uwaga 3" xfId="31731" hidden="1"/>
    <cellStyle name="Uwaga 3" xfId="31726" hidden="1"/>
    <cellStyle name="Uwaga 3" xfId="31720" hidden="1"/>
    <cellStyle name="Uwaga 3" xfId="31716" hidden="1"/>
    <cellStyle name="Uwaga 3" xfId="31711" hidden="1"/>
    <cellStyle name="Uwaga 3" xfId="31705" hidden="1"/>
    <cellStyle name="Uwaga 3" xfId="31701" hidden="1"/>
    <cellStyle name="Uwaga 3" xfId="31697" hidden="1"/>
    <cellStyle name="Uwaga 3" xfId="31690" hidden="1"/>
    <cellStyle name="Uwaga 3" xfId="31686" hidden="1"/>
    <cellStyle name="Uwaga 3" xfId="31682" hidden="1"/>
    <cellStyle name="Uwaga 3" xfId="32549" hidden="1"/>
    <cellStyle name="Uwaga 3" xfId="32548" hidden="1"/>
    <cellStyle name="Uwaga 3" xfId="32546" hidden="1"/>
    <cellStyle name="Uwaga 3" xfId="32533" hidden="1"/>
    <cellStyle name="Uwaga 3" xfId="32531" hidden="1"/>
    <cellStyle name="Uwaga 3" xfId="32529" hidden="1"/>
    <cellStyle name="Uwaga 3" xfId="32519" hidden="1"/>
    <cellStyle name="Uwaga 3" xfId="32517" hidden="1"/>
    <cellStyle name="Uwaga 3" xfId="32515" hidden="1"/>
    <cellStyle name="Uwaga 3" xfId="32504" hidden="1"/>
    <cellStyle name="Uwaga 3" xfId="32502" hidden="1"/>
    <cellStyle name="Uwaga 3" xfId="32500" hidden="1"/>
    <cellStyle name="Uwaga 3" xfId="32487" hidden="1"/>
    <cellStyle name="Uwaga 3" xfId="32485" hidden="1"/>
    <cellStyle name="Uwaga 3" xfId="32484" hidden="1"/>
    <cellStyle name="Uwaga 3" xfId="32471" hidden="1"/>
    <cellStyle name="Uwaga 3" xfId="32470" hidden="1"/>
    <cellStyle name="Uwaga 3" xfId="32468" hidden="1"/>
    <cellStyle name="Uwaga 3" xfId="32456" hidden="1"/>
    <cellStyle name="Uwaga 3" xfId="32455" hidden="1"/>
    <cellStyle name="Uwaga 3" xfId="32453" hidden="1"/>
    <cellStyle name="Uwaga 3" xfId="32441" hidden="1"/>
    <cellStyle name="Uwaga 3" xfId="32440" hidden="1"/>
    <cellStyle name="Uwaga 3" xfId="32438" hidden="1"/>
    <cellStyle name="Uwaga 3" xfId="32426" hidden="1"/>
    <cellStyle name="Uwaga 3" xfId="32425" hidden="1"/>
    <cellStyle name="Uwaga 3" xfId="32423" hidden="1"/>
    <cellStyle name="Uwaga 3" xfId="32411" hidden="1"/>
    <cellStyle name="Uwaga 3" xfId="32410" hidden="1"/>
    <cellStyle name="Uwaga 3" xfId="32408" hidden="1"/>
    <cellStyle name="Uwaga 3" xfId="32396" hidden="1"/>
    <cellStyle name="Uwaga 3" xfId="32395" hidden="1"/>
    <cellStyle name="Uwaga 3" xfId="32393" hidden="1"/>
    <cellStyle name="Uwaga 3" xfId="32381" hidden="1"/>
    <cellStyle name="Uwaga 3" xfId="32380" hidden="1"/>
    <cellStyle name="Uwaga 3" xfId="32378" hidden="1"/>
    <cellStyle name="Uwaga 3" xfId="32366" hidden="1"/>
    <cellStyle name="Uwaga 3" xfId="32365" hidden="1"/>
    <cellStyle name="Uwaga 3" xfId="32363" hidden="1"/>
    <cellStyle name="Uwaga 3" xfId="32351" hidden="1"/>
    <cellStyle name="Uwaga 3" xfId="32350" hidden="1"/>
    <cellStyle name="Uwaga 3" xfId="32348" hidden="1"/>
    <cellStyle name="Uwaga 3" xfId="32336" hidden="1"/>
    <cellStyle name="Uwaga 3" xfId="32335" hidden="1"/>
    <cellStyle name="Uwaga 3" xfId="32333" hidden="1"/>
    <cellStyle name="Uwaga 3" xfId="32321" hidden="1"/>
    <cellStyle name="Uwaga 3" xfId="32320" hidden="1"/>
    <cellStyle name="Uwaga 3" xfId="32318" hidden="1"/>
    <cellStyle name="Uwaga 3" xfId="32306" hidden="1"/>
    <cellStyle name="Uwaga 3" xfId="32305" hidden="1"/>
    <cellStyle name="Uwaga 3" xfId="32303" hidden="1"/>
    <cellStyle name="Uwaga 3" xfId="32291" hidden="1"/>
    <cellStyle name="Uwaga 3" xfId="32290" hidden="1"/>
    <cellStyle name="Uwaga 3" xfId="32288" hidden="1"/>
    <cellStyle name="Uwaga 3" xfId="32276" hidden="1"/>
    <cellStyle name="Uwaga 3" xfId="32275" hidden="1"/>
    <cellStyle name="Uwaga 3" xfId="32273" hidden="1"/>
    <cellStyle name="Uwaga 3" xfId="32261" hidden="1"/>
    <cellStyle name="Uwaga 3" xfId="32260" hidden="1"/>
    <cellStyle name="Uwaga 3" xfId="32258" hidden="1"/>
    <cellStyle name="Uwaga 3" xfId="32246" hidden="1"/>
    <cellStyle name="Uwaga 3" xfId="32245" hidden="1"/>
    <cellStyle name="Uwaga 3" xfId="32243" hidden="1"/>
    <cellStyle name="Uwaga 3" xfId="32231" hidden="1"/>
    <cellStyle name="Uwaga 3" xfId="32230" hidden="1"/>
    <cellStyle name="Uwaga 3" xfId="32228" hidden="1"/>
    <cellStyle name="Uwaga 3" xfId="32216" hidden="1"/>
    <cellStyle name="Uwaga 3" xfId="32215" hidden="1"/>
    <cellStyle name="Uwaga 3" xfId="32213" hidden="1"/>
    <cellStyle name="Uwaga 3" xfId="32201" hidden="1"/>
    <cellStyle name="Uwaga 3" xfId="32200" hidden="1"/>
    <cellStyle name="Uwaga 3" xfId="32198" hidden="1"/>
    <cellStyle name="Uwaga 3" xfId="32186" hidden="1"/>
    <cellStyle name="Uwaga 3" xfId="32185" hidden="1"/>
    <cellStyle name="Uwaga 3" xfId="32183" hidden="1"/>
    <cellStyle name="Uwaga 3" xfId="32171" hidden="1"/>
    <cellStyle name="Uwaga 3" xfId="32170" hidden="1"/>
    <cellStyle name="Uwaga 3" xfId="32168" hidden="1"/>
    <cellStyle name="Uwaga 3" xfId="32156" hidden="1"/>
    <cellStyle name="Uwaga 3" xfId="32155" hidden="1"/>
    <cellStyle name="Uwaga 3" xfId="32153" hidden="1"/>
    <cellStyle name="Uwaga 3" xfId="32141" hidden="1"/>
    <cellStyle name="Uwaga 3" xfId="32140" hidden="1"/>
    <cellStyle name="Uwaga 3" xfId="32138" hidden="1"/>
    <cellStyle name="Uwaga 3" xfId="32126" hidden="1"/>
    <cellStyle name="Uwaga 3" xfId="32125" hidden="1"/>
    <cellStyle name="Uwaga 3" xfId="32123" hidden="1"/>
    <cellStyle name="Uwaga 3" xfId="32111" hidden="1"/>
    <cellStyle name="Uwaga 3" xfId="32110" hidden="1"/>
    <cellStyle name="Uwaga 3" xfId="32108" hidden="1"/>
    <cellStyle name="Uwaga 3" xfId="32096" hidden="1"/>
    <cellStyle name="Uwaga 3" xfId="32095" hidden="1"/>
    <cellStyle name="Uwaga 3" xfId="32093" hidden="1"/>
    <cellStyle name="Uwaga 3" xfId="32081" hidden="1"/>
    <cellStyle name="Uwaga 3" xfId="32080" hidden="1"/>
    <cellStyle name="Uwaga 3" xfId="32078" hidden="1"/>
    <cellStyle name="Uwaga 3" xfId="32066" hidden="1"/>
    <cellStyle name="Uwaga 3" xfId="32064" hidden="1"/>
    <cellStyle name="Uwaga 3" xfId="32061" hidden="1"/>
    <cellStyle name="Uwaga 3" xfId="32051" hidden="1"/>
    <cellStyle name="Uwaga 3" xfId="32049" hidden="1"/>
    <cellStyle name="Uwaga 3" xfId="32046" hidden="1"/>
    <cellStyle name="Uwaga 3" xfId="32036" hidden="1"/>
    <cellStyle name="Uwaga 3" xfId="32034" hidden="1"/>
    <cellStyle name="Uwaga 3" xfId="32031" hidden="1"/>
    <cellStyle name="Uwaga 3" xfId="32021" hidden="1"/>
    <cellStyle name="Uwaga 3" xfId="32019" hidden="1"/>
    <cellStyle name="Uwaga 3" xfId="32016" hidden="1"/>
    <cellStyle name="Uwaga 3" xfId="32006" hidden="1"/>
    <cellStyle name="Uwaga 3" xfId="32004" hidden="1"/>
    <cellStyle name="Uwaga 3" xfId="32001" hidden="1"/>
    <cellStyle name="Uwaga 3" xfId="31991" hidden="1"/>
    <cellStyle name="Uwaga 3" xfId="31989" hidden="1"/>
    <cellStyle name="Uwaga 3" xfId="31985" hidden="1"/>
    <cellStyle name="Uwaga 3" xfId="31976" hidden="1"/>
    <cellStyle name="Uwaga 3" xfId="31973" hidden="1"/>
    <cellStyle name="Uwaga 3" xfId="31969" hidden="1"/>
    <cellStyle name="Uwaga 3" xfId="31961" hidden="1"/>
    <cellStyle name="Uwaga 3" xfId="31959" hidden="1"/>
    <cellStyle name="Uwaga 3" xfId="31955" hidden="1"/>
    <cellStyle name="Uwaga 3" xfId="31946" hidden="1"/>
    <cellStyle name="Uwaga 3" xfId="31944" hidden="1"/>
    <cellStyle name="Uwaga 3" xfId="31941" hidden="1"/>
    <cellStyle name="Uwaga 3" xfId="31931" hidden="1"/>
    <cellStyle name="Uwaga 3" xfId="31929" hidden="1"/>
    <cellStyle name="Uwaga 3" xfId="31924" hidden="1"/>
    <cellStyle name="Uwaga 3" xfId="31916" hidden="1"/>
    <cellStyle name="Uwaga 3" xfId="31914" hidden="1"/>
    <cellStyle name="Uwaga 3" xfId="31909" hidden="1"/>
    <cellStyle name="Uwaga 3" xfId="31901" hidden="1"/>
    <cellStyle name="Uwaga 3" xfId="31899" hidden="1"/>
    <cellStyle name="Uwaga 3" xfId="31894" hidden="1"/>
    <cellStyle name="Uwaga 3" xfId="31886" hidden="1"/>
    <cellStyle name="Uwaga 3" xfId="31884" hidden="1"/>
    <cellStyle name="Uwaga 3" xfId="31880" hidden="1"/>
    <cellStyle name="Uwaga 3" xfId="31871" hidden="1"/>
    <cellStyle name="Uwaga 3" xfId="31868" hidden="1"/>
    <cellStyle name="Uwaga 3" xfId="31863" hidden="1"/>
    <cellStyle name="Uwaga 3" xfId="31856" hidden="1"/>
    <cellStyle name="Uwaga 3" xfId="31852" hidden="1"/>
    <cellStyle name="Uwaga 3" xfId="31847" hidden="1"/>
    <cellStyle name="Uwaga 3" xfId="31841" hidden="1"/>
    <cellStyle name="Uwaga 3" xfId="31837" hidden="1"/>
    <cellStyle name="Uwaga 3" xfId="31832" hidden="1"/>
    <cellStyle name="Uwaga 3" xfId="31826" hidden="1"/>
    <cellStyle name="Uwaga 3" xfId="31823" hidden="1"/>
    <cellStyle name="Uwaga 3" xfId="31819" hidden="1"/>
    <cellStyle name="Uwaga 3" xfId="31810" hidden="1"/>
    <cellStyle name="Uwaga 3" xfId="31805" hidden="1"/>
    <cellStyle name="Uwaga 3" xfId="31800" hidden="1"/>
    <cellStyle name="Uwaga 3" xfId="31795" hidden="1"/>
    <cellStyle name="Uwaga 3" xfId="31790" hidden="1"/>
    <cellStyle name="Uwaga 3" xfId="31785" hidden="1"/>
    <cellStyle name="Uwaga 3" xfId="31780" hidden="1"/>
    <cellStyle name="Uwaga 3" xfId="31775" hidden="1"/>
    <cellStyle name="Uwaga 3" xfId="31770" hidden="1"/>
    <cellStyle name="Uwaga 3" xfId="31766" hidden="1"/>
    <cellStyle name="Uwaga 3" xfId="31761" hidden="1"/>
    <cellStyle name="Uwaga 3" xfId="31756" hidden="1"/>
    <cellStyle name="Uwaga 3" xfId="31751" hidden="1"/>
    <cellStyle name="Uwaga 3" xfId="31747" hidden="1"/>
    <cellStyle name="Uwaga 3" xfId="31743" hidden="1"/>
    <cellStyle name="Uwaga 3" xfId="31736" hidden="1"/>
    <cellStyle name="Uwaga 3" xfId="31732" hidden="1"/>
    <cellStyle name="Uwaga 3" xfId="31727" hidden="1"/>
    <cellStyle name="Uwaga 3" xfId="31721" hidden="1"/>
    <cellStyle name="Uwaga 3" xfId="31717" hidden="1"/>
    <cellStyle name="Uwaga 3" xfId="31712" hidden="1"/>
    <cellStyle name="Uwaga 3" xfId="31706" hidden="1"/>
    <cellStyle name="Uwaga 3" xfId="31702" hidden="1"/>
    <cellStyle name="Uwaga 3" xfId="31698" hidden="1"/>
    <cellStyle name="Uwaga 3" xfId="31691" hidden="1"/>
    <cellStyle name="Uwaga 3" xfId="31687" hidden="1"/>
    <cellStyle name="Uwaga 3" xfId="31683" hidden="1"/>
    <cellStyle name="Uwaga 3" xfId="27718" hidden="1"/>
    <cellStyle name="Uwaga 3" xfId="26771" hidden="1"/>
    <cellStyle name="Uwaga 3" xfId="26735" hidden="1"/>
    <cellStyle name="Uwaga 3" xfId="22797" hidden="1"/>
    <cellStyle name="Uwaga 3" xfId="21814" hidden="1"/>
    <cellStyle name="Uwaga 3" xfId="21811" hidden="1"/>
    <cellStyle name="Uwaga 3" xfId="19805" hidden="1"/>
    <cellStyle name="Uwaga 3" xfId="19800" hidden="1"/>
    <cellStyle name="Uwaga 3" xfId="19795" hidden="1"/>
    <cellStyle name="Uwaga 3" xfId="19766" hidden="1"/>
    <cellStyle name="Uwaga 3" xfId="19761" hidden="1"/>
    <cellStyle name="Uwaga 3" xfId="19756" hidden="1"/>
    <cellStyle name="Uwaga 3" xfId="19713" hidden="1"/>
    <cellStyle name="Uwaga 3" xfId="19709" hidden="1"/>
    <cellStyle name="Uwaga 3" xfId="19705" hidden="1"/>
    <cellStyle name="Uwaga 3" xfId="19667" hidden="1"/>
    <cellStyle name="Uwaga 3" xfId="19662" hidden="1"/>
    <cellStyle name="Uwaga 3" xfId="19658" hidden="1"/>
    <cellStyle name="Uwaga 3" xfId="19631" hidden="1"/>
    <cellStyle name="Uwaga 3" xfId="19626" hidden="1"/>
    <cellStyle name="Uwaga 3" xfId="19622" hidden="1"/>
    <cellStyle name="Uwaga 3" xfId="19593" hidden="1"/>
    <cellStyle name="Uwaga 3" xfId="19589" hidden="1"/>
    <cellStyle name="Uwaga 3" xfId="19584" hidden="1"/>
    <cellStyle name="Uwaga 3" xfId="19551" hidden="1"/>
    <cellStyle name="Uwaga 3" xfId="19547" hidden="1"/>
    <cellStyle name="Uwaga 3" xfId="19542" hidden="1"/>
    <cellStyle name="Uwaga 3" xfId="19500" hidden="1"/>
    <cellStyle name="Uwaga 3" xfId="19495" hidden="1"/>
    <cellStyle name="Uwaga 3" xfId="19489" hidden="1"/>
    <cellStyle name="Uwaga 3" xfId="19459" hidden="1"/>
    <cellStyle name="Uwaga 3" xfId="19456" hidden="1"/>
    <cellStyle name="Uwaga 3" xfId="19450" hidden="1"/>
    <cellStyle name="Uwaga 3" xfId="19422" hidden="1"/>
    <cellStyle name="Uwaga 3" xfId="19417" hidden="1"/>
    <cellStyle name="Uwaga 3" xfId="19411" hidden="1"/>
    <cellStyle name="Uwaga 3" xfId="19378" hidden="1"/>
    <cellStyle name="Uwaga 3" xfId="19375" hidden="1"/>
    <cellStyle name="Uwaga 3" xfId="19369" hidden="1"/>
    <cellStyle name="Uwaga 3" xfId="19328" hidden="1"/>
    <cellStyle name="Uwaga 3" xfId="19321" hidden="1"/>
    <cellStyle name="Uwaga 3" xfId="19316" hidden="1"/>
    <cellStyle name="Uwaga 3" xfId="19288" hidden="1"/>
    <cellStyle name="Uwaga 3" xfId="19284" hidden="1"/>
    <cellStyle name="Uwaga 3" xfId="19279" hidden="1"/>
    <cellStyle name="Uwaga 3" xfId="19250" hidden="1"/>
    <cellStyle name="Uwaga 3" xfId="19245" hidden="1"/>
    <cellStyle name="Uwaga 3" xfId="19239" hidden="1"/>
    <cellStyle name="Uwaga 3" xfId="19204" hidden="1"/>
    <cellStyle name="Uwaga 3" xfId="19198" hidden="1"/>
    <cellStyle name="Uwaga 3" xfId="19192" hidden="1"/>
    <cellStyle name="Uwaga 3" xfId="19152" hidden="1"/>
    <cellStyle name="Uwaga 3" xfId="19149" hidden="1"/>
    <cellStyle name="Uwaga 3" xfId="19145" hidden="1"/>
    <cellStyle name="Uwaga 3" xfId="19115" hidden="1"/>
    <cellStyle name="Uwaga 3" xfId="19111" hidden="1"/>
    <cellStyle name="Uwaga 3" xfId="19106" hidden="1"/>
    <cellStyle name="Uwaga 3" xfId="19076" hidden="1"/>
    <cellStyle name="Uwaga 3" xfId="19070" hidden="1"/>
    <cellStyle name="Uwaga 3" xfId="19064" hidden="1"/>
    <cellStyle name="Uwaga 3" xfId="19034" hidden="1"/>
    <cellStyle name="Uwaga 3" xfId="19027" hidden="1"/>
    <cellStyle name="Uwaga 3" xfId="19022" hidden="1"/>
    <cellStyle name="Uwaga 3" xfId="18981" hidden="1"/>
    <cellStyle name="Uwaga 3" xfId="18978" hidden="1"/>
    <cellStyle name="Uwaga 3" xfId="18974" hidden="1"/>
    <cellStyle name="Uwaga 3" xfId="18944" hidden="1"/>
    <cellStyle name="Uwaga 3" xfId="18940" hidden="1"/>
    <cellStyle name="Uwaga 3" xfId="18936" hidden="1"/>
    <cellStyle name="Uwaga 3" xfId="18904" hidden="1"/>
    <cellStyle name="Uwaga 3" xfId="18899" hidden="1"/>
    <cellStyle name="Uwaga 3" xfId="18894" hidden="1"/>
    <cellStyle name="Uwaga 3" xfId="18855" hidden="1"/>
    <cellStyle name="Uwaga 3" xfId="18852" hidden="1"/>
    <cellStyle name="Uwaga 3" xfId="18848" hidden="1"/>
    <cellStyle name="Uwaga 3" xfId="18810" hidden="1"/>
    <cellStyle name="Uwaga 3" xfId="18807" hidden="1"/>
    <cellStyle name="Uwaga 3" xfId="18802" hidden="1"/>
    <cellStyle name="Uwaga 3" xfId="18773" hidden="1"/>
    <cellStyle name="Uwaga 3" xfId="18770" hidden="1"/>
    <cellStyle name="Uwaga 3" xfId="18765" hidden="1"/>
    <cellStyle name="Uwaga 3" xfId="18732" hidden="1"/>
    <cellStyle name="Uwaga 3" xfId="18728" hidden="1"/>
    <cellStyle name="Uwaga 3" xfId="18723" hidden="1"/>
    <cellStyle name="Uwaga 3" xfId="18687" hidden="1"/>
    <cellStyle name="Uwaga 3" xfId="18683" hidden="1"/>
    <cellStyle name="Uwaga 3" xfId="18678" hidden="1"/>
    <cellStyle name="Uwaga 3" xfId="18639" hidden="1"/>
    <cellStyle name="Uwaga 3" xfId="18635" hidden="1"/>
    <cellStyle name="Uwaga 3" xfId="18630" hidden="1"/>
    <cellStyle name="Uwaga 3" xfId="18603" hidden="1"/>
    <cellStyle name="Uwaga 3" xfId="18599" hidden="1"/>
    <cellStyle name="Uwaga 3" xfId="18594" hidden="1"/>
    <cellStyle name="Uwaga 3" xfId="18561" hidden="1"/>
    <cellStyle name="Uwaga 3" xfId="18557" hidden="1"/>
    <cellStyle name="Uwaga 3" xfId="18552" hidden="1"/>
    <cellStyle name="Uwaga 3" xfId="18519" hidden="1"/>
    <cellStyle name="Uwaga 3" xfId="18514" hidden="1"/>
    <cellStyle name="Uwaga 3" xfId="18508" hidden="1"/>
    <cellStyle name="Uwaga 3" xfId="18468" hidden="1"/>
    <cellStyle name="Uwaga 3" xfId="18463" hidden="1"/>
    <cellStyle name="Uwaga 3" xfId="18458" hidden="1"/>
    <cellStyle name="Uwaga 3" xfId="18429" hidden="1"/>
    <cellStyle name="Uwaga 3" xfId="18424" hidden="1"/>
    <cellStyle name="Uwaga 3" xfId="18418" hidden="1"/>
    <cellStyle name="Uwaga 3" xfId="18388" hidden="1"/>
    <cellStyle name="Uwaga 3" xfId="18382" hidden="1"/>
    <cellStyle name="Uwaga 3" xfId="18376" hidden="1"/>
    <cellStyle name="Uwaga 3" xfId="18339" hidden="1"/>
    <cellStyle name="Uwaga 3" xfId="18334" hidden="1"/>
    <cellStyle name="Uwaga 3" xfId="18329" hidden="1"/>
    <cellStyle name="Uwaga 3" xfId="18294" hidden="1"/>
    <cellStyle name="Uwaga 3" xfId="18290" hidden="1"/>
    <cellStyle name="Uwaga 3" xfId="18286" hidden="1"/>
    <cellStyle name="Uwaga 3" xfId="18255" hidden="1"/>
    <cellStyle name="Uwaga 3" xfId="18249" hidden="1"/>
    <cellStyle name="Uwaga 3" xfId="18244" hidden="1"/>
    <cellStyle name="Uwaga 3" xfId="18213" hidden="1"/>
    <cellStyle name="Uwaga 3" xfId="18206" hidden="1"/>
    <cellStyle name="Uwaga 3" xfId="18202" hidden="1"/>
    <cellStyle name="Uwaga 3" xfId="18169" hidden="1"/>
    <cellStyle name="Uwaga 3" xfId="18164" hidden="1"/>
    <cellStyle name="Uwaga 3" xfId="18160" hidden="1"/>
    <cellStyle name="Uwaga 3" xfId="18123" hidden="1"/>
    <cellStyle name="Uwaga 3" xfId="18121" hidden="1"/>
    <cellStyle name="Uwaga 3" xfId="18118" hidden="1"/>
    <cellStyle name="Uwaga 3" xfId="18082" hidden="1"/>
    <cellStyle name="Uwaga 3" xfId="18079" hidden="1"/>
    <cellStyle name="Uwaga 3" xfId="18075" hidden="1"/>
    <cellStyle name="Uwaga 3" xfId="18039" hidden="1"/>
    <cellStyle name="Uwaga 3" xfId="18037" hidden="1"/>
    <cellStyle name="Uwaga 3" xfId="18033" hidden="1"/>
    <cellStyle name="Uwaga 3" xfId="17997" hidden="1"/>
    <cellStyle name="Uwaga 3" xfId="17995" hidden="1"/>
    <cellStyle name="Uwaga 3" xfId="17991" hidden="1"/>
    <cellStyle name="Uwaga 3" xfId="17955" hidden="1"/>
    <cellStyle name="Uwaga 3" xfId="17952" hidden="1"/>
    <cellStyle name="Uwaga 3" xfId="17947" hidden="1"/>
    <cellStyle name="Uwaga 3" xfId="17913" hidden="1"/>
    <cellStyle name="Uwaga 3" xfId="17910" hidden="1"/>
    <cellStyle name="Uwaga 3" xfId="17905" hidden="1"/>
    <cellStyle name="Uwaga 3" xfId="17871" hidden="1"/>
    <cellStyle name="Uwaga 3" xfId="17868" hidden="1"/>
    <cellStyle name="Uwaga 3" xfId="17863" hidden="1"/>
    <cellStyle name="Uwaga 3" xfId="17829" hidden="1"/>
    <cellStyle name="Uwaga 3" xfId="17826" hidden="1"/>
    <cellStyle name="Uwaga 3" xfId="17820" hidden="1"/>
    <cellStyle name="Uwaga 3" xfId="17787" hidden="1"/>
    <cellStyle name="Uwaga 3" xfId="17784" hidden="1"/>
    <cellStyle name="Uwaga 3" xfId="17777" hidden="1"/>
    <cellStyle name="Uwaga 3" xfId="17745" hidden="1"/>
    <cellStyle name="Uwaga 3" xfId="17742" hidden="1"/>
    <cellStyle name="Uwaga 3" xfId="17735" hidden="1"/>
    <cellStyle name="Uwaga 3" xfId="17703" hidden="1"/>
    <cellStyle name="Uwaga 3" xfId="17699" hidden="1"/>
    <cellStyle name="Uwaga 3" xfId="17688" hidden="1"/>
    <cellStyle name="Uwaga 3" xfId="17661" hidden="1"/>
    <cellStyle name="Uwaga 3" xfId="17656" hidden="1"/>
    <cellStyle name="Uwaga 3" xfId="17646" hidden="1"/>
    <cellStyle name="Uwaga 3" xfId="17619" hidden="1"/>
    <cellStyle name="Uwaga 3" xfId="17613" hidden="1"/>
    <cellStyle name="Uwaga 3" xfId="17600" hidden="1"/>
    <cellStyle name="Uwaga 3" xfId="17577" hidden="1"/>
    <cellStyle name="Uwaga 3" xfId="17569" hidden="1"/>
    <cellStyle name="Uwaga 3" xfId="17556" hidden="1"/>
    <cellStyle name="Uwaga 3" xfId="17535" hidden="1"/>
    <cellStyle name="Uwaga 3" xfId="17525" hidden="1"/>
    <cellStyle name="Uwaga 3" xfId="17511" hidden="1"/>
    <cellStyle name="Uwaga 3" xfId="17493" hidden="1"/>
    <cellStyle name="Uwaga 3" xfId="17480" hidden="1"/>
    <cellStyle name="Uwaga 3" xfId="17467" hidden="1"/>
    <cellStyle name="Uwaga 3" xfId="17451" hidden="1"/>
    <cellStyle name="Uwaga 3" xfId="17438" hidden="1"/>
    <cellStyle name="Uwaga 3" xfId="17425" hidden="1"/>
    <cellStyle name="Uwaga 3" xfId="32643" hidden="1"/>
    <cellStyle name="Uwaga 3" xfId="32644" hidden="1"/>
    <cellStyle name="Uwaga 3" xfId="32646" hidden="1"/>
    <cellStyle name="Uwaga 3" xfId="32658" hidden="1"/>
    <cellStyle name="Uwaga 3" xfId="32659" hidden="1"/>
    <cellStyle name="Uwaga 3" xfId="32664" hidden="1"/>
    <cellStyle name="Uwaga 3" xfId="32673" hidden="1"/>
    <cellStyle name="Uwaga 3" xfId="32674" hidden="1"/>
    <cellStyle name="Uwaga 3" xfId="32679" hidden="1"/>
    <cellStyle name="Uwaga 3" xfId="32688" hidden="1"/>
    <cellStyle name="Uwaga 3" xfId="32689" hidden="1"/>
    <cellStyle name="Uwaga 3" xfId="32690" hidden="1"/>
    <cellStyle name="Uwaga 3" xfId="32703" hidden="1"/>
    <cellStyle name="Uwaga 3" xfId="32708" hidden="1"/>
    <cellStyle name="Uwaga 3" xfId="32713" hidden="1"/>
    <cellStyle name="Uwaga 3" xfId="32723" hidden="1"/>
    <cellStyle name="Uwaga 3" xfId="32728" hidden="1"/>
    <cellStyle name="Uwaga 3" xfId="32732" hidden="1"/>
    <cellStyle name="Uwaga 3" xfId="32739" hidden="1"/>
    <cellStyle name="Uwaga 3" xfId="32744" hidden="1"/>
    <cellStyle name="Uwaga 3" xfId="32747" hidden="1"/>
    <cellStyle name="Uwaga 3" xfId="32753" hidden="1"/>
    <cellStyle name="Uwaga 3" xfId="32758" hidden="1"/>
    <cellStyle name="Uwaga 3" xfId="32762" hidden="1"/>
    <cellStyle name="Uwaga 3" xfId="32763" hidden="1"/>
    <cellStyle name="Uwaga 3" xfId="32764" hidden="1"/>
    <cellStyle name="Uwaga 3" xfId="32768" hidden="1"/>
    <cellStyle name="Uwaga 3" xfId="32780" hidden="1"/>
    <cellStyle name="Uwaga 3" xfId="32785" hidden="1"/>
    <cellStyle name="Uwaga 3" xfId="32790" hidden="1"/>
    <cellStyle name="Uwaga 3" xfId="32795" hidden="1"/>
    <cellStyle name="Uwaga 3" xfId="32800" hidden="1"/>
    <cellStyle name="Uwaga 3" xfId="32805" hidden="1"/>
    <cellStyle name="Uwaga 3" xfId="32809" hidden="1"/>
    <cellStyle name="Uwaga 3" xfId="32813" hidden="1"/>
    <cellStyle name="Uwaga 3" xfId="32818" hidden="1"/>
    <cellStyle name="Uwaga 3" xfId="32823" hidden="1"/>
    <cellStyle name="Uwaga 3" xfId="32824" hidden="1"/>
    <cellStyle name="Uwaga 3" xfId="32826" hidden="1"/>
    <cellStyle name="Uwaga 3" xfId="32839" hidden="1"/>
    <cellStyle name="Uwaga 3" xfId="32843" hidden="1"/>
    <cellStyle name="Uwaga 3" xfId="32848" hidden="1"/>
    <cellStyle name="Uwaga 3" xfId="32855" hidden="1"/>
    <cellStyle name="Uwaga 3" xfId="32859" hidden="1"/>
    <cellStyle name="Uwaga 3" xfId="32864" hidden="1"/>
    <cellStyle name="Uwaga 3" xfId="32869" hidden="1"/>
    <cellStyle name="Uwaga 3" xfId="32872" hidden="1"/>
    <cellStyle name="Uwaga 3" xfId="32877" hidden="1"/>
    <cellStyle name="Uwaga 3" xfId="32883" hidden="1"/>
    <cellStyle name="Uwaga 3" xfId="32884" hidden="1"/>
    <cellStyle name="Uwaga 3" xfId="32887" hidden="1"/>
    <cellStyle name="Uwaga 3" xfId="32900" hidden="1"/>
    <cellStyle name="Uwaga 3" xfId="32904" hidden="1"/>
    <cellStyle name="Uwaga 3" xfId="32909" hidden="1"/>
    <cellStyle name="Uwaga 3" xfId="32916" hidden="1"/>
    <cellStyle name="Uwaga 3" xfId="32921" hidden="1"/>
    <cellStyle name="Uwaga 3" xfId="32925" hidden="1"/>
    <cellStyle name="Uwaga 3" xfId="32930" hidden="1"/>
    <cellStyle name="Uwaga 3" xfId="32934" hidden="1"/>
    <cellStyle name="Uwaga 3" xfId="32939" hidden="1"/>
    <cellStyle name="Uwaga 3" xfId="32943" hidden="1"/>
    <cellStyle name="Uwaga 3" xfId="32944" hidden="1"/>
    <cellStyle name="Uwaga 3" xfId="32946" hidden="1"/>
    <cellStyle name="Uwaga 3" xfId="32958" hidden="1"/>
    <cellStyle name="Uwaga 3" xfId="32959" hidden="1"/>
    <cellStyle name="Uwaga 3" xfId="32961" hidden="1"/>
    <cellStyle name="Uwaga 3" xfId="32973" hidden="1"/>
    <cellStyle name="Uwaga 3" xfId="32975" hidden="1"/>
    <cellStyle name="Uwaga 3" xfId="32978" hidden="1"/>
    <cellStyle name="Uwaga 3" xfId="32988" hidden="1"/>
    <cellStyle name="Uwaga 3" xfId="32989" hidden="1"/>
    <cellStyle name="Uwaga 3" xfId="32991" hidden="1"/>
    <cellStyle name="Uwaga 3" xfId="33003" hidden="1"/>
    <cellStyle name="Uwaga 3" xfId="33004" hidden="1"/>
    <cellStyle name="Uwaga 3" xfId="33005" hidden="1"/>
    <cellStyle name="Uwaga 3" xfId="33019" hidden="1"/>
    <cellStyle name="Uwaga 3" xfId="33022" hidden="1"/>
    <cellStyle name="Uwaga 3" xfId="33026" hidden="1"/>
    <cellStyle name="Uwaga 3" xfId="33034" hidden="1"/>
    <cellStyle name="Uwaga 3" xfId="33037" hidden="1"/>
    <cellStyle name="Uwaga 3" xfId="33041" hidden="1"/>
    <cellStyle name="Uwaga 3" xfId="33049" hidden="1"/>
    <cellStyle name="Uwaga 3" xfId="33052" hidden="1"/>
    <cellStyle name="Uwaga 3" xfId="33056" hidden="1"/>
    <cellStyle name="Uwaga 3" xfId="33063" hidden="1"/>
    <cellStyle name="Uwaga 3" xfId="33064" hidden="1"/>
    <cellStyle name="Uwaga 3" xfId="33066" hidden="1"/>
    <cellStyle name="Uwaga 3" xfId="33079" hidden="1"/>
    <cellStyle name="Uwaga 3" xfId="33082" hidden="1"/>
    <cellStyle name="Uwaga 3" xfId="33085" hidden="1"/>
    <cellStyle name="Uwaga 3" xfId="33094" hidden="1"/>
    <cellStyle name="Uwaga 3" xfId="33097" hidden="1"/>
    <cellStyle name="Uwaga 3" xfId="33101" hidden="1"/>
    <cellStyle name="Uwaga 3" xfId="33109" hidden="1"/>
    <cellStyle name="Uwaga 3" xfId="33111" hidden="1"/>
    <cellStyle name="Uwaga 3" xfId="33114" hidden="1"/>
    <cellStyle name="Uwaga 3" xfId="33123" hidden="1"/>
    <cellStyle name="Uwaga 3" xfId="33124" hidden="1"/>
    <cellStyle name="Uwaga 3" xfId="33125" hidden="1"/>
    <cellStyle name="Uwaga 3" xfId="33138" hidden="1"/>
    <cellStyle name="Uwaga 3" xfId="33139" hidden="1"/>
    <cellStyle name="Uwaga 3" xfId="33141" hidden="1"/>
    <cellStyle name="Uwaga 3" xfId="33153" hidden="1"/>
    <cellStyle name="Uwaga 3" xfId="33154" hidden="1"/>
    <cellStyle name="Uwaga 3" xfId="33156" hidden="1"/>
    <cellStyle name="Uwaga 3" xfId="33168" hidden="1"/>
    <cellStyle name="Uwaga 3" xfId="33169" hidden="1"/>
    <cellStyle name="Uwaga 3" xfId="33171" hidden="1"/>
    <cellStyle name="Uwaga 3" xfId="33183" hidden="1"/>
    <cellStyle name="Uwaga 3" xfId="33184" hidden="1"/>
    <cellStyle name="Uwaga 3" xfId="33185" hidden="1"/>
    <cellStyle name="Uwaga 3" xfId="33199" hidden="1"/>
    <cellStyle name="Uwaga 3" xfId="33201" hidden="1"/>
    <cellStyle name="Uwaga 3" xfId="33204" hidden="1"/>
    <cellStyle name="Uwaga 3" xfId="33214" hidden="1"/>
    <cellStyle name="Uwaga 3" xfId="33217" hidden="1"/>
    <cellStyle name="Uwaga 3" xfId="33220" hidden="1"/>
    <cellStyle name="Uwaga 3" xfId="33229" hidden="1"/>
    <cellStyle name="Uwaga 3" xfId="33231" hidden="1"/>
    <cellStyle name="Uwaga 3" xfId="33234" hidden="1"/>
    <cellStyle name="Uwaga 3" xfId="33243" hidden="1"/>
    <cellStyle name="Uwaga 3" xfId="33244" hidden="1"/>
    <cellStyle name="Uwaga 3" xfId="33245" hidden="1"/>
    <cellStyle name="Uwaga 3" xfId="33258" hidden="1"/>
    <cellStyle name="Uwaga 3" xfId="33260" hidden="1"/>
    <cellStyle name="Uwaga 3" xfId="33262" hidden="1"/>
    <cellStyle name="Uwaga 3" xfId="33273" hidden="1"/>
    <cellStyle name="Uwaga 3" xfId="33275" hidden="1"/>
    <cellStyle name="Uwaga 3" xfId="33277" hidden="1"/>
    <cellStyle name="Uwaga 3" xfId="33288" hidden="1"/>
    <cellStyle name="Uwaga 3" xfId="33290" hidden="1"/>
    <cellStyle name="Uwaga 3" xfId="33292" hidden="1"/>
    <cellStyle name="Uwaga 3" xfId="33303" hidden="1"/>
    <cellStyle name="Uwaga 3" xfId="33304" hidden="1"/>
    <cellStyle name="Uwaga 3" xfId="33305" hidden="1"/>
    <cellStyle name="Uwaga 3" xfId="33318" hidden="1"/>
    <cellStyle name="Uwaga 3" xfId="33320" hidden="1"/>
    <cellStyle name="Uwaga 3" xfId="33322" hidden="1"/>
    <cellStyle name="Uwaga 3" xfId="33333" hidden="1"/>
    <cellStyle name="Uwaga 3" xfId="33335" hidden="1"/>
    <cellStyle name="Uwaga 3" xfId="33337" hidden="1"/>
    <cellStyle name="Uwaga 3" xfId="33348" hidden="1"/>
    <cellStyle name="Uwaga 3" xfId="33350" hidden="1"/>
    <cellStyle name="Uwaga 3" xfId="33351" hidden="1"/>
    <cellStyle name="Uwaga 3" xfId="33363" hidden="1"/>
    <cellStyle name="Uwaga 3" xfId="33364" hidden="1"/>
    <cellStyle name="Uwaga 3" xfId="33365" hidden="1"/>
    <cellStyle name="Uwaga 3" xfId="33378" hidden="1"/>
    <cellStyle name="Uwaga 3" xfId="33380" hidden="1"/>
    <cellStyle name="Uwaga 3" xfId="33382" hidden="1"/>
    <cellStyle name="Uwaga 3" xfId="33393" hidden="1"/>
    <cellStyle name="Uwaga 3" xfId="33395" hidden="1"/>
    <cellStyle name="Uwaga 3" xfId="33397" hidden="1"/>
    <cellStyle name="Uwaga 3" xfId="33408" hidden="1"/>
    <cellStyle name="Uwaga 3" xfId="33410" hidden="1"/>
    <cellStyle name="Uwaga 3" xfId="33412" hidden="1"/>
    <cellStyle name="Uwaga 3" xfId="33423" hidden="1"/>
    <cellStyle name="Uwaga 3" xfId="33424" hidden="1"/>
    <cellStyle name="Uwaga 3" xfId="33426" hidden="1"/>
    <cellStyle name="Uwaga 3" xfId="33437" hidden="1"/>
    <cellStyle name="Uwaga 3" xfId="33439" hidden="1"/>
    <cellStyle name="Uwaga 3" xfId="33440" hidden="1"/>
    <cellStyle name="Uwaga 3" xfId="33449" hidden="1"/>
    <cellStyle name="Uwaga 3" xfId="33452" hidden="1"/>
    <cellStyle name="Uwaga 3" xfId="33454" hidden="1"/>
    <cellStyle name="Uwaga 3" xfId="33465" hidden="1"/>
    <cellStyle name="Uwaga 3" xfId="33467" hidden="1"/>
    <cellStyle name="Uwaga 3" xfId="33469" hidden="1"/>
    <cellStyle name="Uwaga 3" xfId="33481" hidden="1"/>
    <cellStyle name="Uwaga 3" xfId="33483" hidden="1"/>
    <cellStyle name="Uwaga 3" xfId="33485" hidden="1"/>
    <cellStyle name="Uwaga 3" xfId="33493" hidden="1"/>
    <cellStyle name="Uwaga 3" xfId="33495" hidden="1"/>
    <cellStyle name="Uwaga 3" xfId="33498" hidden="1"/>
    <cellStyle name="Uwaga 3" xfId="33488" hidden="1"/>
    <cellStyle name="Uwaga 3" xfId="33487" hidden="1"/>
    <cellStyle name="Uwaga 3" xfId="33486" hidden="1"/>
    <cellStyle name="Uwaga 3" xfId="33473" hidden="1"/>
    <cellStyle name="Uwaga 3" xfId="33472" hidden="1"/>
    <cellStyle name="Uwaga 3" xfId="33471" hidden="1"/>
    <cellStyle name="Uwaga 3" xfId="33458" hidden="1"/>
    <cellStyle name="Uwaga 3" xfId="33457" hidden="1"/>
    <cellStyle name="Uwaga 3" xfId="33456" hidden="1"/>
    <cellStyle name="Uwaga 3" xfId="33443" hidden="1"/>
    <cellStyle name="Uwaga 3" xfId="33442" hidden="1"/>
    <cellStyle name="Uwaga 3" xfId="33441" hidden="1"/>
    <cellStyle name="Uwaga 3" xfId="33428" hidden="1"/>
    <cellStyle name="Uwaga 3" xfId="33427" hidden="1"/>
    <cellStyle name="Uwaga 3" xfId="33425" hidden="1"/>
    <cellStyle name="Uwaga 3" xfId="33414" hidden="1"/>
    <cellStyle name="Uwaga 3" xfId="33411" hidden="1"/>
    <cellStyle name="Uwaga 3" xfId="33409" hidden="1"/>
    <cellStyle name="Uwaga 3" xfId="33399" hidden="1"/>
    <cellStyle name="Uwaga 3" xfId="33396" hidden="1"/>
    <cellStyle name="Uwaga 3" xfId="33394" hidden="1"/>
    <cellStyle name="Uwaga 3" xfId="33384" hidden="1"/>
    <cellStyle name="Uwaga 3" xfId="33381" hidden="1"/>
    <cellStyle name="Uwaga 3" xfId="33379" hidden="1"/>
    <cellStyle name="Uwaga 3" xfId="33369" hidden="1"/>
    <cellStyle name="Uwaga 3" xfId="33367" hidden="1"/>
    <cellStyle name="Uwaga 3" xfId="33366" hidden="1"/>
    <cellStyle name="Uwaga 3" xfId="33354" hidden="1"/>
    <cellStyle name="Uwaga 3" xfId="33352" hidden="1"/>
    <cellStyle name="Uwaga 3" xfId="33349" hidden="1"/>
    <cellStyle name="Uwaga 3" xfId="33339" hidden="1"/>
    <cellStyle name="Uwaga 3" xfId="33336" hidden="1"/>
    <cellStyle name="Uwaga 3" xfId="33334" hidden="1"/>
    <cellStyle name="Uwaga 3" xfId="33324" hidden="1"/>
    <cellStyle name="Uwaga 3" xfId="33321" hidden="1"/>
    <cellStyle name="Uwaga 3" xfId="33319" hidden="1"/>
    <cellStyle name="Uwaga 3" xfId="33309" hidden="1"/>
    <cellStyle name="Uwaga 3" xfId="33307" hidden="1"/>
    <cellStyle name="Uwaga 3" xfId="33306" hidden="1"/>
    <cellStyle name="Uwaga 3" xfId="33294" hidden="1"/>
    <cellStyle name="Uwaga 3" xfId="33291" hidden="1"/>
    <cellStyle name="Uwaga 3" xfId="33289" hidden="1"/>
    <cellStyle name="Uwaga 3" xfId="33279" hidden="1"/>
    <cellStyle name="Uwaga 3" xfId="33276" hidden="1"/>
    <cellStyle name="Uwaga 3" xfId="33274" hidden="1"/>
    <cellStyle name="Uwaga 3" xfId="33264" hidden="1"/>
    <cellStyle name="Uwaga 3" xfId="33261" hidden="1"/>
    <cellStyle name="Uwaga 3" xfId="33259" hidden="1"/>
    <cellStyle name="Uwaga 3" xfId="33249" hidden="1"/>
    <cellStyle name="Uwaga 3" xfId="33247" hidden="1"/>
    <cellStyle name="Uwaga 3" xfId="33246" hidden="1"/>
    <cellStyle name="Uwaga 3" xfId="33233" hidden="1"/>
    <cellStyle name="Uwaga 3" xfId="33230" hidden="1"/>
    <cellStyle name="Uwaga 3" xfId="33228" hidden="1"/>
    <cellStyle name="Uwaga 3" xfId="33218" hidden="1"/>
    <cellStyle name="Uwaga 3" xfId="33215" hidden="1"/>
    <cellStyle name="Uwaga 3" xfId="33213" hidden="1"/>
    <cellStyle name="Uwaga 3" xfId="33203" hidden="1"/>
    <cellStyle name="Uwaga 3" xfId="33200" hidden="1"/>
    <cellStyle name="Uwaga 3" xfId="33198" hidden="1"/>
    <cellStyle name="Uwaga 3" xfId="33189" hidden="1"/>
    <cellStyle name="Uwaga 3" xfId="33187" hidden="1"/>
    <cellStyle name="Uwaga 3" xfId="33186" hidden="1"/>
    <cellStyle name="Uwaga 3" xfId="33174" hidden="1"/>
    <cellStyle name="Uwaga 3" xfId="33172" hidden="1"/>
    <cellStyle name="Uwaga 3" xfId="33170" hidden="1"/>
    <cellStyle name="Uwaga 3" xfId="33159" hidden="1"/>
    <cellStyle name="Uwaga 3" xfId="33157" hidden="1"/>
    <cellStyle name="Uwaga 3" xfId="33155" hidden="1"/>
    <cellStyle name="Uwaga 3" xfId="33144" hidden="1"/>
    <cellStyle name="Uwaga 3" xfId="33142" hidden="1"/>
    <cellStyle name="Uwaga 3" xfId="33140" hidden="1"/>
    <cellStyle name="Uwaga 3" xfId="33129" hidden="1"/>
    <cellStyle name="Uwaga 3" xfId="33127" hidden="1"/>
    <cellStyle name="Uwaga 3" xfId="33126" hidden="1"/>
    <cellStyle name="Uwaga 3" xfId="33113" hidden="1"/>
    <cellStyle name="Uwaga 3" xfId="33110" hidden="1"/>
    <cellStyle name="Uwaga 3" xfId="33108" hidden="1"/>
    <cellStyle name="Uwaga 3" xfId="33098" hidden="1"/>
    <cellStyle name="Uwaga 3" xfId="33095" hidden="1"/>
    <cellStyle name="Uwaga 3" xfId="33093" hidden="1"/>
    <cellStyle name="Uwaga 3" xfId="33083" hidden="1"/>
    <cellStyle name="Uwaga 3" xfId="33080" hidden="1"/>
    <cellStyle name="Uwaga 3" xfId="33078" hidden="1"/>
    <cellStyle name="Uwaga 3" xfId="33069" hidden="1"/>
    <cellStyle name="Uwaga 3" xfId="33067" hidden="1"/>
    <cellStyle name="Uwaga 3" xfId="33065" hidden="1"/>
    <cellStyle name="Uwaga 3" xfId="33053" hidden="1"/>
    <cellStyle name="Uwaga 3" xfId="33050" hidden="1"/>
    <cellStyle name="Uwaga 3" xfId="33048" hidden="1"/>
    <cellStyle name="Uwaga 3" xfId="33038" hidden="1"/>
    <cellStyle name="Uwaga 3" xfId="33035" hidden="1"/>
    <cellStyle name="Uwaga 3" xfId="33033" hidden="1"/>
    <cellStyle name="Uwaga 3" xfId="33023" hidden="1"/>
    <cellStyle name="Uwaga 3" xfId="33020" hidden="1"/>
    <cellStyle name="Uwaga 3" xfId="33018" hidden="1"/>
    <cellStyle name="Uwaga 3" xfId="33011" hidden="1"/>
    <cellStyle name="Uwaga 3" xfId="33008" hidden="1"/>
    <cellStyle name="Uwaga 3" xfId="33006" hidden="1"/>
    <cellStyle name="Uwaga 3" xfId="32996" hidden="1"/>
    <cellStyle name="Uwaga 3" xfId="32993" hidden="1"/>
    <cellStyle name="Uwaga 3" xfId="32990" hidden="1"/>
    <cellStyle name="Uwaga 3" xfId="32981" hidden="1"/>
    <cellStyle name="Uwaga 3" xfId="32977" hidden="1"/>
    <cellStyle name="Uwaga 3" xfId="32974" hidden="1"/>
    <cellStyle name="Uwaga 3" xfId="32966" hidden="1"/>
    <cellStyle name="Uwaga 3" xfId="32963" hidden="1"/>
    <cellStyle name="Uwaga 3" xfId="32960" hidden="1"/>
    <cellStyle name="Uwaga 3" xfId="32951" hidden="1"/>
    <cellStyle name="Uwaga 3" xfId="32948" hidden="1"/>
    <cellStyle name="Uwaga 3" xfId="32945" hidden="1"/>
    <cellStyle name="Uwaga 3" xfId="32935" hidden="1"/>
    <cellStyle name="Uwaga 3" xfId="32931" hidden="1"/>
    <cellStyle name="Uwaga 3" xfId="32928" hidden="1"/>
    <cellStyle name="Uwaga 3" xfId="32919" hidden="1"/>
    <cellStyle name="Uwaga 3" xfId="32915" hidden="1"/>
    <cellStyle name="Uwaga 3" xfId="32913" hidden="1"/>
    <cellStyle name="Uwaga 3" xfId="32905" hidden="1"/>
    <cellStyle name="Uwaga 3" xfId="32901" hidden="1"/>
    <cellStyle name="Uwaga 3" xfId="32898" hidden="1"/>
    <cellStyle name="Uwaga 3" xfId="32891" hidden="1"/>
    <cellStyle name="Uwaga 3" xfId="32888" hidden="1"/>
    <cellStyle name="Uwaga 3" xfId="32885" hidden="1"/>
    <cellStyle name="Uwaga 3" xfId="32876" hidden="1"/>
    <cellStyle name="Uwaga 3" xfId="32871" hidden="1"/>
    <cellStyle name="Uwaga 3" xfId="32868" hidden="1"/>
    <cellStyle name="Uwaga 3" xfId="32861" hidden="1"/>
    <cellStyle name="Uwaga 3" xfId="32856" hidden="1"/>
    <cellStyle name="Uwaga 3" xfId="32853" hidden="1"/>
    <cellStyle name="Uwaga 3" xfId="32846" hidden="1"/>
    <cellStyle name="Uwaga 3" xfId="32841" hidden="1"/>
    <cellStyle name="Uwaga 3" xfId="32838" hidden="1"/>
    <cellStyle name="Uwaga 3" xfId="32832" hidden="1"/>
    <cellStyle name="Uwaga 3" xfId="32828" hidden="1"/>
    <cellStyle name="Uwaga 3" xfId="32825" hidden="1"/>
    <cellStyle name="Uwaga 3" xfId="32817" hidden="1"/>
    <cellStyle name="Uwaga 3" xfId="32812" hidden="1"/>
    <cellStyle name="Uwaga 3" xfId="32808" hidden="1"/>
    <cellStyle name="Uwaga 3" xfId="32802" hidden="1"/>
    <cellStyle name="Uwaga 3" xfId="32797" hidden="1"/>
    <cellStyle name="Uwaga 3" xfId="32793" hidden="1"/>
    <cellStyle name="Uwaga 3" xfId="32787" hidden="1"/>
    <cellStyle name="Uwaga 3" xfId="32782" hidden="1"/>
    <cellStyle name="Uwaga 3" xfId="32778" hidden="1"/>
    <cellStyle name="Uwaga 3" xfId="32773" hidden="1"/>
    <cellStyle name="Uwaga 3" xfId="32769" hidden="1"/>
    <cellStyle name="Uwaga 3" xfId="32765" hidden="1"/>
    <cellStyle name="Uwaga 3" xfId="32757" hidden="1"/>
    <cellStyle name="Uwaga 3" xfId="32752" hidden="1"/>
    <cellStyle name="Uwaga 3" xfId="32748" hidden="1"/>
    <cellStyle name="Uwaga 3" xfId="32742" hidden="1"/>
    <cellStyle name="Uwaga 3" xfId="32737" hidden="1"/>
    <cellStyle name="Uwaga 3" xfId="32733" hidden="1"/>
    <cellStyle name="Uwaga 3" xfId="32727" hidden="1"/>
    <cellStyle name="Uwaga 3" xfId="32722" hidden="1"/>
    <cellStyle name="Uwaga 3" xfId="32718" hidden="1"/>
    <cellStyle name="Uwaga 3" xfId="32714" hidden="1"/>
    <cellStyle name="Uwaga 3" xfId="32709" hidden="1"/>
    <cellStyle name="Uwaga 3" xfId="32704" hidden="1"/>
    <cellStyle name="Uwaga 3" xfId="32699" hidden="1"/>
    <cellStyle name="Uwaga 3" xfId="32695" hidden="1"/>
    <cellStyle name="Uwaga 3" xfId="32691" hidden="1"/>
    <cellStyle name="Uwaga 3" xfId="32684" hidden="1"/>
    <cellStyle name="Uwaga 3" xfId="32680" hidden="1"/>
    <cellStyle name="Uwaga 3" xfId="32675" hidden="1"/>
    <cellStyle name="Uwaga 3" xfId="32669" hidden="1"/>
    <cellStyle name="Uwaga 3" xfId="32665" hidden="1"/>
    <cellStyle name="Uwaga 3" xfId="32660" hidden="1"/>
    <cellStyle name="Uwaga 3" xfId="32654" hidden="1"/>
    <cellStyle name="Uwaga 3" xfId="32650" hidden="1"/>
    <cellStyle name="Uwaga 3" xfId="32645" hidden="1"/>
    <cellStyle name="Uwaga 3" xfId="32639" hidden="1"/>
    <cellStyle name="Uwaga 3" xfId="32635" hidden="1"/>
    <cellStyle name="Uwaga 3" xfId="32631" hidden="1"/>
    <cellStyle name="Uwaga 3" xfId="33491" hidden="1"/>
    <cellStyle name="Uwaga 3" xfId="33490" hidden="1"/>
    <cellStyle name="Uwaga 3" xfId="33489" hidden="1"/>
    <cellStyle name="Uwaga 3" xfId="33476" hidden="1"/>
    <cellStyle name="Uwaga 3" xfId="33475" hidden="1"/>
    <cellStyle name="Uwaga 3" xfId="33474" hidden="1"/>
    <cellStyle name="Uwaga 3" xfId="33461" hidden="1"/>
    <cellStyle name="Uwaga 3" xfId="33460" hidden="1"/>
    <cellStyle name="Uwaga 3" xfId="33459" hidden="1"/>
    <cellStyle name="Uwaga 3" xfId="33446" hidden="1"/>
    <cellStyle name="Uwaga 3" xfId="33445" hidden="1"/>
    <cellStyle name="Uwaga 3" xfId="33444" hidden="1"/>
    <cellStyle name="Uwaga 3" xfId="33431" hidden="1"/>
    <cellStyle name="Uwaga 3" xfId="33430" hidden="1"/>
    <cellStyle name="Uwaga 3" xfId="33429" hidden="1"/>
    <cellStyle name="Uwaga 3" xfId="33417" hidden="1"/>
    <cellStyle name="Uwaga 3" xfId="33415" hidden="1"/>
    <cellStyle name="Uwaga 3" xfId="33413" hidden="1"/>
    <cellStyle name="Uwaga 3" xfId="33402" hidden="1"/>
    <cellStyle name="Uwaga 3" xfId="33400" hidden="1"/>
    <cellStyle name="Uwaga 3" xfId="33398" hidden="1"/>
    <cellStyle name="Uwaga 3" xfId="33387" hidden="1"/>
    <cellStyle name="Uwaga 3" xfId="33385" hidden="1"/>
    <cellStyle name="Uwaga 3" xfId="33383" hidden="1"/>
    <cellStyle name="Uwaga 3" xfId="33372" hidden="1"/>
    <cellStyle name="Uwaga 3" xfId="33370" hidden="1"/>
    <cellStyle name="Uwaga 3" xfId="33368" hidden="1"/>
    <cellStyle name="Uwaga 3" xfId="33357" hidden="1"/>
    <cellStyle name="Uwaga 3" xfId="33355" hidden="1"/>
    <cellStyle name="Uwaga 3" xfId="33353" hidden="1"/>
    <cellStyle name="Uwaga 3" xfId="33342" hidden="1"/>
    <cellStyle name="Uwaga 3" xfId="33340" hidden="1"/>
    <cellStyle name="Uwaga 3" xfId="33338" hidden="1"/>
    <cellStyle name="Uwaga 3" xfId="33327" hidden="1"/>
    <cellStyle name="Uwaga 3" xfId="33325" hidden="1"/>
    <cellStyle name="Uwaga 3" xfId="33323" hidden="1"/>
    <cellStyle name="Uwaga 3" xfId="33312" hidden="1"/>
    <cellStyle name="Uwaga 3" xfId="33310" hidden="1"/>
    <cellStyle name="Uwaga 3" xfId="33308" hidden="1"/>
    <cellStyle name="Uwaga 3" xfId="33297" hidden="1"/>
    <cellStyle name="Uwaga 3" xfId="33295" hidden="1"/>
    <cellStyle name="Uwaga 3" xfId="33293" hidden="1"/>
    <cellStyle name="Uwaga 3" xfId="33282" hidden="1"/>
    <cellStyle name="Uwaga 3" xfId="33280" hidden="1"/>
    <cellStyle name="Uwaga 3" xfId="33278" hidden="1"/>
    <cellStyle name="Uwaga 3" xfId="33267" hidden="1"/>
    <cellStyle name="Uwaga 3" xfId="33265" hidden="1"/>
    <cellStyle name="Uwaga 3" xfId="33263" hidden="1"/>
    <cellStyle name="Uwaga 3" xfId="33252" hidden="1"/>
    <cellStyle name="Uwaga 3" xfId="33250" hidden="1"/>
    <cellStyle name="Uwaga 3" xfId="33248" hidden="1"/>
    <cellStyle name="Uwaga 3" xfId="33237" hidden="1"/>
    <cellStyle name="Uwaga 3" xfId="33235" hidden="1"/>
    <cellStyle name="Uwaga 3" xfId="33232" hidden="1"/>
    <cellStyle name="Uwaga 3" xfId="33222" hidden="1"/>
    <cellStyle name="Uwaga 3" xfId="33219" hidden="1"/>
    <cellStyle name="Uwaga 3" xfId="33216" hidden="1"/>
    <cellStyle name="Uwaga 3" xfId="33207" hidden="1"/>
    <cellStyle name="Uwaga 3" xfId="33205" hidden="1"/>
    <cellStyle name="Uwaga 3" xfId="33202" hidden="1"/>
    <cellStyle name="Uwaga 3" xfId="33192" hidden="1"/>
    <cellStyle name="Uwaga 3" xfId="33190" hidden="1"/>
    <cellStyle name="Uwaga 3" xfId="33188" hidden="1"/>
    <cellStyle name="Uwaga 3" xfId="33177" hidden="1"/>
    <cellStyle name="Uwaga 3" xfId="33175" hidden="1"/>
    <cellStyle name="Uwaga 3" xfId="33173" hidden="1"/>
    <cellStyle name="Uwaga 3" xfId="33162" hidden="1"/>
    <cellStyle name="Uwaga 3" xfId="33160" hidden="1"/>
    <cellStyle name="Uwaga 3" xfId="33158" hidden="1"/>
    <cellStyle name="Uwaga 3" xfId="33147" hidden="1"/>
    <cellStyle name="Uwaga 3" xfId="33145" hidden="1"/>
    <cellStyle name="Uwaga 3" xfId="33143" hidden="1"/>
    <cellStyle name="Uwaga 3" xfId="33132" hidden="1"/>
    <cellStyle name="Uwaga 3" xfId="33130" hidden="1"/>
    <cellStyle name="Uwaga 3" xfId="33128" hidden="1"/>
    <cellStyle name="Uwaga 3" xfId="33117" hidden="1"/>
    <cellStyle name="Uwaga 3" xfId="33115" hidden="1"/>
    <cellStyle name="Uwaga 3" xfId="33112" hidden="1"/>
    <cellStyle name="Uwaga 3" xfId="33102" hidden="1"/>
    <cellStyle name="Uwaga 3" xfId="33099" hidden="1"/>
    <cellStyle name="Uwaga 3" xfId="33096" hidden="1"/>
    <cellStyle name="Uwaga 3" xfId="33087" hidden="1"/>
    <cellStyle name="Uwaga 3" xfId="33084" hidden="1"/>
    <cellStyle name="Uwaga 3" xfId="33081" hidden="1"/>
    <cellStyle name="Uwaga 3" xfId="33072" hidden="1"/>
    <cellStyle name="Uwaga 3" xfId="33070" hidden="1"/>
    <cellStyle name="Uwaga 3" xfId="33068" hidden="1"/>
    <cellStyle name="Uwaga 3" xfId="33057" hidden="1"/>
    <cellStyle name="Uwaga 3" xfId="33054" hidden="1"/>
    <cellStyle name="Uwaga 3" xfId="33051" hidden="1"/>
    <cellStyle name="Uwaga 3" xfId="33042" hidden="1"/>
    <cellStyle name="Uwaga 3" xfId="33039" hidden="1"/>
    <cellStyle name="Uwaga 3" xfId="33036" hidden="1"/>
    <cellStyle name="Uwaga 3" xfId="33027" hidden="1"/>
    <cellStyle name="Uwaga 3" xfId="33024" hidden="1"/>
    <cellStyle name="Uwaga 3" xfId="33021" hidden="1"/>
    <cellStyle name="Uwaga 3" xfId="33014" hidden="1"/>
    <cellStyle name="Uwaga 3" xfId="33010" hidden="1"/>
    <cellStyle name="Uwaga 3" xfId="33007" hidden="1"/>
    <cellStyle name="Uwaga 3" xfId="32999" hidden="1"/>
    <cellStyle name="Uwaga 3" xfId="32995" hidden="1"/>
    <cellStyle name="Uwaga 3" xfId="32992" hidden="1"/>
    <cellStyle name="Uwaga 3" xfId="32984" hidden="1"/>
    <cellStyle name="Uwaga 3" xfId="32980" hidden="1"/>
    <cellStyle name="Uwaga 3" xfId="32976" hidden="1"/>
    <cellStyle name="Uwaga 3" xfId="32969" hidden="1"/>
    <cellStyle name="Uwaga 3" xfId="32965" hidden="1"/>
    <cellStyle name="Uwaga 3" xfId="32962" hidden="1"/>
    <cellStyle name="Uwaga 3" xfId="32954" hidden="1"/>
    <cellStyle name="Uwaga 3" xfId="32950" hidden="1"/>
    <cellStyle name="Uwaga 3" xfId="32947" hidden="1"/>
    <cellStyle name="Uwaga 3" xfId="32938" hidden="1"/>
    <cellStyle name="Uwaga 3" xfId="32933" hidden="1"/>
    <cellStyle name="Uwaga 3" xfId="32929" hidden="1"/>
    <cellStyle name="Uwaga 3" xfId="32923" hidden="1"/>
    <cellStyle name="Uwaga 3" xfId="32918" hidden="1"/>
    <cellStyle name="Uwaga 3" xfId="32914" hidden="1"/>
    <cellStyle name="Uwaga 3" xfId="32908" hidden="1"/>
    <cellStyle name="Uwaga 3" xfId="32903" hidden="1"/>
    <cellStyle name="Uwaga 3" xfId="32899" hidden="1"/>
    <cellStyle name="Uwaga 3" xfId="32894" hidden="1"/>
    <cellStyle name="Uwaga 3" xfId="32890" hidden="1"/>
    <cellStyle name="Uwaga 3" xfId="32886" hidden="1"/>
    <cellStyle name="Uwaga 3" xfId="32879" hidden="1"/>
    <cellStyle name="Uwaga 3" xfId="32874" hidden="1"/>
    <cellStyle name="Uwaga 3" xfId="32870" hidden="1"/>
    <cellStyle name="Uwaga 3" xfId="32863" hidden="1"/>
    <cellStyle name="Uwaga 3" xfId="32858" hidden="1"/>
    <cellStyle name="Uwaga 3" xfId="32854" hidden="1"/>
    <cellStyle name="Uwaga 3" xfId="32849" hidden="1"/>
    <cellStyle name="Uwaga 3" xfId="32844" hidden="1"/>
    <cellStyle name="Uwaga 3" xfId="32840" hidden="1"/>
    <cellStyle name="Uwaga 3" xfId="32834" hidden="1"/>
    <cellStyle name="Uwaga 3" xfId="32830" hidden="1"/>
    <cellStyle name="Uwaga 3" xfId="32827" hidden="1"/>
    <cellStyle name="Uwaga 3" xfId="32820" hidden="1"/>
    <cellStyle name="Uwaga 3" xfId="32815" hidden="1"/>
    <cellStyle name="Uwaga 3" xfId="32810" hidden="1"/>
    <cellStyle name="Uwaga 3" xfId="32804" hidden="1"/>
    <cellStyle name="Uwaga 3" xfId="32799" hidden="1"/>
    <cellStyle name="Uwaga 3" xfId="32794" hidden="1"/>
    <cellStyle name="Uwaga 3" xfId="32789" hidden="1"/>
    <cellStyle name="Uwaga 3" xfId="32784" hidden="1"/>
    <cellStyle name="Uwaga 3" xfId="32779" hidden="1"/>
    <cellStyle name="Uwaga 3" xfId="32775" hidden="1"/>
    <cellStyle name="Uwaga 3" xfId="32771" hidden="1"/>
    <cellStyle name="Uwaga 3" xfId="32766" hidden="1"/>
    <cellStyle name="Uwaga 3" xfId="32759" hidden="1"/>
    <cellStyle name="Uwaga 3" xfId="32754" hidden="1"/>
    <cellStyle name="Uwaga 3" xfId="32749" hidden="1"/>
    <cellStyle name="Uwaga 3" xfId="32743" hidden="1"/>
    <cellStyle name="Uwaga 3" xfId="32738" hidden="1"/>
    <cellStyle name="Uwaga 3" xfId="32734" hidden="1"/>
    <cellStyle name="Uwaga 3" xfId="32729" hidden="1"/>
    <cellStyle name="Uwaga 3" xfId="32724" hidden="1"/>
    <cellStyle name="Uwaga 3" xfId="32719" hidden="1"/>
    <cellStyle name="Uwaga 3" xfId="32715" hidden="1"/>
    <cellStyle name="Uwaga 3" xfId="32710" hidden="1"/>
    <cellStyle name="Uwaga 3" xfId="32705" hidden="1"/>
    <cellStyle name="Uwaga 3" xfId="32700" hidden="1"/>
    <cellStyle name="Uwaga 3" xfId="32696" hidden="1"/>
    <cellStyle name="Uwaga 3" xfId="32692" hidden="1"/>
    <cellStyle name="Uwaga 3" xfId="32685" hidden="1"/>
    <cellStyle name="Uwaga 3" xfId="32681" hidden="1"/>
    <cellStyle name="Uwaga 3" xfId="32676" hidden="1"/>
    <cellStyle name="Uwaga 3" xfId="32670" hidden="1"/>
    <cellStyle name="Uwaga 3" xfId="32666" hidden="1"/>
    <cellStyle name="Uwaga 3" xfId="32661" hidden="1"/>
    <cellStyle name="Uwaga 3" xfId="32655" hidden="1"/>
    <cellStyle name="Uwaga 3" xfId="32651" hidden="1"/>
    <cellStyle name="Uwaga 3" xfId="32647" hidden="1"/>
    <cellStyle name="Uwaga 3" xfId="32640" hidden="1"/>
    <cellStyle name="Uwaga 3" xfId="32636" hidden="1"/>
    <cellStyle name="Uwaga 3" xfId="32632" hidden="1"/>
    <cellStyle name="Uwaga 3" xfId="33496" hidden="1"/>
    <cellStyle name="Uwaga 3" xfId="33494" hidden="1"/>
    <cellStyle name="Uwaga 3" xfId="33492" hidden="1"/>
    <cellStyle name="Uwaga 3" xfId="33479" hidden="1"/>
    <cellStyle name="Uwaga 3" xfId="33478" hidden="1"/>
    <cellStyle name="Uwaga 3" xfId="33477" hidden="1"/>
    <cellStyle name="Uwaga 3" xfId="33464" hidden="1"/>
    <cellStyle name="Uwaga 3" xfId="33463" hidden="1"/>
    <cellStyle name="Uwaga 3" xfId="33462" hidden="1"/>
    <cellStyle name="Uwaga 3" xfId="33450" hidden="1"/>
    <cellStyle name="Uwaga 3" xfId="33448" hidden="1"/>
    <cellStyle name="Uwaga 3" xfId="33447" hidden="1"/>
    <cellStyle name="Uwaga 3" xfId="33434" hidden="1"/>
    <cellStyle name="Uwaga 3" xfId="33433" hidden="1"/>
    <cellStyle name="Uwaga 3" xfId="33432" hidden="1"/>
    <cellStyle name="Uwaga 3" xfId="33420" hidden="1"/>
    <cellStyle name="Uwaga 3" xfId="33418" hidden="1"/>
    <cellStyle name="Uwaga 3" xfId="33416" hidden="1"/>
    <cellStyle name="Uwaga 3" xfId="33405" hidden="1"/>
    <cellStyle name="Uwaga 3" xfId="33403" hidden="1"/>
    <cellStyle name="Uwaga 3" xfId="33401" hidden="1"/>
    <cellStyle name="Uwaga 3" xfId="33390" hidden="1"/>
    <cellStyle name="Uwaga 3" xfId="33388" hidden="1"/>
    <cellStyle name="Uwaga 3" xfId="33386" hidden="1"/>
    <cellStyle name="Uwaga 3" xfId="33375" hidden="1"/>
    <cellStyle name="Uwaga 3" xfId="33373" hidden="1"/>
    <cellStyle name="Uwaga 3" xfId="33371" hidden="1"/>
    <cellStyle name="Uwaga 3" xfId="33360" hidden="1"/>
    <cellStyle name="Uwaga 3" xfId="33358" hidden="1"/>
    <cellStyle name="Uwaga 3" xfId="33356" hidden="1"/>
    <cellStyle name="Uwaga 3" xfId="33345" hidden="1"/>
    <cellStyle name="Uwaga 3" xfId="33343" hidden="1"/>
    <cellStyle name="Uwaga 3" xfId="33341" hidden="1"/>
    <cellStyle name="Uwaga 3" xfId="33330" hidden="1"/>
    <cellStyle name="Uwaga 3" xfId="33328" hidden="1"/>
    <cellStyle name="Uwaga 3" xfId="33326" hidden="1"/>
    <cellStyle name="Uwaga 3" xfId="33315" hidden="1"/>
    <cellStyle name="Uwaga 3" xfId="33313" hidden="1"/>
    <cellStyle name="Uwaga 3" xfId="33311" hidden="1"/>
    <cellStyle name="Uwaga 3" xfId="33300" hidden="1"/>
    <cellStyle name="Uwaga 3" xfId="33298" hidden="1"/>
    <cellStyle name="Uwaga 3" xfId="33296" hidden="1"/>
    <cellStyle name="Uwaga 3" xfId="33285" hidden="1"/>
    <cellStyle name="Uwaga 3" xfId="33283" hidden="1"/>
    <cellStyle name="Uwaga 3" xfId="33281" hidden="1"/>
    <cellStyle name="Uwaga 3" xfId="33270" hidden="1"/>
    <cellStyle name="Uwaga 3" xfId="33268" hidden="1"/>
    <cellStyle name="Uwaga 3" xfId="33266" hidden="1"/>
    <cellStyle name="Uwaga 3" xfId="33255" hidden="1"/>
    <cellStyle name="Uwaga 3" xfId="33253" hidden="1"/>
    <cellStyle name="Uwaga 3" xfId="33251" hidden="1"/>
    <cellStyle name="Uwaga 3" xfId="33240" hidden="1"/>
    <cellStyle name="Uwaga 3" xfId="33238" hidden="1"/>
    <cellStyle name="Uwaga 3" xfId="33236" hidden="1"/>
    <cellStyle name="Uwaga 3" xfId="33225" hidden="1"/>
    <cellStyle name="Uwaga 3" xfId="33223" hidden="1"/>
    <cellStyle name="Uwaga 3" xfId="33221" hidden="1"/>
    <cellStyle name="Uwaga 3" xfId="33210" hidden="1"/>
    <cellStyle name="Uwaga 3" xfId="33208" hidden="1"/>
    <cellStyle name="Uwaga 3" xfId="33206" hidden="1"/>
    <cellStyle name="Uwaga 3" xfId="33195" hidden="1"/>
    <cellStyle name="Uwaga 3" xfId="33193" hidden="1"/>
    <cellStyle name="Uwaga 3" xfId="33191" hidden="1"/>
    <cellStyle name="Uwaga 3" xfId="33180" hidden="1"/>
    <cellStyle name="Uwaga 3" xfId="33178" hidden="1"/>
    <cellStyle name="Uwaga 3" xfId="33176" hidden="1"/>
    <cellStyle name="Uwaga 3" xfId="33165" hidden="1"/>
    <cellStyle name="Uwaga 3" xfId="33163" hidden="1"/>
    <cellStyle name="Uwaga 3" xfId="33161" hidden="1"/>
    <cellStyle name="Uwaga 3" xfId="33150" hidden="1"/>
    <cellStyle name="Uwaga 3" xfId="33148" hidden="1"/>
    <cellStyle name="Uwaga 3" xfId="33146" hidden="1"/>
    <cellStyle name="Uwaga 3" xfId="33135" hidden="1"/>
    <cellStyle name="Uwaga 3" xfId="33133" hidden="1"/>
    <cellStyle name="Uwaga 3" xfId="33131" hidden="1"/>
    <cellStyle name="Uwaga 3" xfId="33120" hidden="1"/>
    <cellStyle name="Uwaga 3" xfId="33118" hidden="1"/>
    <cellStyle name="Uwaga 3" xfId="33116" hidden="1"/>
    <cellStyle name="Uwaga 3" xfId="33105" hidden="1"/>
    <cellStyle name="Uwaga 3" xfId="33103" hidden="1"/>
    <cellStyle name="Uwaga 3" xfId="33100" hidden="1"/>
    <cellStyle name="Uwaga 3" xfId="33090" hidden="1"/>
    <cellStyle name="Uwaga 3" xfId="33088" hidden="1"/>
    <cellStyle name="Uwaga 3" xfId="33086" hidden="1"/>
    <cellStyle name="Uwaga 3" xfId="33075" hidden="1"/>
    <cellStyle name="Uwaga 3" xfId="33073" hidden="1"/>
    <cellStyle name="Uwaga 3" xfId="33071" hidden="1"/>
    <cellStyle name="Uwaga 3" xfId="33060" hidden="1"/>
    <cellStyle name="Uwaga 3" xfId="33058" hidden="1"/>
    <cellStyle name="Uwaga 3" xfId="33055" hidden="1"/>
    <cellStyle name="Uwaga 3" xfId="33045" hidden="1"/>
    <cellStyle name="Uwaga 3" xfId="33043" hidden="1"/>
    <cellStyle name="Uwaga 3" xfId="33040" hidden="1"/>
    <cellStyle name="Uwaga 3" xfId="33030" hidden="1"/>
    <cellStyle name="Uwaga 3" xfId="33028" hidden="1"/>
    <cellStyle name="Uwaga 3" xfId="33025" hidden="1"/>
    <cellStyle name="Uwaga 3" xfId="33016" hidden="1"/>
    <cellStyle name="Uwaga 3" xfId="33013" hidden="1"/>
    <cellStyle name="Uwaga 3" xfId="33009" hidden="1"/>
    <cellStyle name="Uwaga 3" xfId="33001" hidden="1"/>
    <cellStyle name="Uwaga 3" xfId="32998" hidden="1"/>
    <cellStyle name="Uwaga 3" xfId="32994" hidden="1"/>
    <cellStyle name="Uwaga 3" xfId="32986" hidden="1"/>
    <cellStyle name="Uwaga 3" xfId="32983" hidden="1"/>
    <cellStyle name="Uwaga 3" xfId="32979" hidden="1"/>
    <cellStyle name="Uwaga 3" xfId="32971" hidden="1"/>
    <cellStyle name="Uwaga 3" xfId="32968" hidden="1"/>
    <cellStyle name="Uwaga 3" xfId="32964" hidden="1"/>
    <cellStyle name="Uwaga 3" xfId="32956" hidden="1"/>
    <cellStyle name="Uwaga 3" xfId="32953" hidden="1"/>
    <cellStyle name="Uwaga 3" xfId="32949" hidden="1"/>
    <cellStyle name="Uwaga 3" xfId="32941" hidden="1"/>
    <cellStyle name="Uwaga 3" xfId="32937" hidden="1"/>
    <cellStyle name="Uwaga 3" xfId="32932" hidden="1"/>
    <cellStyle name="Uwaga 3" xfId="32926" hidden="1"/>
    <cellStyle name="Uwaga 3" xfId="32922" hidden="1"/>
    <cellStyle name="Uwaga 3" xfId="32917" hidden="1"/>
    <cellStyle name="Uwaga 3" xfId="32911" hidden="1"/>
    <cellStyle name="Uwaga 3" xfId="32907" hidden="1"/>
    <cellStyle name="Uwaga 3" xfId="32902" hidden="1"/>
    <cellStyle name="Uwaga 3" xfId="32896" hidden="1"/>
    <cellStyle name="Uwaga 3" xfId="32893" hidden="1"/>
    <cellStyle name="Uwaga 3" xfId="32889" hidden="1"/>
    <cellStyle name="Uwaga 3" xfId="32881" hidden="1"/>
    <cellStyle name="Uwaga 3" xfId="32878" hidden="1"/>
    <cellStyle name="Uwaga 3" xfId="32873" hidden="1"/>
    <cellStyle name="Uwaga 3" xfId="32866" hidden="1"/>
    <cellStyle name="Uwaga 3" xfId="32862" hidden="1"/>
    <cellStyle name="Uwaga 3" xfId="32857" hidden="1"/>
    <cellStyle name="Uwaga 3" xfId="32851" hidden="1"/>
    <cellStyle name="Uwaga 3" xfId="32847" hidden="1"/>
    <cellStyle name="Uwaga 3" xfId="32842" hidden="1"/>
    <cellStyle name="Uwaga 3" xfId="32836" hidden="1"/>
    <cellStyle name="Uwaga 3" xfId="32833" hidden="1"/>
    <cellStyle name="Uwaga 3" xfId="32829" hidden="1"/>
    <cellStyle name="Uwaga 3" xfId="32821" hidden="1"/>
    <cellStyle name="Uwaga 3" xfId="32816" hidden="1"/>
    <cellStyle name="Uwaga 3" xfId="32811" hidden="1"/>
    <cellStyle name="Uwaga 3" xfId="32806" hidden="1"/>
    <cellStyle name="Uwaga 3" xfId="32801" hidden="1"/>
    <cellStyle name="Uwaga 3" xfId="32796" hidden="1"/>
    <cellStyle name="Uwaga 3" xfId="32791" hidden="1"/>
    <cellStyle name="Uwaga 3" xfId="32786" hidden="1"/>
    <cellStyle name="Uwaga 3" xfId="32781" hidden="1"/>
    <cellStyle name="Uwaga 3" xfId="32776" hidden="1"/>
    <cellStyle name="Uwaga 3" xfId="32772" hidden="1"/>
    <cellStyle name="Uwaga 3" xfId="32767" hidden="1"/>
    <cellStyle name="Uwaga 3" xfId="32760" hidden="1"/>
    <cellStyle name="Uwaga 3" xfId="32755" hidden="1"/>
    <cellStyle name="Uwaga 3" xfId="32750" hidden="1"/>
    <cellStyle name="Uwaga 3" xfId="32745" hidden="1"/>
    <cellStyle name="Uwaga 3" xfId="32740" hidden="1"/>
    <cellStyle name="Uwaga 3" xfId="32735" hidden="1"/>
    <cellStyle name="Uwaga 3" xfId="32730" hidden="1"/>
    <cellStyle name="Uwaga 3" xfId="32725" hidden="1"/>
    <cellStyle name="Uwaga 3" xfId="32720" hidden="1"/>
    <cellStyle name="Uwaga 3" xfId="32716" hidden="1"/>
    <cellStyle name="Uwaga 3" xfId="32711" hidden="1"/>
    <cellStyle name="Uwaga 3" xfId="32706" hidden="1"/>
    <cellStyle name="Uwaga 3" xfId="32701" hidden="1"/>
    <cellStyle name="Uwaga 3" xfId="32697" hidden="1"/>
    <cellStyle name="Uwaga 3" xfId="32693" hidden="1"/>
    <cellStyle name="Uwaga 3" xfId="32686" hidden="1"/>
    <cellStyle name="Uwaga 3" xfId="32682" hidden="1"/>
    <cellStyle name="Uwaga 3" xfId="32677" hidden="1"/>
    <cellStyle name="Uwaga 3" xfId="32671" hidden="1"/>
    <cellStyle name="Uwaga 3" xfId="32667" hidden="1"/>
    <cellStyle name="Uwaga 3" xfId="32662" hidden="1"/>
    <cellStyle name="Uwaga 3" xfId="32656" hidden="1"/>
    <cellStyle name="Uwaga 3" xfId="32652" hidden="1"/>
    <cellStyle name="Uwaga 3" xfId="32648" hidden="1"/>
    <cellStyle name="Uwaga 3" xfId="32641" hidden="1"/>
    <cellStyle name="Uwaga 3" xfId="32637" hidden="1"/>
    <cellStyle name="Uwaga 3" xfId="32633" hidden="1"/>
    <cellStyle name="Uwaga 3" xfId="33500" hidden="1"/>
    <cellStyle name="Uwaga 3" xfId="33499" hidden="1"/>
    <cellStyle name="Uwaga 3" xfId="33497" hidden="1"/>
    <cellStyle name="Uwaga 3" xfId="33484" hidden="1"/>
    <cellStyle name="Uwaga 3" xfId="33482" hidden="1"/>
    <cellStyle name="Uwaga 3" xfId="33480" hidden="1"/>
    <cellStyle name="Uwaga 3" xfId="33470" hidden="1"/>
    <cellStyle name="Uwaga 3" xfId="33468" hidden="1"/>
    <cellStyle name="Uwaga 3" xfId="33466" hidden="1"/>
    <cellStyle name="Uwaga 3" xfId="33455" hidden="1"/>
    <cellStyle name="Uwaga 3" xfId="33453" hidden="1"/>
    <cellStyle name="Uwaga 3" xfId="33451" hidden="1"/>
    <cellStyle name="Uwaga 3" xfId="33438" hidden="1"/>
    <cellStyle name="Uwaga 3" xfId="33436" hidden="1"/>
    <cellStyle name="Uwaga 3" xfId="33435" hidden="1"/>
    <cellStyle name="Uwaga 3" xfId="33422" hidden="1"/>
    <cellStyle name="Uwaga 3" xfId="33421" hidden="1"/>
    <cellStyle name="Uwaga 3" xfId="33419" hidden="1"/>
    <cellStyle name="Uwaga 3" xfId="33407" hidden="1"/>
    <cellStyle name="Uwaga 3" xfId="33406" hidden="1"/>
    <cellStyle name="Uwaga 3" xfId="33404" hidden="1"/>
    <cellStyle name="Uwaga 3" xfId="33392" hidden="1"/>
    <cellStyle name="Uwaga 3" xfId="33391" hidden="1"/>
    <cellStyle name="Uwaga 3" xfId="33389" hidden="1"/>
    <cellStyle name="Uwaga 3" xfId="33377" hidden="1"/>
    <cellStyle name="Uwaga 3" xfId="33376" hidden="1"/>
    <cellStyle name="Uwaga 3" xfId="33374" hidden="1"/>
    <cellStyle name="Uwaga 3" xfId="33362" hidden="1"/>
    <cellStyle name="Uwaga 3" xfId="33361" hidden="1"/>
    <cellStyle name="Uwaga 3" xfId="33359" hidden="1"/>
    <cellStyle name="Uwaga 3" xfId="33347" hidden="1"/>
    <cellStyle name="Uwaga 3" xfId="33346" hidden="1"/>
    <cellStyle name="Uwaga 3" xfId="33344" hidden="1"/>
    <cellStyle name="Uwaga 3" xfId="33332" hidden="1"/>
    <cellStyle name="Uwaga 3" xfId="33331" hidden="1"/>
    <cellStyle name="Uwaga 3" xfId="33329" hidden="1"/>
    <cellStyle name="Uwaga 3" xfId="33317" hidden="1"/>
    <cellStyle name="Uwaga 3" xfId="33316" hidden="1"/>
    <cellStyle name="Uwaga 3" xfId="33314" hidden="1"/>
    <cellStyle name="Uwaga 3" xfId="33302" hidden="1"/>
    <cellStyle name="Uwaga 3" xfId="33301" hidden="1"/>
    <cellStyle name="Uwaga 3" xfId="33299" hidden="1"/>
    <cellStyle name="Uwaga 3" xfId="33287" hidden="1"/>
    <cellStyle name="Uwaga 3" xfId="33286" hidden="1"/>
    <cellStyle name="Uwaga 3" xfId="33284" hidden="1"/>
    <cellStyle name="Uwaga 3" xfId="33272" hidden="1"/>
    <cellStyle name="Uwaga 3" xfId="33271" hidden="1"/>
    <cellStyle name="Uwaga 3" xfId="33269" hidden="1"/>
    <cellStyle name="Uwaga 3" xfId="33257" hidden="1"/>
    <cellStyle name="Uwaga 3" xfId="33256" hidden="1"/>
    <cellStyle name="Uwaga 3" xfId="33254" hidden="1"/>
    <cellStyle name="Uwaga 3" xfId="33242" hidden="1"/>
    <cellStyle name="Uwaga 3" xfId="33241" hidden="1"/>
    <cellStyle name="Uwaga 3" xfId="33239" hidden="1"/>
    <cellStyle name="Uwaga 3" xfId="33227" hidden="1"/>
    <cellStyle name="Uwaga 3" xfId="33226" hidden="1"/>
    <cellStyle name="Uwaga 3" xfId="33224" hidden="1"/>
    <cellStyle name="Uwaga 3" xfId="33212" hidden="1"/>
    <cellStyle name="Uwaga 3" xfId="33211" hidden="1"/>
    <cellStyle name="Uwaga 3" xfId="33209" hidden="1"/>
    <cellStyle name="Uwaga 3" xfId="33197" hidden="1"/>
    <cellStyle name="Uwaga 3" xfId="33196" hidden="1"/>
    <cellStyle name="Uwaga 3" xfId="33194" hidden="1"/>
    <cellStyle name="Uwaga 3" xfId="33182" hidden="1"/>
    <cellStyle name="Uwaga 3" xfId="33181" hidden="1"/>
    <cellStyle name="Uwaga 3" xfId="33179" hidden="1"/>
    <cellStyle name="Uwaga 3" xfId="33167" hidden="1"/>
    <cellStyle name="Uwaga 3" xfId="33166" hidden="1"/>
    <cellStyle name="Uwaga 3" xfId="33164" hidden="1"/>
    <cellStyle name="Uwaga 3" xfId="33152" hidden="1"/>
    <cellStyle name="Uwaga 3" xfId="33151" hidden="1"/>
    <cellStyle name="Uwaga 3" xfId="33149" hidden="1"/>
    <cellStyle name="Uwaga 3" xfId="33137" hidden="1"/>
    <cellStyle name="Uwaga 3" xfId="33136" hidden="1"/>
    <cellStyle name="Uwaga 3" xfId="33134" hidden="1"/>
    <cellStyle name="Uwaga 3" xfId="33122" hidden="1"/>
    <cellStyle name="Uwaga 3" xfId="33121" hidden="1"/>
    <cellStyle name="Uwaga 3" xfId="33119" hidden="1"/>
    <cellStyle name="Uwaga 3" xfId="33107" hidden="1"/>
    <cellStyle name="Uwaga 3" xfId="33106" hidden="1"/>
    <cellStyle name="Uwaga 3" xfId="33104" hidden="1"/>
    <cellStyle name="Uwaga 3" xfId="33092" hidden="1"/>
    <cellStyle name="Uwaga 3" xfId="33091" hidden="1"/>
    <cellStyle name="Uwaga 3" xfId="33089" hidden="1"/>
    <cellStyle name="Uwaga 3" xfId="33077" hidden="1"/>
    <cellStyle name="Uwaga 3" xfId="33076" hidden="1"/>
    <cellStyle name="Uwaga 3" xfId="33074" hidden="1"/>
    <cellStyle name="Uwaga 3" xfId="33062" hidden="1"/>
    <cellStyle name="Uwaga 3" xfId="33061" hidden="1"/>
    <cellStyle name="Uwaga 3" xfId="33059" hidden="1"/>
    <cellStyle name="Uwaga 3" xfId="33047" hidden="1"/>
    <cellStyle name="Uwaga 3" xfId="33046" hidden="1"/>
    <cellStyle name="Uwaga 3" xfId="33044" hidden="1"/>
    <cellStyle name="Uwaga 3" xfId="33032" hidden="1"/>
    <cellStyle name="Uwaga 3" xfId="33031" hidden="1"/>
    <cellStyle name="Uwaga 3" xfId="33029" hidden="1"/>
    <cellStyle name="Uwaga 3" xfId="33017" hidden="1"/>
    <cellStyle name="Uwaga 3" xfId="33015" hidden="1"/>
    <cellStyle name="Uwaga 3" xfId="33012" hidden="1"/>
    <cellStyle name="Uwaga 3" xfId="33002" hidden="1"/>
    <cellStyle name="Uwaga 3" xfId="33000" hidden="1"/>
    <cellStyle name="Uwaga 3" xfId="32997" hidden="1"/>
    <cellStyle name="Uwaga 3" xfId="32987" hidden="1"/>
    <cellStyle name="Uwaga 3" xfId="32985" hidden="1"/>
    <cellStyle name="Uwaga 3" xfId="32982" hidden="1"/>
    <cellStyle name="Uwaga 3" xfId="32972" hidden="1"/>
    <cellStyle name="Uwaga 3" xfId="32970" hidden="1"/>
    <cellStyle name="Uwaga 3" xfId="32967" hidden="1"/>
    <cellStyle name="Uwaga 3" xfId="32957" hidden="1"/>
    <cellStyle name="Uwaga 3" xfId="32955" hidden="1"/>
    <cellStyle name="Uwaga 3" xfId="32952" hidden="1"/>
    <cellStyle name="Uwaga 3" xfId="32942" hidden="1"/>
    <cellStyle name="Uwaga 3" xfId="32940" hidden="1"/>
    <cellStyle name="Uwaga 3" xfId="32936" hidden="1"/>
    <cellStyle name="Uwaga 3" xfId="32927" hidden="1"/>
    <cellStyle name="Uwaga 3" xfId="32924" hidden="1"/>
    <cellStyle name="Uwaga 3" xfId="32920" hidden="1"/>
    <cellStyle name="Uwaga 3" xfId="32912" hidden="1"/>
    <cellStyle name="Uwaga 3" xfId="32910" hidden="1"/>
    <cellStyle name="Uwaga 3" xfId="32906" hidden="1"/>
    <cellStyle name="Uwaga 3" xfId="32897" hidden="1"/>
    <cellStyle name="Uwaga 3" xfId="32895" hidden="1"/>
    <cellStyle name="Uwaga 3" xfId="32892" hidden="1"/>
    <cellStyle name="Uwaga 3" xfId="32882" hidden="1"/>
    <cellStyle name="Uwaga 3" xfId="32880" hidden="1"/>
    <cellStyle name="Uwaga 3" xfId="32875" hidden="1"/>
    <cellStyle name="Uwaga 3" xfId="32867" hidden="1"/>
    <cellStyle name="Uwaga 3" xfId="32865" hidden="1"/>
    <cellStyle name="Uwaga 3" xfId="32860" hidden="1"/>
    <cellStyle name="Uwaga 3" xfId="32852" hidden="1"/>
    <cellStyle name="Uwaga 3" xfId="32850" hidden="1"/>
    <cellStyle name="Uwaga 3" xfId="32845" hidden="1"/>
    <cellStyle name="Uwaga 3" xfId="32837" hidden="1"/>
    <cellStyle name="Uwaga 3" xfId="32835" hidden="1"/>
    <cellStyle name="Uwaga 3" xfId="32831" hidden="1"/>
    <cellStyle name="Uwaga 3" xfId="32822" hidden="1"/>
    <cellStyle name="Uwaga 3" xfId="32819" hidden="1"/>
    <cellStyle name="Uwaga 3" xfId="32814" hidden="1"/>
    <cellStyle name="Uwaga 3" xfId="32807" hidden="1"/>
    <cellStyle name="Uwaga 3" xfId="32803" hidden="1"/>
    <cellStyle name="Uwaga 3" xfId="32798" hidden="1"/>
    <cellStyle name="Uwaga 3" xfId="32792" hidden="1"/>
    <cellStyle name="Uwaga 3" xfId="32788" hidden="1"/>
    <cellStyle name="Uwaga 3" xfId="32783" hidden="1"/>
    <cellStyle name="Uwaga 3" xfId="32777" hidden="1"/>
    <cellStyle name="Uwaga 3" xfId="32774" hidden="1"/>
    <cellStyle name="Uwaga 3" xfId="32770" hidden="1"/>
    <cellStyle name="Uwaga 3" xfId="32761" hidden="1"/>
    <cellStyle name="Uwaga 3" xfId="32756" hidden="1"/>
    <cellStyle name="Uwaga 3" xfId="32751" hidden="1"/>
    <cellStyle name="Uwaga 3" xfId="32746" hidden="1"/>
    <cellStyle name="Uwaga 3" xfId="32741" hidden="1"/>
    <cellStyle name="Uwaga 3" xfId="32736" hidden="1"/>
    <cellStyle name="Uwaga 3" xfId="32731" hidden="1"/>
    <cellStyle name="Uwaga 3" xfId="32726" hidden="1"/>
    <cellStyle name="Uwaga 3" xfId="32721" hidden="1"/>
    <cellStyle name="Uwaga 3" xfId="32717" hidden="1"/>
    <cellStyle name="Uwaga 3" xfId="32712" hidden="1"/>
    <cellStyle name="Uwaga 3" xfId="32707" hidden="1"/>
    <cellStyle name="Uwaga 3" xfId="32702" hidden="1"/>
    <cellStyle name="Uwaga 3" xfId="32698" hidden="1"/>
    <cellStyle name="Uwaga 3" xfId="32694" hidden="1"/>
    <cellStyle name="Uwaga 3" xfId="32687" hidden="1"/>
    <cellStyle name="Uwaga 3" xfId="32683" hidden="1"/>
    <cellStyle name="Uwaga 3" xfId="32678" hidden="1"/>
    <cellStyle name="Uwaga 3" xfId="32672" hidden="1"/>
    <cellStyle name="Uwaga 3" xfId="32668" hidden="1"/>
    <cellStyle name="Uwaga 3" xfId="32663" hidden="1"/>
    <cellStyle name="Uwaga 3" xfId="32657" hidden="1"/>
    <cellStyle name="Uwaga 3" xfId="32653" hidden="1"/>
    <cellStyle name="Uwaga 3" xfId="32649" hidden="1"/>
    <cellStyle name="Uwaga 3" xfId="32642" hidden="1"/>
    <cellStyle name="Uwaga 3" xfId="32638" hidden="1"/>
    <cellStyle name="Uwaga 3" xfId="32634" hidden="1"/>
    <cellStyle name="Uwaga 3" xfId="33605" hidden="1"/>
    <cellStyle name="Uwaga 3" xfId="33606" hidden="1"/>
    <cellStyle name="Uwaga 3" xfId="33607" hidden="1"/>
    <cellStyle name="Uwaga 3" xfId="33608" hidden="1"/>
    <cellStyle name="Uwaga 3" xfId="33609" hidden="1"/>
    <cellStyle name="Uwaga 3" xfId="33610" hidden="1"/>
    <cellStyle name="Uwaga 3" xfId="33611" hidden="1"/>
    <cellStyle name="Uwaga 3" xfId="33612" hidden="1"/>
    <cellStyle name="Uwaga 3" xfId="33613" hidden="1"/>
    <cellStyle name="Uwaga 3" xfId="33614" hidden="1"/>
    <cellStyle name="Uwaga 3" xfId="33615" hidden="1"/>
    <cellStyle name="Uwaga 3" xfId="33616" hidden="1"/>
    <cellStyle name="Uwaga 3" xfId="33617" hidden="1"/>
    <cellStyle name="Uwaga 3" xfId="33618" hidden="1"/>
    <cellStyle name="Uwaga 3" xfId="33619" hidden="1"/>
    <cellStyle name="Uwaga 3" xfId="33620" hidden="1"/>
    <cellStyle name="Uwaga 3" xfId="33621" hidden="1"/>
    <cellStyle name="Uwaga 3" xfId="33622" hidden="1"/>
    <cellStyle name="Uwaga 3" xfId="33623" hidden="1"/>
    <cellStyle name="Uwaga 3" xfId="33624" hidden="1"/>
    <cellStyle name="Uwaga 3" xfId="33625" hidden="1"/>
    <cellStyle name="Uwaga 3" xfId="33626" hidden="1"/>
    <cellStyle name="Uwaga 3" xfId="33627" hidden="1"/>
    <cellStyle name="Uwaga 3" xfId="33628" hidden="1"/>
    <cellStyle name="Uwaga 3" xfId="33629" hidden="1"/>
    <cellStyle name="Uwaga 3" xfId="33630" hidden="1"/>
    <cellStyle name="Uwaga 3" xfId="33631" hidden="1"/>
    <cellStyle name="Uwaga 3" xfId="33632" hidden="1"/>
    <cellStyle name="Uwaga 3" xfId="33633" hidden="1"/>
    <cellStyle name="Uwaga 3" xfId="33634" hidden="1"/>
    <cellStyle name="Uwaga 3" xfId="33635" hidden="1"/>
    <cellStyle name="Uwaga 3" xfId="33636" hidden="1"/>
    <cellStyle name="Uwaga 3" xfId="33637" hidden="1"/>
    <cellStyle name="Uwaga 3" xfId="33638" hidden="1"/>
    <cellStyle name="Uwaga 3" xfId="33639" hidden="1"/>
    <cellStyle name="Uwaga 3" xfId="33640" hidden="1"/>
    <cellStyle name="Uwaga 3" xfId="33641" hidden="1"/>
    <cellStyle name="Uwaga 3" xfId="33642" hidden="1"/>
    <cellStyle name="Uwaga 3" xfId="33643" hidden="1"/>
    <cellStyle name="Uwaga 3" xfId="33644" hidden="1"/>
    <cellStyle name="Uwaga 3" xfId="33645" hidden="1"/>
    <cellStyle name="Uwaga 3" xfId="33646" hidden="1"/>
    <cellStyle name="Uwaga 3" xfId="33647" hidden="1"/>
    <cellStyle name="Uwaga 3" xfId="33648" hidden="1"/>
    <cellStyle name="Uwaga 3" xfId="33649" hidden="1"/>
    <cellStyle name="Uwaga 3" xfId="33650" hidden="1"/>
    <cellStyle name="Uwaga 3" xfId="33651" hidden="1"/>
    <cellStyle name="Uwaga 3" xfId="33652" hidden="1"/>
    <cellStyle name="Uwaga 3" xfId="33653" hidden="1"/>
    <cellStyle name="Uwaga 3" xfId="33654" hidden="1"/>
    <cellStyle name="Uwaga 3" xfId="33655" hidden="1"/>
    <cellStyle name="Uwaga 3" xfId="33656" hidden="1"/>
    <cellStyle name="Uwaga 3" xfId="33657" hidden="1"/>
    <cellStyle name="Uwaga 3" xfId="33658" hidden="1"/>
    <cellStyle name="Uwaga 3" xfId="33659" hidden="1"/>
    <cellStyle name="Uwaga 3" xfId="33660" hidden="1"/>
    <cellStyle name="Uwaga 3" xfId="33661" hidden="1"/>
    <cellStyle name="Uwaga 3" xfId="33662" hidden="1"/>
    <cellStyle name="Uwaga 3" xfId="33663" hidden="1"/>
    <cellStyle name="Uwaga 3" xfId="33664" hidden="1"/>
    <cellStyle name="Uwaga 3" xfId="33665" hidden="1"/>
    <cellStyle name="Uwaga 3" xfId="33666" hidden="1"/>
    <cellStyle name="Uwaga 3" xfId="33667" hidden="1"/>
    <cellStyle name="Uwaga 3" xfId="33668" hidden="1"/>
    <cellStyle name="Uwaga 3" xfId="33669" hidden="1"/>
    <cellStyle name="Uwaga 3" xfId="33670" hidden="1"/>
    <cellStyle name="Uwaga 3" xfId="33671" hidden="1"/>
    <cellStyle name="Uwaga 3" xfId="33672" hidden="1"/>
    <cellStyle name="Uwaga 3" xfId="33673" hidden="1"/>
    <cellStyle name="Uwaga 3" xfId="33674" hidden="1"/>
    <cellStyle name="Uwaga 3" xfId="33675" hidden="1"/>
    <cellStyle name="Uwaga 3" xfId="33676" hidden="1"/>
    <cellStyle name="Uwaga 3" xfId="33677" hidden="1"/>
    <cellStyle name="Uwaga 3" xfId="33678" hidden="1"/>
    <cellStyle name="Uwaga 3" xfId="33679" hidden="1"/>
    <cellStyle name="Uwaga 3" xfId="33680" hidden="1"/>
    <cellStyle name="Uwaga 3" xfId="33681" hidden="1"/>
    <cellStyle name="Uwaga 3" xfId="33682" hidden="1"/>
    <cellStyle name="Uwaga 3" xfId="33683" hidden="1"/>
    <cellStyle name="Uwaga 3" xfId="33684" hidden="1"/>
    <cellStyle name="Uwaga 3" xfId="33685" hidden="1"/>
    <cellStyle name="Uwaga 3" xfId="33686" hidden="1"/>
    <cellStyle name="Uwaga 3" xfId="33687" hidden="1"/>
    <cellStyle name="Uwaga 3" xfId="33688" hidden="1"/>
    <cellStyle name="Uwaga 3" xfId="33689" hidden="1"/>
    <cellStyle name="Uwaga 3" xfId="33690" hidden="1"/>
    <cellStyle name="Uwaga 3" xfId="33691" hidden="1"/>
    <cellStyle name="Uwaga 3" xfId="33692" hidden="1"/>
    <cellStyle name="Uwaga 3" xfId="33693" hidden="1"/>
    <cellStyle name="Uwaga 3" xfId="33694" hidden="1"/>
    <cellStyle name="Uwaga 3" xfId="33695" hidden="1"/>
    <cellStyle name="Uwaga 3" xfId="33696" hidden="1"/>
    <cellStyle name="Uwaga 3" xfId="33697" hidden="1"/>
    <cellStyle name="Uwaga 3" xfId="33698" hidden="1"/>
    <cellStyle name="Uwaga 3" xfId="33699" hidden="1"/>
    <cellStyle name="Uwaga 3" xfId="33700" hidden="1"/>
    <cellStyle name="Uwaga 3" xfId="33701" hidden="1"/>
    <cellStyle name="Uwaga 3" xfId="33702" hidden="1"/>
    <cellStyle name="Uwaga 3" xfId="33703" hidden="1"/>
    <cellStyle name="Uwaga 3" xfId="33704" hidden="1"/>
    <cellStyle name="Uwaga 3" xfId="33705" hidden="1"/>
    <cellStyle name="Uwaga 3" xfId="33706" hidden="1"/>
    <cellStyle name="Uwaga 3" xfId="33707" hidden="1"/>
    <cellStyle name="Uwaga 3" xfId="33708" hidden="1"/>
    <cellStyle name="Uwaga 3" xfId="33709" hidden="1"/>
    <cellStyle name="Uwaga 3" xfId="33710" hidden="1"/>
    <cellStyle name="Uwaga 3" xfId="33711" hidden="1"/>
    <cellStyle name="Uwaga 3" xfId="33712" hidden="1"/>
    <cellStyle name="Uwaga 3" xfId="33713" hidden="1"/>
    <cellStyle name="Uwaga 3" xfId="33714" hidden="1"/>
    <cellStyle name="Uwaga 3" xfId="33715" hidden="1"/>
    <cellStyle name="Uwaga 3" xfId="33716" hidden="1"/>
    <cellStyle name="Uwaga 3" xfId="33717" hidden="1"/>
    <cellStyle name="Uwaga 3" xfId="33718" hidden="1"/>
    <cellStyle name="Uwaga 3" xfId="33719" hidden="1"/>
    <cellStyle name="Uwaga 3" xfId="33720" hidden="1"/>
    <cellStyle name="Uwaga 3" xfId="33721" hidden="1"/>
    <cellStyle name="Uwaga 3" xfId="33722" hidden="1"/>
    <cellStyle name="Uwaga 3" xfId="33723" hidden="1"/>
    <cellStyle name="Uwaga 3" xfId="33724" hidden="1"/>
    <cellStyle name="Uwaga 3" xfId="33725" hidden="1"/>
    <cellStyle name="Uwaga 3" xfId="33726" hidden="1"/>
    <cellStyle name="Uwaga 3" xfId="33727" hidden="1"/>
    <cellStyle name="Uwaga 3" xfId="33728" hidden="1"/>
    <cellStyle name="Uwaga 3" xfId="33729" hidden="1"/>
    <cellStyle name="Uwaga 3" xfId="33730" hidden="1"/>
    <cellStyle name="Uwaga 3" xfId="33731" hidden="1"/>
    <cellStyle name="Uwaga 3" xfId="33732" hidden="1"/>
    <cellStyle name="Uwaga 3" xfId="33733" hidden="1"/>
    <cellStyle name="Uwaga 3" xfId="33734" hidden="1"/>
    <cellStyle name="Uwaga 3" xfId="33735" hidden="1"/>
    <cellStyle name="Uwaga 3" xfId="33736" hidden="1"/>
    <cellStyle name="Uwaga 3" xfId="33737" hidden="1"/>
    <cellStyle name="Uwaga 3" xfId="33738" hidden="1"/>
    <cellStyle name="Uwaga 3" xfId="33739" hidden="1"/>
    <cellStyle name="Uwaga 3" xfId="33740" hidden="1"/>
    <cellStyle name="Uwaga 3" xfId="33741" hidden="1"/>
    <cellStyle name="Uwaga 3" xfId="33742" hidden="1"/>
    <cellStyle name="Uwaga 3" xfId="33743" hidden="1"/>
    <cellStyle name="Uwaga 3" xfId="33744" hidden="1"/>
    <cellStyle name="Uwaga 3" xfId="33745" hidden="1"/>
    <cellStyle name="Uwaga 3" xfId="33746" hidden="1"/>
    <cellStyle name="Uwaga 3" xfId="33747" hidden="1"/>
    <cellStyle name="Uwaga 3" xfId="33748" hidden="1"/>
    <cellStyle name="Uwaga 3" xfId="33749" hidden="1"/>
    <cellStyle name="Uwaga 3" xfId="33750" hidden="1"/>
    <cellStyle name="Uwaga 3" xfId="33751" hidden="1"/>
    <cellStyle name="Uwaga 3" xfId="33752" hidden="1"/>
    <cellStyle name="Uwaga 3" xfId="33753" hidden="1"/>
    <cellStyle name="Uwaga 3" xfId="33754" hidden="1"/>
    <cellStyle name="Uwaga 3" xfId="33755" hidden="1"/>
    <cellStyle name="Uwaga 3" xfId="33756" hidden="1"/>
    <cellStyle name="Uwaga 3" xfId="33757" hidden="1"/>
    <cellStyle name="Uwaga 3" xfId="33758" hidden="1"/>
    <cellStyle name="Uwaga 3" xfId="33759" hidden="1"/>
    <cellStyle name="Uwaga 3" xfId="33760" hidden="1"/>
    <cellStyle name="Uwaga 3" xfId="33761" hidden="1"/>
    <cellStyle name="Uwaga 3" xfId="33762" hidden="1"/>
    <cellStyle name="Uwaga 3" xfId="33763" hidden="1"/>
    <cellStyle name="Uwaga 3" xfId="33764" hidden="1"/>
    <cellStyle name="Uwaga 3" xfId="33765" hidden="1"/>
    <cellStyle name="Uwaga 3" xfId="33766" hidden="1"/>
    <cellStyle name="Uwaga 3" xfId="33767" hidden="1"/>
    <cellStyle name="Uwaga 3" xfId="33768" hidden="1"/>
    <cellStyle name="Uwaga 3" xfId="33769" hidden="1"/>
    <cellStyle name="Uwaga 3" xfId="33770" hidden="1"/>
    <cellStyle name="Uwaga 3" xfId="33771" hidden="1"/>
    <cellStyle name="Uwaga 3" xfId="33772" hidden="1"/>
    <cellStyle name="Uwaga 3" xfId="33773" hidden="1"/>
    <cellStyle name="Uwaga 3" xfId="33774" hidden="1"/>
    <cellStyle name="Uwaga 3" xfId="33775" hidden="1"/>
    <cellStyle name="Uwaga 3" xfId="33776" hidden="1"/>
    <cellStyle name="Uwaga 3" xfId="33777" hidden="1"/>
    <cellStyle name="Uwaga 3" xfId="33778" hidden="1"/>
    <cellStyle name="Uwaga 3" xfId="33798" hidden="1"/>
    <cellStyle name="Uwaga 3" xfId="33799" hidden="1"/>
    <cellStyle name="Uwaga 3" xfId="33801" hidden="1"/>
    <cellStyle name="Uwaga 3" xfId="33813" hidden="1"/>
    <cellStyle name="Uwaga 3" xfId="33814" hidden="1"/>
    <cellStyle name="Uwaga 3" xfId="33819" hidden="1"/>
    <cellStyle name="Uwaga 3" xfId="33828" hidden="1"/>
    <cellStyle name="Uwaga 3" xfId="33829" hidden="1"/>
    <cellStyle name="Uwaga 3" xfId="33834" hidden="1"/>
    <cellStyle name="Uwaga 3" xfId="33843" hidden="1"/>
    <cellStyle name="Uwaga 3" xfId="33844" hidden="1"/>
    <cellStyle name="Uwaga 3" xfId="33845" hidden="1"/>
    <cellStyle name="Uwaga 3" xfId="33858" hidden="1"/>
    <cellStyle name="Uwaga 3" xfId="33863" hidden="1"/>
    <cellStyle name="Uwaga 3" xfId="33868" hidden="1"/>
    <cellStyle name="Uwaga 3" xfId="33878" hidden="1"/>
    <cellStyle name="Uwaga 3" xfId="33883" hidden="1"/>
    <cellStyle name="Uwaga 3" xfId="33887" hidden="1"/>
    <cellStyle name="Uwaga 3" xfId="33894" hidden="1"/>
    <cellStyle name="Uwaga 3" xfId="33899" hidden="1"/>
    <cellStyle name="Uwaga 3" xfId="33902" hidden="1"/>
    <cellStyle name="Uwaga 3" xfId="33908" hidden="1"/>
    <cellStyle name="Uwaga 3" xfId="33913" hidden="1"/>
    <cellStyle name="Uwaga 3" xfId="33917" hidden="1"/>
    <cellStyle name="Uwaga 3" xfId="33918" hidden="1"/>
    <cellStyle name="Uwaga 3" xfId="33919" hidden="1"/>
    <cellStyle name="Uwaga 3" xfId="33923" hidden="1"/>
    <cellStyle name="Uwaga 3" xfId="33935" hidden="1"/>
    <cellStyle name="Uwaga 3" xfId="33940" hidden="1"/>
    <cellStyle name="Uwaga 3" xfId="33945" hidden="1"/>
    <cellStyle name="Uwaga 3" xfId="33950" hidden="1"/>
    <cellStyle name="Uwaga 3" xfId="33955" hidden="1"/>
    <cellStyle name="Uwaga 3" xfId="33960" hidden="1"/>
    <cellStyle name="Uwaga 3" xfId="33964" hidden="1"/>
    <cellStyle name="Uwaga 3" xfId="33968" hidden="1"/>
    <cellStyle name="Uwaga 3" xfId="33973" hidden="1"/>
    <cellStyle name="Uwaga 3" xfId="33978" hidden="1"/>
    <cellStyle name="Uwaga 3" xfId="33979" hidden="1"/>
    <cellStyle name="Uwaga 3" xfId="33981" hidden="1"/>
    <cellStyle name="Uwaga 3" xfId="33994" hidden="1"/>
    <cellStyle name="Uwaga 3" xfId="33998" hidden="1"/>
    <cellStyle name="Uwaga 3" xfId="34003" hidden="1"/>
    <cellStyle name="Uwaga 3" xfId="34010" hidden="1"/>
    <cellStyle name="Uwaga 3" xfId="34014" hidden="1"/>
    <cellStyle name="Uwaga 3" xfId="34019" hidden="1"/>
    <cellStyle name="Uwaga 3" xfId="34024" hidden="1"/>
    <cellStyle name="Uwaga 3" xfId="34027" hidden="1"/>
    <cellStyle name="Uwaga 3" xfId="34032" hidden="1"/>
    <cellStyle name="Uwaga 3" xfId="34038" hidden="1"/>
    <cellStyle name="Uwaga 3" xfId="34039" hidden="1"/>
    <cellStyle name="Uwaga 3" xfId="34042" hidden="1"/>
    <cellStyle name="Uwaga 3" xfId="34055" hidden="1"/>
    <cellStyle name="Uwaga 3" xfId="34059" hidden="1"/>
    <cellStyle name="Uwaga 3" xfId="34064" hidden="1"/>
    <cellStyle name="Uwaga 3" xfId="34071" hidden="1"/>
    <cellStyle name="Uwaga 3" xfId="34076" hidden="1"/>
    <cellStyle name="Uwaga 3" xfId="34080" hidden="1"/>
    <cellStyle name="Uwaga 3" xfId="34085" hidden="1"/>
    <cellStyle name="Uwaga 3" xfId="34089" hidden="1"/>
    <cellStyle name="Uwaga 3" xfId="34094" hidden="1"/>
    <cellStyle name="Uwaga 3" xfId="34098" hidden="1"/>
    <cellStyle name="Uwaga 3" xfId="34099" hidden="1"/>
    <cellStyle name="Uwaga 3" xfId="34101" hidden="1"/>
    <cellStyle name="Uwaga 3" xfId="34113" hidden="1"/>
    <cellStyle name="Uwaga 3" xfId="34114" hidden="1"/>
    <cellStyle name="Uwaga 3" xfId="34116" hidden="1"/>
    <cellStyle name="Uwaga 3" xfId="34128" hidden="1"/>
    <cellStyle name="Uwaga 3" xfId="34130" hidden="1"/>
    <cellStyle name="Uwaga 3" xfId="34133" hidden="1"/>
    <cellStyle name="Uwaga 3" xfId="34143" hidden="1"/>
    <cellStyle name="Uwaga 3" xfId="34144" hidden="1"/>
    <cellStyle name="Uwaga 3" xfId="34146" hidden="1"/>
    <cellStyle name="Uwaga 3" xfId="34158" hidden="1"/>
    <cellStyle name="Uwaga 3" xfId="34159" hidden="1"/>
    <cellStyle name="Uwaga 3" xfId="34160" hidden="1"/>
    <cellStyle name="Uwaga 3" xfId="34174" hidden="1"/>
    <cellStyle name="Uwaga 3" xfId="34177" hidden="1"/>
    <cellStyle name="Uwaga 3" xfId="34181" hidden="1"/>
    <cellStyle name="Uwaga 3" xfId="34189" hidden="1"/>
    <cellStyle name="Uwaga 3" xfId="34192" hidden="1"/>
    <cellStyle name="Uwaga 3" xfId="34196" hidden="1"/>
    <cellStyle name="Uwaga 3" xfId="34204" hidden="1"/>
    <cellStyle name="Uwaga 3" xfId="34207" hidden="1"/>
    <cellStyle name="Uwaga 3" xfId="34211" hidden="1"/>
    <cellStyle name="Uwaga 3" xfId="34218" hidden="1"/>
    <cellStyle name="Uwaga 3" xfId="34219" hidden="1"/>
    <cellStyle name="Uwaga 3" xfId="34221" hidden="1"/>
    <cellStyle name="Uwaga 3" xfId="34234" hidden="1"/>
    <cellStyle name="Uwaga 3" xfId="34237" hidden="1"/>
    <cellStyle name="Uwaga 3" xfId="34240" hidden="1"/>
    <cellStyle name="Uwaga 3" xfId="34249" hidden="1"/>
    <cellStyle name="Uwaga 3" xfId="34252" hidden="1"/>
    <cellStyle name="Uwaga 3" xfId="34256" hidden="1"/>
    <cellStyle name="Uwaga 3" xfId="34264" hidden="1"/>
    <cellStyle name="Uwaga 3" xfId="34266" hidden="1"/>
    <cellStyle name="Uwaga 3" xfId="34269" hidden="1"/>
    <cellStyle name="Uwaga 3" xfId="34278" hidden="1"/>
    <cellStyle name="Uwaga 3" xfId="34279" hidden="1"/>
    <cellStyle name="Uwaga 3" xfId="34280" hidden="1"/>
    <cellStyle name="Uwaga 3" xfId="34293" hidden="1"/>
    <cellStyle name="Uwaga 3" xfId="34294" hidden="1"/>
    <cellStyle name="Uwaga 3" xfId="34296" hidden="1"/>
    <cellStyle name="Uwaga 3" xfId="34308" hidden="1"/>
    <cellStyle name="Uwaga 3" xfId="34309" hidden="1"/>
    <cellStyle name="Uwaga 3" xfId="34311" hidden="1"/>
    <cellStyle name="Uwaga 3" xfId="34323" hidden="1"/>
    <cellStyle name="Uwaga 3" xfId="34324" hidden="1"/>
    <cellStyle name="Uwaga 3" xfId="34326" hidden="1"/>
    <cellStyle name="Uwaga 3" xfId="34338" hidden="1"/>
    <cellStyle name="Uwaga 3" xfId="34339" hidden="1"/>
    <cellStyle name="Uwaga 3" xfId="34340" hidden="1"/>
    <cellStyle name="Uwaga 3" xfId="34354" hidden="1"/>
    <cellStyle name="Uwaga 3" xfId="34356" hidden="1"/>
    <cellStyle name="Uwaga 3" xfId="34359" hidden="1"/>
    <cellStyle name="Uwaga 3" xfId="34369" hidden="1"/>
    <cellStyle name="Uwaga 3" xfId="34372" hidden="1"/>
    <cellStyle name="Uwaga 3" xfId="34375" hidden="1"/>
    <cellStyle name="Uwaga 3" xfId="34384" hidden="1"/>
    <cellStyle name="Uwaga 3" xfId="34386" hidden="1"/>
    <cellStyle name="Uwaga 3" xfId="34389" hidden="1"/>
    <cellStyle name="Uwaga 3" xfId="34398" hidden="1"/>
    <cellStyle name="Uwaga 3" xfId="34399" hidden="1"/>
    <cellStyle name="Uwaga 3" xfId="34400" hidden="1"/>
    <cellStyle name="Uwaga 3" xfId="34413" hidden="1"/>
    <cellStyle name="Uwaga 3" xfId="34415" hidden="1"/>
    <cellStyle name="Uwaga 3" xfId="34417" hidden="1"/>
    <cellStyle name="Uwaga 3" xfId="34428" hidden="1"/>
    <cellStyle name="Uwaga 3" xfId="34430" hidden="1"/>
    <cellStyle name="Uwaga 3" xfId="34432" hidden="1"/>
    <cellStyle name="Uwaga 3" xfId="34443" hidden="1"/>
    <cellStyle name="Uwaga 3" xfId="34445" hidden="1"/>
    <cellStyle name="Uwaga 3" xfId="34447" hidden="1"/>
    <cellStyle name="Uwaga 3" xfId="34458" hidden="1"/>
    <cellStyle name="Uwaga 3" xfId="34459" hidden="1"/>
    <cellStyle name="Uwaga 3" xfId="34460" hidden="1"/>
    <cellStyle name="Uwaga 3" xfId="34473" hidden="1"/>
    <cellStyle name="Uwaga 3" xfId="34475" hidden="1"/>
    <cellStyle name="Uwaga 3" xfId="34477" hidden="1"/>
    <cellStyle name="Uwaga 3" xfId="34488" hidden="1"/>
    <cellStyle name="Uwaga 3" xfId="34490" hidden="1"/>
    <cellStyle name="Uwaga 3" xfId="34492" hidden="1"/>
    <cellStyle name="Uwaga 3" xfId="34503" hidden="1"/>
    <cellStyle name="Uwaga 3" xfId="34505" hidden="1"/>
    <cellStyle name="Uwaga 3" xfId="34506" hidden="1"/>
    <cellStyle name="Uwaga 3" xfId="34518" hidden="1"/>
    <cellStyle name="Uwaga 3" xfId="34519" hidden="1"/>
    <cellStyle name="Uwaga 3" xfId="34520" hidden="1"/>
    <cellStyle name="Uwaga 3" xfId="34533" hidden="1"/>
    <cellStyle name="Uwaga 3" xfId="34535" hidden="1"/>
    <cellStyle name="Uwaga 3" xfId="34537" hidden="1"/>
    <cellStyle name="Uwaga 3" xfId="34548" hidden="1"/>
    <cellStyle name="Uwaga 3" xfId="34550" hidden="1"/>
    <cellStyle name="Uwaga 3" xfId="34552" hidden="1"/>
    <cellStyle name="Uwaga 3" xfId="34563" hidden="1"/>
    <cellStyle name="Uwaga 3" xfId="34565" hidden="1"/>
    <cellStyle name="Uwaga 3" xfId="34567" hidden="1"/>
    <cellStyle name="Uwaga 3" xfId="34578" hidden="1"/>
    <cellStyle name="Uwaga 3" xfId="34579" hidden="1"/>
    <cellStyle name="Uwaga 3" xfId="34581" hidden="1"/>
    <cellStyle name="Uwaga 3" xfId="34592" hidden="1"/>
    <cellStyle name="Uwaga 3" xfId="34594" hidden="1"/>
    <cellStyle name="Uwaga 3" xfId="34595" hidden="1"/>
    <cellStyle name="Uwaga 3" xfId="34604" hidden="1"/>
    <cellStyle name="Uwaga 3" xfId="34607" hidden="1"/>
    <cellStyle name="Uwaga 3" xfId="34609" hidden="1"/>
    <cellStyle name="Uwaga 3" xfId="34620" hidden="1"/>
    <cellStyle name="Uwaga 3" xfId="34622" hidden="1"/>
    <cellStyle name="Uwaga 3" xfId="34624" hidden="1"/>
    <cellStyle name="Uwaga 3" xfId="34636" hidden="1"/>
    <cellStyle name="Uwaga 3" xfId="34638" hidden="1"/>
    <cellStyle name="Uwaga 3" xfId="34640" hidden="1"/>
    <cellStyle name="Uwaga 3" xfId="34648" hidden="1"/>
    <cellStyle name="Uwaga 3" xfId="34650" hidden="1"/>
    <cellStyle name="Uwaga 3" xfId="34653" hidden="1"/>
    <cellStyle name="Uwaga 3" xfId="34643" hidden="1"/>
    <cellStyle name="Uwaga 3" xfId="34642" hidden="1"/>
    <cellStyle name="Uwaga 3" xfId="34641" hidden="1"/>
    <cellStyle name="Uwaga 3" xfId="34628" hidden="1"/>
    <cellStyle name="Uwaga 3" xfId="34627" hidden="1"/>
    <cellStyle name="Uwaga 3" xfId="34626" hidden="1"/>
    <cellStyle name="Uwaga 3" xfId="34613" hidden="1"/>
    <cellStyle name="Uwaga 3" xfId="34612" hidden="1"/>
    <cellStyle name="Uwaga 3" xfId="34611" hidden="1"/>
    <cellStyle name="Uwaga 3" xfId="34598" hidden="1"/>
    <cellStyle name="Uwaga 3" xfId="34597" hidden="1"/>
    <cellStyle name="Uwaga 3" xfId="34596" hidden="1"/>
    <cellStyle name="Uwaga 3" xfId="34583" hidden="1"/>
    <cellStyle name="Uwaga 3" xfId="34582" hidden="1"/>
    <cellStyle name="Uwaga 3" xfId="34580" hidden="1"/>
    <cellStyle name="Uwaga 3" xfId="34569" hidden="1"/>
    <cellStyle name="Uwaga 3" xfId="34566" hidden="1"/>
    <cellStyle name="Uwaga 3" xfId="34564" hidden="1"/>
    <cellStyle name="Uwaga 3" xfId="34554" hidden="1"/>
    <cellStyle name="Uwaga 3" xfId="34551" hidden="1"/>
    <cellStyle name="Uwaga 3" xfId="34549" hidden="1"/>
    <cellStyle name="Uwaga 3" xfId="34539" hidden="1"/>
    <cellStyle name="Uwaga 3" xfId="34536" hidden="1"/>
    <cellStyle name="Uwaga 3" xfId="34534" hidden="1"/>
    <cellStyle name="Uwaga 3" xfId="34524" hidden="1"/>
    <cellStyle name="Uwaga 3" xfId="34522" hidden="1"/>
    <cellStyle name="Uwaga 3" xfId="34521" hidden="1"/>
    <cellStyle name="Uwaga 3" xfId="34509" hidden="1"/>
    <cellStyle name="Uwaga 3" xfId="34507" hidden="1"/>
    <cellStyle name="Uwaga 3" xfId="34504" hidden="1"/>
    <cellStyle name="Uwaga 3" xfId="34494" hidden="1"/>
    <cellStyle name="Uwaga 3" xfId="34491" hidden="1"/>
    <cellStyle name="Uwaga 3" xfId="34489" hidden="1"/>
    <cellStyle name="Uwaga 3" xfId="34479" hidden="1"/>
    <cellStyle name="Uwaga 3" xfId="34476" hidden="1"/>
    <cellStyle name="Uwaga 3" xfId="34474" hidden="1"/>
    <cellStyle name="Uwaga 3" xfId="34464" hidden="1"/>
    <cellStyle name="Uwaga 3" xfId="34462" hidden="1"/>
    <cellStyle name="Uwaga 3" xfId="34461" hidden="1"/>
    <cellStyle name="Uwaga 3" xfId="34449" hidden="1"/>
    <cellStyle name="Uwaga 3" xfId="34446" hidden="1"/>
    <cellStyle name="Uwaga 3" xfId="34444" hidden="1"/>
    <cellStyle name="Uwaga 3" xfId="34434" hidden="1"/>
    <cellStyle name="Uwaga 3" xfId="34431" hidden="1"/>
    <cellStyle name="Uwaga 3" xfId="34429" hidden="1"/>
    <cellStyle name="Uwaga 3" xfId="34419" hidden="1"/>
    <cellStyle name="Uwaga 3" xfId="34416" hidden="1"/>
    <cellStyle name="Uwaga 3" xfId="34414" hidden="1"/>
    <cellStyle name="Uwaga 3" xfId="34404" hidden="1"/>
    <cellStyle name="Uwaga 3" xfId="34402" hidden="1"/>
    <cellStyle name="Uwaga 3" xfId="34401" hidden="1"/>
    <cellStyle name="Uwaga 3" xfId="34388" hidden="1"/>
    <cellStyle name="Uwaga 3" xfId="34385" hidden="1"/>
    <cellStyle name="Uwaga 3" xfId="34383" hidden="1"/>
    <cellStyle name="Uwaga 3" xfId="34373" hidden="1"/>
    <cellStyle name="Uwaga 3" xfId="34370" hidden="1"/>
    <cellStyle name="Uwaga 3" xfId="34368" hidden="1"/>
    <cellStyle name="Uwaga 3" xfId="34358" hidden="1"/>
    <cellStyle name="Uwaga 3" xfId="34355" hidden="1"/>
    <cellStyle name="Uwaga 3" xfId="34353" hidden="1"/>
    <cellStyle name="Uwaga 3" xfId="34344" hidden="1"/>
    <cellStyle name="Uwaga 3" xfId="34342" hidden="1"/>
    <cellStyle name="Uwaga 3" xfId="34341" hidden="1"/>
    <cellStyle name="Uwaga 3" xfId="34329" hidden="1"/>
    <cellStyle name="Uwaga 3" xfId="34327" hidden="1"/>
    <cellStyle name="Uwaga 3" xfId="34325" hidden="1"/>
    <cellStyle name="Uwaga 3" xfId="34314" hidden="1"/>
    <cellStyle name="Uwaga 3" xfId="34312" hidden="1"/>
    <cellStyle name="Uwaga 3" xfId="34310" hidden="1"/>
    <cellStyle name="Uwaga 3" xfId="34299" hidden="1"/>
    <cellStyle name="Uwaga 3" xfId="34297" hidden="1"/>
    <cellStyle name="Uwaga 3" xfId="34295" hidden="1"/>
    <cellStyle name="Uwaga 3" xfId="34284" hidden="1"/>
    <cellStyle name="Uwaga 3" xfId="34282" hidden="1"/>
    <cellStyle name="Uwaga 3" xfId="34281" hidden="1"/>
    <cellStyle name="Uwaga 3" xfId="34268" hidden="1"/>
    <cellStyle name="Uwaga 3" xfId="34265" hidden="1"/>
    <cellStyle name="Uwaga 3" xfId="34263" hidden="1"/>
    <cellStyle name="Uwaga 3" xfId="34253" hidden="1"/>
    <cellStyle name="Uwaga 3" xfId="34250" hidden="1"/>
    <cellStyle name="Uwaga 3" xfId="34248" hidden="1"/>
    <cellStyle name="Uwaga 3" xfId="34238" hidden="1"/>
    <cellStyle name="Uwaga 3" xfId="34235" hidden="1"/>
    <cellStyle name="Uwaga 3" xfId="34233" hidden="1"/>
    <cellStyle name="Uwaga 3" xfId="34224" hidden="1"/>
    <cellStyle name="Uwaga 3" xfId="34222" hidden="1"/>
    <cellStyle name="Uwaga 3" xfId="34220" hidden="1"/>
    <cellStyle name="Uwaga 3" xfId="34208" hidden="1"/>
    <cellStyle name="Uwaga 3" xfId="34205" hidden="1"/>
    <cellStyle name="Uwaga 3" xfId="34203" hidden="1"/>
    <cellStyle name="Uwaga 3" xfId="34193" hidden="1"/>
    <cellStyle name="Uwaga 3" xfId="34190" hidden="1"/>
    <cellStyle name="Uwaga 3" xfId="34188" hidden="1"/>
    <cellStyle name="Uwaga 3" xfId="34178" hidden="1"/>
    <cellStyle name="Uwaga 3" xfId="34175" hidden="1"/>
    <cellStyle name="Uwaga 3" xfId="34173" hidden="1"/>
    <cellStyle name="Uwaga 3" xfId="34166" hidden="1"/>
    <cellStyle name="Uwaga 3" xfId="34163" hidden="1"/>
    <cellStyle name="Uwaga 3" xfId="34161" hidden="1"/>
    <cellStyle name="Uwaga 3" xfId="34151" hidden="1"/>
    <cellStyle name="Uwaga 3" xfId="34148" hidden="1"/>
    <cellStyle name="Uwaga 3" xfId="34145" hidden="1"/>
    <cellStyle name="Uwaga 3" xfId="34136" hidden="1"/>
    <cellStyle name="Uwaga 3" xfId="34132" hidden="1"/>
    <cellStyle name="Uwaga 3" xfId="34129" hidden="1"/>
    <cellStyle name="Uwaga 3" xfId="34121" hidden="1"/>
    <cellStyle name="Uwaga 3" xfId="34118" hidden="1"/>
    <cellStyle name="Uwaga 3" xfId="34115" hidden="1"/>
    <cellStyle name="Uwaga 3" xfId="34106" hidden="1"/>
    <cellStyle name="Uwaga 3" xfId="34103" hidden="1"/>
    <cellStyle name="Uwaga 3" xfId="34100" hidden="1"/>
    <cellStyle name="Uwaga 3" xfId="34090" hidden="1"/>
    <cellStyle name="Uwaga 3" xfId="34086" hidden="1"/>
    <cellStyle name="Uwaga 3" xfId="34083" hidden="1"/>
    <cellStyle name="Uwaga 3" xfId="34074" hidden="1"/>
    <cellStyle name="Uwaga 3" xfId="34070" hidden="1"/>
    <cellStyle name="Uwaga 3" xfId="34068" hidden="1"/>
    <cellStyle name="Uwaga 3" xfId="34060" hidden="1"/>
    <cellStyle name="Uwaga 3" xfId="34056" hidden="1"/>
    <cellStyle name="Uwaga 3" xfId="34053" hidden="1"/>
    <cellStyle name="Uwaga 3" xfId="34046" hidden="1"/>
    <cellStyle name="Uwaga 3" xfId="34043" hidden="1"/>
    <cellStyle name="Uwaga 3" xfId="34040" hidden="1"/>
    <cellStyle name="Uwaga 3" xfId="34031" hidden="1"/>
    <cellStyle name="Uwaga 3" xfId="34026" hidden="1"/>
    <cellStyle name="Uwaga 3" xfId="34023" hidden="1"/>
    <cellStyle name="Uwaga 3" xfId="34016" hidden="1"/>
    <cellStyle name="Uwaga 3" xfId="34011" hidden="1"/>
    <cellStyle name="Uwaga 3" xfId="34008" hidden="1"/>
    <cellStyle name="Uwaga 3" xfId="34001" hidden="1"/>
    <cellStyle name="Uwaga 3" xfId="33996" hidden="1"/>
    <cellStyle name="Uwaga 3" xfId="33993" hidden="1"/>
    <cellStyle name="Uwaga 3" xfId="33987" hidden="1"/>
    <cellStyle name="Uwaga 3" xfId="33983" hidden="1"/>
    <cellStyle name="Uwaga 3" xfId="33980" hidden="1"/>
    <cellStyle name="Uwaga 3" xfId="33972" hidden="1"/>
    <cellStyle name="Uwaga 3" xfId="33967" hidden="1"/>
    <cellStyle name="Uwaga 3" xfId="33963" hidden="1"/>
    <cellStyle name="Uwaga 3" xfId="33957" hidden="1"/>
    <cellStyle name="Uwaga 3" xfId="33952" hidden="1"/>
    <cellStyle name="Uwaga 3" xfId="33948" hidden="1"/>
    <cellStyle name="Uwaga 3" xfId="33942" hidden="1"/>
    <cellStyle name="Uwaga 3" xfId="33937" hidden="1"/>
    <cellStyle name="Uwaga 3" xfId="33933" hidden="1"/>
    <cellStyle name="Uwaga 3" xfId="33928" hidden="1"/>
    <cellStyle name="Uwaga 3" xfId="33924" hidden="1"/>
    <cellStyle name="Uwaga 3" xfId="33920" hidden="1"/>
    <cellStyle name="Uwaga 3" xfId="33912" hidden="1"/>
    <cellStyle name="Uwaga 3" xfId="33907" hidden="1"/>
    <cellStyle name="Uwaga 3" xfId="33903" hidden="1"/>
    <cellStyle name="Uwaga 3" xfId="33897" hidden="1"/>
    <cellStyle name="Uwaga 3" xfId="33892" hidden="1"/>
    <cellStyle name="Uwaga 3" xfId="33888" hidden="1"/>
    <cellStyle name="Uwaga 3" xfId="33882" hidden="1"/>
    <cellStyle name="Uwaga 3" xfId="33877" hidden="1"/>
    <cellStyle name="Uwaga 3" xfId="33873" hidden="1"/>
    <cellStyle name="Uwaga 3" xfId="33869" hidden="1"/>
    <cellStyle name="Uwaga 3" xfId="33864" hidden="1"/>
    <cellStyle name="Uwaga 3" xfId="33859" hidden="1"/>
    <cellStyle name="Uwaga 3" xfId="33854" hidden="1"/>
    <cellStyle name="Uwaga 3" xfId="33850" hidden="1"/>
    <cellStyle name="Uwaga 3" xfId="33846" hidden="1"/>
    <cellStyle name="Uwaga 3" xfId="33839" hidden="1"/>
    <cellStyle name="Uwaga 3" xfId="33835" hidden="1"/>
    <cellStyle name="Uwaga 3" xfId="33830" hidden="1"/>
    <cellStyle name="Uwaga 3" xfId="33824" hidden="1"/>
    <cellStyle name="Uwaga 3" xfId="33820" hidden="1"/>
    <cellStyle name="Uwaga 3" xfId="33815" hidden="1"/>
    <cellStyle name="Uwaga 3" xfId="33809" hidden="1"/>
    <cellStyle name="Uwaga 3" xfId="33805" hidden="1"/>
    <cellStyle name="Uwaga 3" xfId="33800" hidden="1"/>
    <cellStyle name="Uwaga 3" xfId="33794" hidden="1"/>
    <cellStyle name="Uwaga 3" xfId="33790" hidden="1"/>
    <cellStyle name="Uwaga 3" xfId="33786" hidden="1"/>
    <cellStyle name="Uwaga 3" xfId="34646" hidden="1"/>
    <cellStyle name="Uwaga 3" xfId="34645" hidden="1"/>
    <cellStyle name="Uwaga 3" xfId="34644" hidden="1"/>
    <cellStyle name="Uwaga 3" xfId="34631" hidden="1"/>
    <cellStyle name="Uwaga 3" xfId="34630" hidden="1"/>
    <cellStyle name="Uwaga 3" xfId="34629" hidden="1"/>
    <cellStyle name="Uwaga 3" xfId="34616" hidden="1"/>
    <cellStyle name="Uwaga 3" xfId="34615" hidden="1"/>
    <cellStyle name="Uwaga 3" xfId="34614" hidden="1"/>
    <cellStyle name="Uwaga 3" xfId="34601" hidden="1"/>
    <cellStyle name="Uwaga 3" xfId="34600" hidden="1"/>
    <cellStyle name="Uwaga 3" xfId="34599" hidden="1"/>
    <cellStyle name="Uwaga 3" xfId="34586" hidden="1"/>
    <cellStyle name="Uwaga 3" xfId="34585" hidden="1"/>
    <cellStyle name="Uwaga 3" xfId="34584" hidden="1"/>
    <cellStyle name="Uwaga 3" xfId="34572" hidden="1"/>
    <cellStyle name="Uwaga 3" xfId="34570" hidden="1"/>
    <cellStyle name="Uwaga 3" xfId="34568" hidden="1"/>
    <cellStyle name="Uwaga 3" xfId="34557" hidden="1"/>
    <cellStyle name="Uwaga 3" xfId="34555" hidden="1"/>
    <cellStyle name="Uwaga 3" xfId="34553" hidden="1"/>
    <cellStyle name="Uwaga 3" xfId="34542" hidden="1"/>
    <cellStyle name="Uwaga 3" xfId="34540" hidden="1"/>
    <cellStyle name="Uwaga 3" xfId="34538" hidden="1"/>
    <cellStyle name="Uwaga 3" xfId="34527" hidden="1"/>
    <cellStyle name="Uwaga 3" xfId="34525" hidden="1"/>
    <cellStyle name="Uwaga 3" xfId="34523" hidden="1"/>
    <cellStyle name="Uwaga 3" xfId="34512" hidden="1"/>
    <cellStyle name="Uwaga 3" xfId="34510" hidden="1"/>
    <cellStyle name="Uwaga 3" xfId="34508" hidden="1"/>
    <cellStyle name="Uwaga 3" xfId="34497" hidden="1"/>
    <cellStyle name="Uwaga 3" xfId="34495" hidden="1"/>
    <cellStyle name="Uwaga 3" xfId="34493" hidden="1"/>
    <cellStyle name="Uwaga 3" xfId="34482" hidden="1"/>
    <cellStyle name="Uwaga 3" xfId="34480" hidden="1"/>
    <cellStyle name="Uwaga 3" xfId="34478" hidden="1"/>
    <cellStyle name="Uwaga 3" xfId="34467" hidden="1"/>
    <cellStyle name="Uwaga 3" xfId="34465" hidden="1"/>
    <cellStyle name="Uwaga 3" xfId="34463" hidden="1"/>
    <cellStyle name="Uwaga 3" xfId="34452" hidden="1"/>
    <cellStyle name="Uwaga 3" xfId="34450" hidden="1"/>
    <cellStyle name="Uwaga 3" xfId="34448" hidden="1"/>
    <cellStyle name="Uwaga 3" xfId="34437" hidden="1"/>
    <cellStyle name="Uwaga 3" xfId="34435" hidden="1"/>
    <cellStyle name="Uwaga 3" xfId="34433" hidden="1"/>
    <cellStyle name="Uwaga 3" xfId="34422" hidden="1"/>
    <cellStyle name="Uwaga 3" xfId="34420" hidden="1"/>
    <cellStyle name="Uwaga 3" xfId="34418" hidden="1"/>
    <cellStyle name="Uwaga 3" xfId="34407" hidden="1"/>
    <cellStyle name="Uwaga 3" xfId="34405" hidden="1"/>
    <cellStyle name="Uwaga 3" xfId="34403" hidden="1"/>
    <cellStyle name="Uwaga 3" xfId="34392" hidden="1"/>
    <cellStyle name="Uwaga 3" xfId="34390" hidden="1"/>
    <cellStyle name="Uwaga 3" xfId="34387" hidden="1"/>
    <cellStyle name="Uwaga 3" xfId="34377" hidden="1"/>
    <cellStyle name="Uwaga 3" xfId="34374" hidden="1"/>
    <cellStyle name="Uwaga 3" xfId="34371" hidden="1"/>
    <cellStyle name="Uwaga 3" xfId="34362" hidden="1"/>
    <cellStyle name="Uwaga 3" xfId="34360" hidden="1"/>
    <cellStyle name="Uwaga 3" xfId="34357" hidden="1"/>
    <cellStyle name="Uwaga 3" xfId="34347" hidden="1"/>
    <cellStyle name="Uwaga 3" xfId="34345" hidden="1"/>
    <cellStyle name="Uwaga 3" xfId="34343" hidden="1"/>
    <cellStyle name="Uwaga 3" xfId="34332" hidden="1"/>
    <cellStyle name="Uwaga 3" xfId="34330" hidden="1"/>
    <cellStyle name="Uwaga 3" xfId="34328" hidden="1"/>
    <cellStyle name="Uwaga 3" xfId="34317" hidden="1"/>
    <cellStyle name="Uwaga 3" xfId="34315" hidden="1"/>
    <cellStyle name="Uwaga 3" xfId="34313" hidden="1"/>
    <cellStyle name="Uwaga 3" xfId="34302" hidden="1"/>
    <cellStyle name="Uwaga 3" xfId="34300" hidden="1"/>
    <cellStyle name="Uwaga 3" xfId="34298" hidden="1"/>
    <cellStyle name="Uwaga 3" xfId="34287" hidden="1"/>
    <cellStyle name="Uwaga 3" xfId="34285" hidden="1"/>
    <cellStyle name="Uwaga 3" xfId="34283" hidden="1"/>
    <cellStyle name="Uwaga 3" xfId="34272" hidden="1"/>
    <cellStyle name="Uwaga 3" xfId="34270" hidden="1"/>
    <cellStyle name="Uwaga 3" xfId="34267" hidden="1"/>
    <cellStyle name="Uwaga 3" xfId="34257" hidden="1"/>
    <cellStyle name="Uwaga 3" xfId="34254" hidden="1"/>
    <cellStyle name="Uwaga 3" xfId="34251" hidden="1"/>
    <cellStyle name="Uwaga 3" xfId="34242" hidden="1"/>
    <cellStyle name="Uwaga 3" xfId="34239" hidden="1"/>
    <cellStyle name="Uwaga 3" xfId="34236" hidden="1"/>
    <cellStyle name="Uwaga 3" xfId="34227" hidden="1"/>
    <cellStyle name="Uwaga 3" xfId="34225" hidden="1"/>
    <cellStyle name="Uwaga 3" xfId="34223" hidden="1"/>
    <cellStyle name="Uwaga 3" xfId="34212" hidden="1"/>
    <cellStyle name="Uwaga 3" xfId="34209" hidden="1"/>
    <cellStyle name="Uwaga 3" xfId="34206" hidden="1"/>
    <cellStyle name="Uwaga 3" xfId="34197" hidden="1"/>
    <cellStyle name="Uwaga 3" xfId="34194" hidden="1"/>
    <cellStyle name="Uwaga 3" xfId="34191" hidden="1"/>
    <cellStyle name="Uwaga 3" xfId="34182" hidden="1"/>
    <cellStyle name="Uwaga 3" xfId="34179" hidden="1"/>
    <cellStyle name="Uwaga 3" xfId="34176" hidden="1"/>
    <cellStyle name="Uwaga 3" xfId="34169" hidden="1"/>
    <cellStyle name="Uwaga 3" xfId="34165" hidden="1"/>
    <cellStyle name="Uwaga 3" xfId="34162" hidden="1"/>
    <cellStyle name="Uwaga 3" xfId="34154" hidden="1"/>
    <cellStyle name="Uwaga 3" xfId="34150" hidden="1"/>
    <cellStyle name="Uwaga 3" xfId="34147" hidden="1"/>
    <cellStyle name="Uwaga 3" xfId="34139" hidden="1"/>
    <cellStyle name="Uwaga 3" xfId="34135" hidden="1"/>
    <cellStyle name="Uwaga 3" xfId="34131" hidden="1"/>
    <cellStyle name="Uwaga 3" xfId="34124" hidden="1"/>
    <cellStyle name="Uwaga 3" xfId="34120" hidden="1"/>
    <cellStyle name="Uwaga 3" xfId="34117" hidden="1"/>
    <cellStyle name="Uwaga 3" xfId="34109" hidden="1"/>
    <cellStyle name="Uwaga 3" xfId="34105" hidden="1"/>
    <cellStyle name="Uwaga 3" xfId="34102" hidden="1"/>
    <cellStyle name="Uwaga 3" xfId="34093" hidden="1"/>
    <cellStyle name="Uwaga 3" xfId="34088" hidden="1"/>
    <cellStyle name="Uwaga 3" xfId="34084" hidden="1"/>
    <cellStyle name="Uwaga 3" xfId="34078" hidden="1"/>
    <cellStyle name="Uwaga 3" xfId="34073" hidden="1"/>
    <cellStyle name="Uwaga 3" xfId="34069" hidden="1"/>
    <cellStyle name="Uwaga 3" xfId="34063" hidden="1"/>
    <cellStyle name="Uwaga 3" xfId="34058" hidden="1"/>
    <cellStyle name="Uwaga 3" xfId="34054" hidden="1"/>
    <cellStyle name="Uwaga 3" xfId="34049" hidden="1"/>
    <cellStyle name="Uwaga 3" xfId="34045" hidden="1"/>
    <cellStyle name="Uwaga 3" xfId="34041" hidden="1"/>
    <cellStyle name="Uwaga 3" xfId="34034" hidden="1"/>
    <cellStyle name="Uwaga 3" xfId="34029" hidden="1"/>
    <cellStyle name="Uwaga 3" xfId="34025" hidden="1"/>
    <cellStyle name="Uwaga 3" xfId="34018" hidden="1"/>
    <cellStyle name="Uwaga 3" xfId="34013" hidden="1"/>
    <cellStyle name="Uwaga 3" xfId="34009" hidden="1"/>
    <cellStyle name="Uwaga 3" xfId="34004" hidden="1"/>
    <cellStyle name="Uwaga 3" xfId="33999" hidden="1"/>
    <cellStyle name="Uwaga 3" xfId="33995" hidden="1"/>
    <cellStyle name="Uwaga 3" xfId="33989" hidden="1"/>
    <cellStyle name="Uwaga 3" xfId="33985" hidden="1"/>
    <cellStyle name="Uwaga 3" xfId="33982" hidden="1"/>
    <cellStyle name="Uwaga 3" xfId="33975" hidden="1"/>
    <cellStyle name="Uwaga 3" xfId="33970" hidden="1"/>
    <cellStyle name="Uwaga 3" xfId="33965" hidden="1"/>
    <cellStyle name="Uwaga 3" xfId="33959" hidden="1"/>
    <cellStyle name="Uwaga 3" xfId="33954" hidden="1"/>
    <cellStyle name="Uwaga 3" xfId="33949" hidden="1"/>
    <cellStyle name="Uwaga 3" xfId="33944" hidden="1"/>
    <cellStyle name="Uwaga 3" xfId="33939" hidden="1"/>
    <cellStyle name="Uwaga 3" xfId="33934" hidden="1"/>
    <cellStyle name="Uwaga 3" xfId="33930" hidden="1"/>
    <cellStyle name="Uwaga 3" xfId="33926" hidden="1"/>
    <cellStyle name="Uwaga 3" xfId="33921" hidden="1"/>
    <cellStyle name="Uwaga 3" xfId="33914" hidden="1"/>
    <cellStyle name="Uwaga 3" xfId="33909" hidden="1"/>
    <cellStyle name="Uwaga 3" xfId="33904" hidden="1"/>
    <cellStyle name="Uwaga 3" xfId="33898" hidden="1"/>
    <cellStyle name="Uwaga 3" xfId="33893" hidden="1"/>
    <cellStyle name="Uwaga 3" xfId="33889" hidden="1"/>
    <cellStyle name="Uwaga 3" xfId="33884" hidden="1"/>
    <cellStyle name="Uwaga 3" xfId="33879" hidden="1"/>
    <cellStyle name="Uwaga 3" xfId="33874" hidden="1"/>
    <cellStyle name="Uwaga 3" xfId="33870" hidden="1"/>
    <cellStyle name="Uwaga 3" xfId="33865" hidden="1"/>
    <cellStyle name="Uwaga 3" xfId="33860" hidden="1"/>
    <cellStyle name="Uwaga 3" xfId="33855" hidden="1"/>
    <cellStyle name="Uwaga 3" xfId="33851" hidden="1"/>
    <cellStyle name="Uwaga 3" xfId="33847" hidden="1"/>
    <cellStyle name="Uwaga 3" xfId="33840" hidden="1"/>
    <cellStyle name="Uwaga 3" xfId="33836" hidden="1"/>
    <cellStyle name="Uwaga 3" xfId="33831" hidden="1"/>
    <cellStyle name="Uwaga 3" xfId="33825" hidden="1"/>
    <cellStyle name="Uwaga 3" xfId="33821" hidden="1"/>
    <cellStyle name="Uwaga 3" xfId="33816" hidden="1"/>
    <cellStyle name="Uwaga 3" xfId="33810" hidden="1"/>
    <cellStyle name="Uwaga 3" xfId="33806" hidden="1"/>
    <cellStyle name="Uwaga 3" xfId="33802" hidden="1"/>
    <cellStyle name="Uwaga 3" xfId="33795" hidden="1"/>
    <cellStyle name="Uwaga 3" xfId="33791" hidden="1"/>
    <cellStyle name="Uwaga 3" xfId="33787" hidden="1"/>
    <cellStyle name="Uwaga 3" xfId="34651" hidden="1"/>
    <cellStyle name="Uwaga 3" xfId="34649" hidden="1"/>
    <cellStyle name="Uwaga 3" xfId="34647" hidden="1"/>
    <cellStyle name="Uwaga 3" xfId="34634" hidden="1"/>
    <cellStyle name="Uwaga 3" xfId="34633" hidden="1"/>
    <cellStyle name="Uwaga 3" xfId="34632" hidden="1"/>
    <cellStyle name="Uwaga 3" xfId="34619" hidden="1"/>
    <cellStyle name="Uwaga 3" xfId="34618" hidden="1"/>
    <cellStyle name="Uwaga 3" xfId="34617" hidden="1"/>
    <cellStyle name="Uwaga 3" xfId="34605" hidden="1"/>
    <cellStyle name="Uwaga 3" xfId="34603" hidden="1"/>
    <cellStyle name="Uwaga 3" xfId="34602" hidden="1"/>
    <cellStyle name="Uwaga 3" xfId="34589" hidden="1"/>
    <cellStyle name="Uwaga 3" xfId="34588" hidden="1"/>
    <cellStyle name="Uwaga 3" xfId="34587" hidden="1"/>
    <cellStyle name="Uwaga 3" xfId="34575" hidden="1"/>
    <cellStyle name="Uwaga 3" xfId="34573" hidden="1"/>
    <cellStyle name="Uwaga 3" xfId="34571" hidden="1"/>
    <cellStyle name="Uwaga 3" xfId="34560" hidden="1"/>
    <cellStyle name="Uwaga 3" xfId="34558" hidden="1"/>
    <cellStyle name="Uwaga 3" xfId="34556" hidden="1"/>
    <cellStyle name="Uwaga 3" xfId="34545" hidden="1"/>
    <cellStyle name="Uwaga 3" xfId="34543" hidden="1"/>
    <cellStyle name="Uwaga 3" xfId="34541" hidden="1"/>
    <cellStyle name="Uwaga 3" xfId="34530" hidden="1"/>
    <cellStyle name="Uwaga 3" xfId="34528" hidden="1"/>
    <cellStyle name="Uwaga 3" xfId="34526" hidden="1"/>
    <cellStyle name="Uwaga 3" xfId="34515" hidden="1"/>
    <cellStyle name="Uwaga 3" xfId="34513" hidden="1"/>
    <cellStyle name="Uwaga 3" xfId="34511" hidden="1"/>
    <cellStyle name="Uwaga 3" xfId="34500" hidden="1"/>
    <cellStyle name="Uwaga 3" xfId="34498" hidden="1"/>
    <cellStyle name="Uwaga 3" xfId="34496" hidden="1"/>
    <cellStyle name="Uwaga 3" xfId="34485" hidden="1"/>
    <cellStyle name="Uwaga 3" xfId="34483" hidden="1"/>
    <cellStyle name="Uwaga 3" xfId="34481" hidden="1"/>
    <cellStyle name="Uwaga 3" xfId="34470" hidden="1"/>
    <cellStyle name="Uwaga 3" xfId="34468" hidden="1"/>
    <cellStyle name="Uwaga 3" xfId="34466" hidden="1"/>
    <cellStyle name="Uwaga 3" xfId="34455" hidden="1"/>
    <cellStyle name="Uwaga 3" xfId="34453" hidden="1"/>
    <cellStyle name="Uwaga 3" xfId="34451" hidden="1"/>
    <cellStyle name="Uwaga 3" xfId="34440" hidden="1"/>
    <cellStyle name="Uwaga 3" xfId="34438" hidden="1"/>
    <cellStyle name="Uwaga 3" xfId="34436" hidden="1"/>
    <cellStyle name="Uwaga 3" xfId="34425" hidden="1"/>
    <cellStyle name="Uwaga 3" xfId="34423" hidden="1"/>
    <cellStyle name="Uwaga 3" xfId="34421" hidden="1"/>
    <cellStyle name="Uwaga 3" xfId="34410" hidden="1"/>
    <cellStyle name="Uwaga 3" xfId="34408" hidden="1"/>
    <cellStyle name="Uwaga 3" xfId="34406" hidden="1"/>
    <cellStyle name="Uwaga 3" xfId="34395" hidden="1"/>
    <cellStyle name="Uwaga 3" xfId="34393" hidden="1"/>
    <cellStyle name="Uwaga 3" xfId="34391" hidden="1"/>
    <cellStyle name="Uwaga 3" xfId="34380" hidden="1"/>
    <cellStyle name="Uwaga 3" xfId="34378" hidden="1"/>
    <cellStyle name="Uwaga 3" xfId="34376" hidden="1"/>
    <cellStyle name="Uwaga 3" xfId="34365" hidden="1"/>
    <cellStyle name="Uwaga 3" xfId="34363" hidden="1"/>
    <cellStyle name="Uwaga 3" xfId="34361" hidden="1"/>
    <cellStyle name="Uwaga 3" xfId="34350" hidden="1"/>
    <cellStyle name="Uwaga 3" xfId="34348" hidden="1"/>
    <cellStyle name="Uwaga 3" xfId="34346" hidden="1"/>
    <cellStyle name="Uwaga 3" xfId="34335" hidden="1"/>
    <cellStyle name="Uwaga 3" xfId="34333" hidden="1"/>
    <cellStyle name="Uwaga 3" xfId="34331" hidden="1"/>
    <cellStyle name="Uwaga 3" xfId="34320" hidden="1"/>
    <cellStyle name="Uwaga 3" xfId="34318" hidden="1"/>
    <cellStyle name="Uwaga 3" xfId="34316" hidden="1"/>
    <cellStyle name="Uwaga 3" xfId="34305" hidden="1"/>
    <cellStyle name="Uwaga 3" xfId="34303" hidden="1"/>
    <cellStyle name="Uwaga 3" xfId="34301" hidden="1"/>
    <cellStyle name="Uwaga 3" xfId="34290" hidden="1"/>
    <cellStyle name="Uwaga 3" xfId="34288" hidden="1"/>
    <cellStyle name="Uwaga 3" xfId="34286" hidden="1"/>
    <cellStyle name="Uwaga 3" xfId="34275" hidden="1"/>
    <cellStyle name="Uwaga 3" xfId="34273" hidden="1"/>
    <cellStyle name="Uwaga 3" xfId="34271" hidden="1"/>
    <cellStyle name="Uwaga 3" xfId="34260" hidden="1"/>
    <cellStyle name="Uwaga 3" xfId="34258" hidden="1"/>
    <cellStyle name="Uwaga 3" xfId="34255" hidden="1"/>
    <cellStyle name="Uwaga 3" xfId="34245" hidden="1"/>
    <cellStyle name="Uwaga 3" xfId="34243" hidden="1"/>
    <cellStyle name="Uwaga 3" xfId="34241" hidden="1"/>
    <cellStyle name="Uwaga 3" xfId="34230" hidden="1"/>
    <cellStyle name="Uwaga 3" xfId="34228" hidden="1"/>
    <cellStyle name="Uwaga 3" xfId="34226" hidden="1"/>
    <cellStyle name="Uwaga 3" xfId="34215" hidden="1"/>
    <cellStyle name="Uwaga 3" xfId="34213" hidden="1"/>
    <cellStyle name="Uwaga 3" xfId="34210" hidden="1"/>
    <cellStyle name="Uwaga 3" xfId="34200" hidden="1"/>
    <cellStyle name="Uwaga 3" xfId="34198" hidden="1"/>
    <cellStyle name="Uwaga 3" xfId="34195" hidden="1"/>
    <cellStyle name="Uwaga 3" xfId="34185" hidden="1"/>
    <cellStyle name="Uwaga 3" xfId="34183" hidden="1"/>
    <cellStyle name="Uwaga 3" xfId="34180" hidden="1"/>
    <cellStyle name="Uwaga 3" xfId="34171" hidden="1"/>
    <cellStyle name="Uwaga 3" xfId="34168" hidden="1"/>
    <cellStyle name="Uwaga 3" xfId="34164" hidden="1"/>
    <cellStyle name="Uwaga 3" xfId="34156" hidden="1"/>
    <cellStyle name="Uwaga 3" xfId="34153" hidden="1"/>
    <cellStyle name="Uwaga 3" xfId="34149" hidden="1"/>
    <cellStyle name="Uwaga 3" xfId="34141" hidden="1"/>
    <cellStyle name="Uwaga 3" xfId="34138" hidden="1"/>
    <cellStyle name="Uwaga 3" xfId="34134" hidden="1"/>
    <cellStyle name="Uwaga 3" xfId="34126" hidden="1"/>
    <cellStyle name="Uwaga 3" xfId="34123" hidden="1"/>
    <cellStyle name="Uwaga 3" xfId="34119" hidden="1"/>
    <cellStyle name="Uwaga 3" xfId="34111" hidden="1"/>
    <cellStyle name="Uwaga 3" xfId="34108" hidden="1"/>
    <cellStyle name="Uwaga 3" xfId="34104" hidden="1"/>
    <cellStyle name="Uwaga 3" xfId="34096" hidden="1"/>
    <cellStyle name="Uwaga 3" xfId="34092" hidden="1"/>
    <cellStyle name="Uwaga 3" xfId="34087" hidden="1"/>
    <cellStyle name="Uwaga 3" xfId="34081" hidden="1"/>
    <cellStyle name="Uwaga 3" xfId="34077" hidden="1"/>
    <cellStyle name="Uwaga 3" xfId="34072" hidden="1"/>
    <cellStyle name="Uwaga 3" xfId="34066" hidden="1"/>
    <cellStyle name="Uwaga 3" xfId="34062" hidden="1"/>
    <cellStyle name="Uwaga 3" xfId="34057" hidden="1"/>
    <cellStyle name="Uwaga 3" xfId="34051" hidden="1"/>
    <cellStyle name="Uwaga 3" xfId="34048" hidden="1"/>
    <cellStyle name="Uwaga 3" xfId="34044" hidden="1"/>
    <cellStyle name="Uwaga 3" xfId="34036" hidden="1"/>
    <cellStyle name="Uwaga 3" xfId="34033" hidden="1"/>
    <cellStyle name="Uwaga 3" xfId="34028" hidden="1"/>
    <cellStyle name="Uwaga 3" xfId="34021" hidden="1"/>
    <cellStyle name="Uwaga 3" xfId="34017" hidden="1"/>
    <cellStyle name="Uwaga 3" xfId="34012" hidden="1"/>
    <cellStyle name="Uwaga 3" xfId="34006" hidden="1"/>
    <cellStyle name="Uwaga 3" xfId="34002" hidden="1"/>
    <cellStyle name="Uwaga 3" xfId="33997" hidden="1"/>
    <cellStyle name="Uwaga 3" xfId="33991" hidden="1"/>
    <cellStyle name="Uwaga 3" xfId="33988" hidden="1"/>
    <cellStyle name="Uwaga 3" xfId="33984" hidden="1"/>
    <cellStyle name="Uwaga 3" xfId="33976" hidden="1"/>
    <cellStyle name="Uwaga 3" xfId="33971" hidden="1"/>
    <cellStyle name="Uwaga 3" xfId="33966" hidden="1"/>
    <cellStyle name="Uwaga 3" xfId="33961" hidden="1"/>
    <cellStyle name="Uwaga 3" xfId="33956" hidden="1"/>
    <cellStyle name="Uwaga 3" xfId="33951" hidden="1"/>
    <cellStyle name="Uwaga 3" xfId="33946" hidden="1"/>
    <cellStyle name="Uwaga 3" xfId="33941" hidden="1"/>
    <cellStyle name="Uwaga 3" xfId="33936" hidden="1"/>
    <cellStyle name="Uwaga 3" xfId="33931" hidden="1"/>
    <cellStyle name="Uwaga 3" xfId="33927" hidden="1"/>
    <cellStyle name="Uwaga 3" xfId="33922" hidden="1"/>
    <cellStyle name="Uwaga 3" xfId="33915" hidden="1"/>
    <cellStyle name="Uwaga 3" xfId="33910" hidden="1"/>
    <cellStyle name="Uwaga 3" xfId="33905" hidden="1"/>
    <cellStyle name="Uwaga 3" xfId="33900" hidden="1"/>
    <cellStyle name="Uwaga 3" xfId="33895" hidden="1"/>
    <cellStyle name="Uwaga 3" xfId="33890" hidden="1"/>
    <cellStyle name="Uwaga 3" xfId="33885" hidden="1"/>
    <cellStyle name="Uwaga 3" xfId="33880" hidden="1"/>
    <cellStyle name="Uwaga 3" xfId="33875" hidden="1"/>
    <cellStyle name="Uwaga 3" xfId="33871" hidden="1"/>
    <cellStyle name="Uwaga 3" xfId="33866" hidden="1"/>
    <cellStyle name="Uwaga 3" xfId="33861" hidden="1"/>
    <cellStyle name="Uwaga 3" xfId="33856" hidden="1"/>
    <cellStyle name="Uwaga 3" xfId="33852" hidden="1"/>
    <cellStyle name="Uwaga 3" xfId="33848" hidden="1"/>
    <cellStyle name="Uwaga 3" xfId="33841" hidden="1"/>
    <cellStyle name="Uwaga 3" xfId="33837" hidden="1"/>
    <cellStyle name="Uwaga 3" xfId="33832" hidden="1"/>
    <cellStyle name="Uwaga 3" xfId="33826" hidden="1"/>
    <cellStyle name="Uwaga 3" xfId="33822" hidden="1"/>
    <cellStyle name="Uwaga 3" xfId="33817" hidden="1"/>
    <cellStyle name="Uwaga 3" xfId="33811" hidden="1"/>
    <cellStyle name="Uwaga 3" xfId="33807" hidden="1"/>
    <cellStyle name="Uwaga 3" xfId="33803" hidden="1"/>
    <cellStyle name="Uwaga 3" xfId="33796" hidden="1"/>
    <cellStyle name="Uwaga 3" xfId="33792" hidden="1"/>
    <cellStyle name="Uwaga 3" xfId="33788" hidden="1"/>
    <cellStyle name="Uwaga 3" xfId="34655" hidden="1"/>
    <cellStyle name="Uwaga 3" xfId="34654" hidden="1"/>
    <cellStyle name="Uwaga 3" xfId="34652" hidden="1"/>
    <cellStyle name="Uwaga 3" xfId="34639" hidden="1"/>
    <cellStyle name="Uwaga 3" xfId="34637" hidden="1"/>
    <cellStyle name="Uwaga 3" xfId="34635" hidden="1"/>
    <cellStyle name="Uwaga 3" xfId="34625" hidden="1"/>
    <cellStyle name="Uwaga 3" xfId="34623" hidden="1"/>
    <cellStyle name="Uwaga 3" xfId="34621" hidden="1"/>
    <cellStyle name="Uwaga 3" xfId="34610" hidden="1"/>
    <cellStyle name="Uwaga 3" xfId="34608" hidden="1"/>
    <cellStyle name="Uwaga 3" xfId="34606" hidden="1"/>
    <cellStyle name="Uwaga 3" xfId="34593" hidden="1"/>
    <cellStyle name="Uwaga 3" xfId="34591" hidden="1"/>
    <cellStyle name="Uwaga 3" xfId="34590" hidden="1"/>
    <cellStyle name="Uwaga 3" xfId="34577" hidden="1"/>
    <cellStyle name="Uwaga 3" xfId="34576" hidden="1"/>
    <cellStyle name="Uwaga 3" xfId="34574" hidden="1"/>
    <cellStyle name="Uwaga 3" xfId="34562" hidden="1"/>
    <cellStyle name="Uwaga 3" xfId="34561" hidden="1"/>
    <cellStyle name="Uwaga 3" xfId="34559" hidden="1"/>
    <cellStyle name="Uwaga 3" xfId="34547" hidden="1"/>
    <cellStyle name="Uwaga 3" xfId="34546" hidden="1"/>
    <cellStyle name="Uwaga 3" xfId="34544" hidden="1"/>
    <cellStyle name="Uwaga 3" xfId="34532" hidden="1"/>
    <cellStyle name="Uwaga 3" xfId="34531" hidden="1"/>
    <cellStyle name="Uwaga 3" xfId="34529" hidden="1"/>
    <cellStyle name="Uwaga 3" xfId="34517" hidden="1"/>
    <cellStyle name="Uwaga 3" xfId="34516" hidden="1"/>
    <cellStyle name="Uwaga 3" xfId="34514" hidden="1"/>
    <cellStyle name="Uwaga 3" xfId="34502" hidden="1"/>
    <cellStyle name="Uwaga 3" xfId="34501" hidden="1"/>
    <cellStyle name="Uwaga 3" xfId="34499" hidden="1"/>
    <cellStyle name="Uwaga 3" xfId="34487" hidden="1"/>
    <cellStyle name="Uwaga 3" xfId="34486" hidden="1"/>
    <cellStyle name="Uwaga 3" xfId="34484" hidden="1"/>
    <cellStyle name="Uwaga 3" xfId="34472" hidden="1"/>
    <cellStyle name="Uwaga 3" xfId="34471" hidden="1"/>
    <cellStyle name="Uwaga 3" xfId="34469" hidden="1"/>
    <cellStyle name="Uwaga 3" xfId="34457" hidden="1"/>
    <cellStyle name="Uwaga 3" xfId="34456" hidden="1"/>
    <cellStyle name="Uwaga 3" xfId="34454" hidden="1"/>
    <cellStyle name="Uwaga 3" xfId="34442" hidden="1"/>
    <cellStyle name="Uwaga 3" xfId="34441" hidden="1"/>
    <cellStyle name="Uwaga 3" xfId="34439" hidden="1"/>
    <cellStyle name="Uwaga 3" xfId="34427" hidden="1"/>
    <cellStyle name="Uwaga 3" xfId="34426" hidden="1"/>
    <cellStyle name="Uwaga 3" xfId="34424" hidden="1"/>
    <cellStyle name="Uwaga 3" xfId="34412" hidden="1"/>
    <cellStyle name="Uwaga 3" xfId="34411" hidden="1"/>
    <cellStyle name="Uwaga 3" xfId="34409" hidden="1"/>
    <cellStyle name="Uwaga 3" xfId="34397" hidden="1"/>
    <cellStyle name="Uwaga 3" xfId="34396" hidden="1"/>
    <cellStyle name="Uwaga 3" xfId="34394" hidden="1"/>
    <cellStyle name="Uwaga 3" xfId="34382" hidden="1"/>
    <cellStyle name="Uwaga 3" xfId="34381" hidden="1"/>
    <cellStyle name="Uwaga 3" xfId="34379" hidden="1"/>
    <cellStyle name="Uwaga 3" xfId="34367" hidden="1"/>
    <cellStyle name="Uwaga 3" xfId="34366" hidden="1"/>
    <cellStyle name="Uwaga 3" xfId="34364" hidden="1"/>
    <cellStyle name="Uwaga 3" xfId="34352" hidden="1"/>
    <cellStyle name="Uwaga 3" xfId="34351" hidden="1"/>
    <cellStyle name="Uwaga 3" xfId="34349" hidden="1"/>
    <cellStyle name="Uwaga 3" xfId="34337" hidden="1"/>
    <cellStyle name="Uwaga 3" xfId="34336" hidden="1"/>
    <cellStyle name="Uwaga 3" xfId="34334" hidden="1"/>
    <cellStyle name="Uwaga 3" xfId="34322" hidden="1"/>
    <cellStyle name="Uwaga 3" xfId="34321" hidden="1"/>
    <cellStyle name="Uwaga 3" xfId="34319" hidden="1"/>
    <cellStyle name="Uwaga 3" xfId="34307" hidden="1"/>
    <cellStyle name="Uwaga 3" xfId="34306" hidden="1"/>
    <cellStyle name="Uwaga 3" xfId="34304" hidden="1"/>
    <cellStyle name="Uwaga 3" xfId="34292" hidden="1"/>
    <cellStyle name="Uwaga 3" xfId="34291" hidden="1"/>
    <cellStyle name="Uwaga 3" xfId="34289" hidden="1"/>
    <cellStyle name="Uwaga 3" xfId="34277" hidden="1"/>
    <cellStyle name="Uwaga 3" xfId="34276" hidden="1"/>
    <cellStyle name="Uwaga 3" xfId="34274" hidden="1"/>
    <cellStyle name="Uwaga 3" xfId="34262" hidden="1"/>
    <cellStyle name="Uwaga 3" xfId="34261" hidden="1"/>
    <cellStyle name="Uwaga 3" xfId="34259" hidden="1"/>
    <cellStyle name="Uwaga 3" xfId="34247" hidden="1"/>
    <cellStyle name="Uwaga 3" xfId="34246" hidden="1"/>
    <cellStyle name="Uwaga 3" xfId="34244" hidden="1"/>
    <cellStyle name="Uwaga 3" xfId="34232" hidden="1"/>
    <cellStyle name="Uwaga 3" xfId="34231" hidden="1"/>
    <cellStyle name="Uwaga 3" xfId="34229" hidden="1"/>
    <cellStyle name="Uwaga 3" xfId="34217" hidden="1"/>
    <cellStyle name="Uwaga 3" xfId="34216" hidden="1"/>
    <cellStyle name="Uwaga 3" xfId="34214" hidden="1"/>
    <cellStyle name="Uwaga 3" xfId="34202" hidden="1"/>
    <cellStyle name="Uwaga 3" xfId="34201" hidden="1"/>
    <cellStyle name="Uwaga 3" xfId="34199" hidden="1"/>
    <cellStyle name="Uwaga 3" xfId="34187" hidden="1"/>
    <cellStyle name="Uwaga 3" xfId="34186" hidden="1"/>
    <cellStyle name="Uwaga 3" xfId="34184" hidden="1"/>
    <cellStyle name="Uwaga 3" xfId="34172" hidden="1"/>
    <cellStyle name="Uwaga 3" xfId="34170" hidden="1"/>
    <cellStyle name="Uwaga 3" xfId="34167" hidden="1"/>
    <cellStyle name="Uwaga 3" xfId="34157" hidden="1"/>
    <cellStyle name="Uwaga 3" xfId="34155" hidden="1"/>
    <cellStyle name="Uwaga 3" xfId="34152" hidden="1"/>
    <cellStyle name="Uwaga 3" xfId="34142" hidden="1"/>
    <cellStyle name="Uwaga 3" xfId="34140" hidden="1"/>
    <cellStyle name="Uwaga 3" xfId="34137" hidden="1"/>
    <cellStyle name="Uwaga 3" xfId="34127" hidden="1"/>
    <cellStyle name="Uwaga 3" xfId="34125" hidden="1"/>
    <cellStyle name="Uwaga 3" xfId="34122" hidden="1"/>
    <cellStyle name="Uwaga 3" xfId="34112" hidden="1"/>
    <cellStyle name="Uwaga 3" xfId="34110" hidden="1"/>
    <cellStyle name="Uwaga 3" xfId="34107" hidden="1"/>
    <cellStyle name="Uwaga 3" xfId="34097" hidden="1"/>
    <cellStyle name="Uwaga 3" xfId="34095" hidden="1"/>
    <cellStyle name="Uwaga 3" xfId="34091" hidden="1"/>
    <cellStyle name="Uwaga 3" xfId="34082" hidden="1"/>
    <cellStyle name="Uwaga 3" xfId="34079" hidden="1"/>
    <cellStyle name="Uwaga 3" xfId="34075" hidden="1"/>
    <cellStyle name="Uwaga 3" xfId="34067" hidden="1"/>
    <cellStyle name="Uwaga 3" xfId="34065" hidden="1"/>
    <cellStyle name="Uwaga 3" xfId="34061" hidden="1"/>
    <cellStyle name="Uwaga 3" xfId="34052" hidden="1"/>
    <cellStyle name="Uwaga 3" xfId="34050" hidden="1"/>
    <cellStyle name="Uwaga 3" xfId="34047" hidden="1"/>
    <cellStyle name="Uwaga 3" xfId="34037" hidden="1"/>
    <cellStyle name="Uwaga 3" xfId="34035" hidden="1"/>
    <cellStyle name="Uwaga 3" xfId="34030" hidden="1"/>
    <cellStyle name="Uwaga 3" xfId="34022" hidden="1"/>
    <cellStyle name="Uwaga 3" xfId="34020" hidden="1"/>
    <cellStyle name="Uwaga 3" xfId="34015" hidden="1"/>
    <cellStyle name="Uwaga 3" xfId="34007" hidden="1"/>
    <cellStyle name="Uwaga 3" xfId="34005" hidden="1"/>
    <cellStyle name="Uwaga 3" xfId="34000" hidden="1"/>
    <cellStyle name="Uwaga 3" xfId="33992" hidden="1"/>
    <cellStyle name="Uwaga 3" xfId="33990" hidden="1"/>
    <cellStyle name="Uwaga 3" xfId="33986" hidden="1"/>
    <cellStyle name="Uwaga 3" xfId="33977" hidden="1"/>
    <cellStyle name="Uwaga 3" xfId="33974" hidden="1"/>
    <cellStyle name="Uwaga 3" xfId="33969" hidden="1"/>
    <cellStyle name="Uwaga 3" xfId="33962" hidden="1"/>
    <cellStyle name="Uwaga 3" xfId="33958" hidden="1"/>
    <cellStyle name="Uwaga 3" xfId="33953" hidden="1"/>
    <cellStyle name="Uwaga 3" xfId="33947" hidden="1"/>
    <cellStyle name="Uwaga 3" xfId="33943" hidden="1"/>
    <cellStyle name="Uwaga 3" xfId="33938" hidden="1"/>
    <cellStyle name="Uwaga 3" xfId="33932" hidden="1"/>
    <cellStyle name="Uwaga 3" xfId="33929" hidden="1"/>
    <cellStyle name="Uwaga 3" xfId="33925" hidden="1"/>
    <cellStyle name="Uwaga 3" xfId="33916" hidden="1"/>
    <cellStyle name="Uwaga 3" xfId="33911" hidden="1"/>
    <cellStyle name="Uwaga 3" xfId="33906" hidden="1"/>
    <cellStyle name="Uwaga 3" xfId="33901" hidden="1"/>
    <cellStyle name="Uwaga 3" xfId="33896" hidden="1"/>
    <cellStyle name="Uwaga 3" xfId="33891" hidden="1"/>
    <cellStyle name="Uwaga 3" xfId="33886" hidden="1"/>
    <cellStyle name="Uwaga 3" xfId="33881" hidden="1"/>
    <cellStyle name="Uwaga 3" xfId="33876" hidden="1"/>
    <cellStyle name="Uwaga 3" xfId="33872" hidden="1"/>
    <cellStyle name="Uwaga 3" xfId="33867" hidden="1"/>
    <cellStyle name="Uwaga 3" xfId="33862" hidden="1"/>
    <cellStyle name="Uwaga 3" xfId="33857" hidden="1"/>
    <cellStyle name="Uwaga 3" xfId="33853" hidden="1"/>
    <cellStyle name="Uwaga 3" xfId="33849" hidden="1"/>
    <cellStyle name="Uwaga 3" xfId="33842" hidden="1"/>
    <cellStyle name="Uwaga 3" xfId="33838" hidden="1"/>
    <cellStyle name="Uwaga 3" xfId="33833" hidden="1"/>
    <cellStyle name="Uwaga 3" xfId="33827" hidden="1"/>
    <cellStyle name="Uwaga 3" xfId="33823" hidden="1"/>
    <cellStyle name="Uwaga 3" xfId="33818" hidden="1"/>
    <cellStyle name="Uwaga 3" xfId="33812" hidden="1"/>
    <cellStyle name="Uwaga 3" xfId="33808" hidden="1"/>
    <cellStyle name="Uwaga 3" xfId="33804" hidden="1"/>
    <cellStyle name="Uwaga 3" xfId="33797" hidden="1"/>
    <cellStyle name="Uwaga 3" xfId="33793" hidden="1"/>
    <cellStyle name="Uwaga 3" xfId="33789" hidden="1"/>
    <cellStyle name="Uwaga 3" xfId="34760" hidden="1"/>
    <cellStyle name="Uwaga 3" xfId="34761" hidden="1"/>
    <cellStyle name="Uwaga 3" xfId="34763" hidden="1"/>
    <cellStyle name="Uwaga 3" xfId="34802" hidden="1"/>
    <cellStyle name="Uwaga 3" xfId="34804" hidden="1"/>
    <cellStyle name="Uwaga 3" xfId="34816" hidden="1"/>
    <cellStyle name="Uwaga 3" xfId="34844" hidden="1"/>
    <cellStyle name="Uwaga 3" xfId="34845" hidden="1"/>
    <cellStyle name="Uwaga 3" xfId="34853" hidden="1"/>
    <cellStyle name="Uwaga 3" xfId="34886" hidden="1"/>
    <cellStyle name="Uwaga 3" xfId="34887" hidden="1"/>
    <cellStyle name="Uwaga 3" xfId="34888" hidden="1"/>
    <cellStyle name="Uwaga 3" xfId="34928" hidden="1"/>
    <cellStyle name="Uwaga 3" xfId="34934" hidden="1"/>
    <cellStyle name="Uwaga 3" xfId="34945" hidden="1"/>
    <cellStyle name="Uwaga 3" xfId="34976" hidden="1"/>
    <cellStyle name="Uwaga 3" xfId="34987" hidden="1"/>
    <cellStyle name="Uwaga 3" xfId="35000" hidden="1"/>
    <cellStyle name="Uwaga 3" xfId="35020" hidden="1"/>
    <cellStyle name="Uwaga 3" xfId="35031" hidden="1"/>
    <cellStyle name="Uwaga 3" xfId="35041" hidden="1"/>
    <cellStyle name="Uwaga 3" xfId="35059" hidden="1"/>
    <cellStyle name="Uwaga 3" xfId="35067" hidden="1"/>
    <cellStyle name="Uwaga 3" xfId="35077" hidden="1"/>
    <cellStyle name="Uwaga 3" xfId="35096" hidden="1"/>
    <cellStyle name="Uwaga 3" xfId="35097" hidden="1"/>
    <cellStyle name="Uwaga 3" xfId="35101" hidden="1"/>
    <cellStyle name="Uwaga 3" xfId="35140" hidden="1"/>
    <cellStyle name="Uwaga 3" xfId="35145" hidden="1"/>
    <cellStyle name="Uwaga 3" xfId="35153" hidden="1"/>
    <cellStyle name="Uwaga 3" xfId="35182" hidden="1"/>
    <cellStyle name="Uwaga 3" xfId="35188" hidden="1"/>
    <cellStyle name="Uwaga 3" xfId="35195" hidden="1"/>
    <cellStyle name="Uwaga 3" xfId="35223" hidden="1"/>
    <cellStyle name="Uwaga 3" xfId="35227" hidden="1"/>
    <cellStyle name="Uwaga 3" xfId="35233" hidden="1"/>
    <cellStyle name="Uwaga 3" xfId="35264" hidden="1"/>
    <cellStyle name="Uwaga 3" xfId="35265" hidden="1"/>
    <cellStyle name="Uwaga 3" xfId="35267" hidden="1"/>
    <cellStyle name="Uwaga 3" xfId="35307" hidden="1"/>
    <cellStyle name="Uwaga 3" xfId="35311" hidden="1"/>
    <cellStyle name="Uwaga 3" xfId="35317" hidden="1"/>
    <cellStyle name="Uwaga 3" xfId="35350" hidden="1"/>
    <cellStyle name="Uwaga 3" xfId="35354" hidden="1"/>
    <cellStyle name="Uwaga 3" xfId="35360" hidden="1"/>
    <cellStyle name="Uwaga 3" xfId="35391" hidden="1"/>
    <cellStyle name="Uwaga 3" xfId="35394" hidden="1"/>
    <cellStyle name="Uwaga 3" xfId="35399" hidden="1"/>
    <cellStyle name="Uwaga 3" xfId="35432" hidden="1"/>
    <cellStyle name="Uwaga 3" xfId="35433" hidden="1"/>
    <cellStyle name="Uwaga 3" xfId="35436" hidden="1"/>
    <cellStyle name="Uwaga 3" xfId="35476" hidden="1"/>
    <cellStyle name="Uwaga 3" xfId="35481" hidden="1"/>
    <cellStyle name="Uwaga 3" xfId="35486" hidden="1"/>
    <cellStyle name="Uwaga 3" xfId="35518" hidden="1"/>
    <cellStyle name="Uwaga 3" xfId="35524" hidden="1"/>
    <cellStyle name="Uwaga 3" xfId="35529" hidden="1"/>
    <cellStyle name="Uwaga 3" xfId="35558" hidden="1"/>
    <cellStyle name="Uwaga 3" xfId="35564" hidden="1"/>
    <cellStyle name="Uwaga 3" xfId="35569" hidden="1"/>
    <cellStyle name="Uwaga 3" xfId="35596" hidden="1"/>
    <cellStyle name="Uwaga 3" xfId="35600" hidden="1"/>
    <cellStyle name="Uwaga 3" xfId="35603" hidden="1"/>
    <cellStyle name="Uwaga 3" xfId="35636" hidden="1"/>
    <cellStyle name="Uwaga 3" xfId="35640" hidden="1"/>
    <cellStyle name="Uwaga 3" xfId="35644" hidden="1"/>
    <cellStyle name="Uwaga 3" xfId="35671" hidden="1"/>
    <cellStyle name="Uwaga 3" xfId="35677" hidden="1"/>
    <cellStyle name="Uwaga 3" xfId="35683" hidden="1"/>
    <cellStyle name="Uwaga 3" xfId="35712" hidden="1"/>
    <cellStyle name="Uwaga 3" xfId="35715" hidden="1"/>
    <cellStyle name="Uwaga 3" xfId="35720" hidden="1"/>
    <cellStyle name="Uwaga 3" xfId="35756" hidden="1"/>
    <cellStyle name="Uwaga 3" xfId="35760" hidden="1"/>
    <cellStyle name="Uwaga 3" xfId="35764" hidden="1"/>
    <cellStyle name="Uwaga 3" xfId="35799" hidden="1"/>
    <cellStyle name="Uwaga 3" xfId="35805" hidden="1"/>
    <cellStyle name="Uwaga 3" xfId="35812" hidden="1"/>
    <cellStyle name="Uwaga 3" xfId="35841" hidden="1"/>
    <cellStyle name="Uwaga 3" xfId="35847" hidden="1"/>
    <cellStyle name="Uwaga 3" xfId="35854" hidden="1"/>
    <cellStyle name="Uwaga 3" xfId="35883" hidden="1"/>
    <cellStyle name="Uwaga 3" xfId="35889" hidden="1"/>
    <cellStyle name="Uwaga 3" xfId="35894" hidden="1"/>
    <cellStyle name="Uwaga 3" xfId="35924" hidden="1"/>
    <cellStyle name="Uwaga 3" xfId="35928" hidden="1"/>
    <cellStyle name="Uwaga 3" xfId="35933" hidden="1"/>
    <cellStyle name="Uwaga 3" xfId="35967" hidden="1"/>
    <cellStyle name="Uwaga 3" xfId="35971" hidden="1"/>
    <cellStyle name="Uwaga 3" xfId="35977" hidden="1"/>
    <cellStyle name="Uwaga 3" xfId="36006" hidden="1"/>
    <cellStyle name="Uwaga 3" xfId="36012" hidden="1"/>
    <cellStyle name="Uwaga 3" xfId="36018" hidden="1"/>
    <cellStyle name="Uwaga 3" xfId="36047" hidden="1"/>
    <cellStyle name="Uwaga 3" xfId="36051" hidden="1"/>
    <cellStyle name="Uwaga 3" xfId="36056" hidden="1"/>
    <cellStyle name="Uwaga 3" xfId="36086" hidden="1"/>
    <cellStyle name="Uwaga 3" xfId="36089" hidden="1"/>
    <cellStyle name="Uwaga 3" xfId="36092" hidden="1"/>
    <cellStyle name="Uwaga 3" xfId="36126" hidden="1"/>
    <cellStyle name="Uwaga 3" xfId="36129" hidden="1"/>
    <cellStyle name="Uwaga 3" xfId="36134" hidden="1"/>
    <cellStyle name="Uwaga 3" xfId="36165" hidden="1"/>
    <cellStyle name="Uwaga 3" xfId="36168" hidden="1"/>
    <cellStyle name="Uwaga 3" xfId="36173" hidden="1"/>
    <cellStyle name="Uwaga 3" xfId="36204" hidden="1"/>
    <cellStyle name="Uwaga 3" xfId="36209" hidden="1"/>
    <cellStyle name="Uwaga 3" xfId="36214" hidden="1"/>
    <cellStyle name="Uwaga 3" xfId="36251" hidden="1"/>
    <cellStyle name="Uwaga 3" xfId="36255" hidden="1"/>
    <cellStyle name="Uwaga 3" xfId="36258" hidden="1"/>
    <cellStyle name="Uwaga 3" xfId="36295" hidden="1"/>
    <cellStyle name="Uwaga 3" xfId="36299" hidden="1"/>
    <cellStyle name="Uwaga 3" xfId="36304" hidden="1"/>
    <cellStyle name="Uwaga 3" xfId="36336" hidden="1"/>
    <cellStyle name="Uwaga 3" xfId="36341" hidden="1"/>
    <cellStyle name="Uwaga 3" xfId="36347" hidden="1"/>
    <cellStyle name="Uwaga 3" xfId="36375" hidden="1"/>
    <cellStyle name="Uwaga 3" xfId="36381" hidden="1"/>
    <cellStyle name="Uwaga 3" xfId="36387" hidden="1"/>
    <cellStyle name="Uwaga 3" xfId="36415" hidden="1"/>
    <cellStyle name="Uwaga 3" xfId="36420" hidden="1"/>
    <cellStyle name="Uwaga 3" xfId="36424" hidden="1"/>
    <cellStyle name="Uwaga 3" xfId="36459" hidden="1"/>
    <cellStyle name="Uwaga 3" xfId="36464" hidden="1"/>
    <cellStyle name="Uwaga 3" xfId="36467" hidden="1"/>
    <cellStyle name="Uwaga 3" xfId="36496" hidden="1"/>
    <cellStyle name="Uwaga 3" xfId="36501" hidden="1"/>
    <cellStyle name="Uwaga 3" xfId="36507" hidden="1"/>
    <cellStyle name="Uwaga 3" xfId="36534" hidden="1"/>
    <cellStyle name="Uwaga 3" xfId="36540" hidden="1"/>
    <cellStyle name="Uwaga 3" xfId="36546" hidden="1"/>
    <cellStyle name="Uwaga 3" xfId="36577" hidden="1"/>
    <cellStyle name="Uwaga 3" xfId="36581" hidden="1"/>
    <cellStyle name="Uwaga 3" xfId="36585" hidden="1"/>
    <cellStyle name="Uwaga 3" xfId="36620" hidden="1"/>
    <cellStyle name="Uwaga 3" xfId="36626" hidden="1"/>
    <cellStyle name="Uwaga 3" xfId="36632" hidden="1"/>
    <cellStyle name="Uwaga 3" xfId="36659" hidden="1"/>
    <cellStyle name="Uwaga 3" xfId="36664" hidden="1"/>
    <cellStyle name="Uwaga 3" xfId="36669" hidden="1"/>
    <cellStyle name="Uwaga 3" xfId="36699" hidden="1"/>
    <cellStyle name="Uwaga 3" xfId="36705" hidden="1"/>
    <cellStyle name="Uwaga 3" xfId="36709" hidden="1"/>
    <cellStyle name="Uwaga 3" xfId="36741" hidden="1"/>
    <cellStyle name="Uwaga 3" xfId="36746" hidden="1"/>
    <cellStyle name="Uwaga 3" xfId="36749" hidden="1"/>
    <cellStyle name="Uwaga 3" xfId="36786" hidden="1"/>
    <cellStyle name="Uwaga 3" xfId="36792" hidden="1"/>
    <cellStyle name="Uwaga 3" xfId="36796" hidden="1"/>
    <cellStyle name="Uwaga 3" xfId="36824" hidden="1"/>
    <cellStyle name="Uwaga 3" xfId="36829" hidden="1"/>
    <cellStyle name="Uwaga 3" xfId="36834" hidden="1"/>
    <cellStyle name="Uwaga 3" xfId="36865" hidden="1"/>
    <cellStyle name="Uwaga 3" xfId="36869" hidden="1"/>
    <cellStyle name="Uwaga 3" xfId="36875" hidden="1"/>
    <cellStyle name="Uwaga 3" xfId="36909" hidden="1"/>
    <cellStyle name="Uwaga 3" xfId="36914" hidden="1"/>
    <cellStyle name="Uwaga 3" xfId="36918" hidden="1"/>
    <cellStyle name="Uwaga 3" xfId="36948" hidden="1"/>
    <cellStyle name="Uwaga 3" xfId="36952" hidden="1"/>
    <cellStyle name="Uwaga 3" xfId="36955" hidden="1"/>
    <cellStyle name="Uwaga 3" xfId="36984" hidden="1"/>
    <cellStyle name="Uwaga 3" xfId="36989" hidden="1"/>
    <cellStyle name="Uwaga 3" xfId="36992" hidden="1"/>
    <cellStyle name="Uwaga 3" xfId="37023" hidden="1"/>
    <cellStyle name="Uwaga 3" xfId="37026" hidden="1"/>
    <cellStyle name="Uwaga 3" xfId="37030" hidden="1"/>
    <cellStyle name="Uwaga 3" xfId="37065" hidden="1"/>
    <cellStyle name="Uwaga 3" xfId="37070" hidden="1"/>
    <cellStyle name="Uwaga 3" xfId="37075" hidden="1"/>
    <cellStyle name="Uwaga 3" xfId="37104" hidden="1"/>
    <cellStyle name="Uwaga 3" xfId="37109" hidden="1"/>
    <cellStyle name="Uwaga 3" xfId="37114" hidden="1"/>
    <cellStyle name="Uwaga 3" xfId="37170" hidden="1"/>
    <cellStyle name="Uwaga 3" xfId="37171" hidden="1"/>
    <cellStyle name="Uwaga 3" xfId="37173" hidden="1"/>
    <cellStyle name="Uwaga 3" xfId="37185" hidden="1"/>
    <cellStyle name="Uwaga 3" xfId="37186" hidden="1"/>
    <cellStyle name="Uwaga 3" xfId="37191" hidden="1"/>
    <cellStyle name="Uwaga 3" xfId="37200" hidden="1"/>
    <cellStyle name="Uwaga 3" xfId="37201" hidden="1"/>
    <cellStyle name="Uwaga 3" xfId="37206" hidden="1"/>
    <cellStyle name="Uwaga 3" xfId="37215" hidden="1"/>
    <cellStyle name="Uwaga 3" xfId="37216" hidden="1"/>
    <cellStyle name="Uwaga 3" xfId="37217" hidden="1"/>
    <cellStyle name="Uwaga 3" xfId="37230" hidden="1"/>
    <cellStyle name="Uwaga 3" xfId="37235" hidden="1"/>
    <cellStyle name="Uwaga 3" xfId="37240" hidden="1"/>
    <cellStyle name="Uwaga 3" xfId="37250" hidden="1"/>
    <cellStyle name="Uwaga 3" xfId="37255" hidden="1"/>
    <cellStyle name="Uwaga 3" xfId="37259" hidden="1"/>
    <cellStyle name="Uwaga 3" xfId="37266" hidden="1"/>
    <cellStyle name="Uwaga 3" xfId="37271" hidden="1"/>
    <cellStyle name="Uwaga 3" xfId="37274" hidden="1"/>
    <cellStyle name="Uwaga 3" xfId="37280" hidden="1"/>
    <cellStyle name="Uwaga 3" xfId="37285" hidden="1"/>
    <cellStyle name="Uwaga 3" xfId="37289" hidden="1"/>
    <cellStyle name="Uwaga 3" xfId="37290" hidden="1"/>
    <cellStyle name="Uwaga 3" xfId="37291" hidden="1"/>
    <cellStyle name="Uwaga 3" xfId="37295" hidden="1"/>
    <cellStyle name="Uwaga 3" xfId="37307" hidden="1"/>
    <cellStyle name="Uwaga 3" xfId="37312" hidden="1"/>
    <cellStyle name="Uwaga 3" xfId="37317" hidden="1"/>
    <cellStyle name="Uwaga 3" xfId="37322" hidden="1"/>
    <cellStyle name="Uwaga 3" xfId="37327" hidden="1"/>
    <cellStyle name="Uwaga 3" xfId="37332" hidden="1"/>
    <cellStyle name="Uwaga 3" xfId="37336" hidden="1"/>
    <cellStyle name="Uwaga 3" xfId="37340" hidden="1"/>
    <cellStyle name="Uwaga 3" xfId="37345" hidden="1"/>
    <cellStyle name="Uwaga 3" xfId="37350" hidden="1"/>
    <cellStyle name="Uwaga 3" xfId="37351" hidden="1"/>
    <cellStyle name="Uwaga 3" xfId="37353" hidden="1"/>
    <cellStyle name="Uwaga 3" xfId="37366" hidden="1"/>
    <cellStyle name="Uwaga 3" xfId="37370" hidden="1"/>
    <cellStyle name="Uwaga 3" xfId="37375" hidden="1"/>
    <cellStyle name="Uwaga 3" xfId="37382" hidden="1"/>
    <cellStyle name="Uwaga 3" xfId="37386" hidden="1"/>
    <cellStyle name="Uwaga 3" xfId="37391" hidden="1"/>
    <cellStyle name="Uwaga 3" xfId="37396" hidden="1"/>
    <cellStyle name="Uwaga 3" xfId="37399" hidden="1"/>
    <cellStyle name="Uwaga 3" xfId="37404" hidden="1"/>
    <cellStyle name="Uwaga 3" xfId="37410" hidden="1"/>
    <cellStyle name="Uwaga 3" xfId="37411" hidden="1"/>
    <cellStyle name="Uwaga 3" xfId="37414" hidden="1"/>
    <cellStyle name="Uwaga 3" xfId="37427" hidden="1"/>
    <cellStyle name="Uwaga 3" xfId="37431" hidden="1"/>
    <cellStyle name="Uwaga 3" xfId="37436" hidden="1"/>
    <cellStyle name="Uwaga 3" xfId="37443" hidden="1"/>
    <cellStyle name="Uwaga 3" xfId="37448" hidden="1"/>
    <cellStyle name="Uwaga 3" xfId="37452" hidden="1"/>
    <cellStyle name="Uwaga 3" xfId="37457" hidden="1"/>
    <cellStyle name="Uwaga 3" xfId="37461" hidden="1"/>
    <cellStyle name="Uwaga 3" xfId="37466" hidden="1"/>
    <cellStyle name="Uwaga 3" xfId="37470" hidden="1"/>
    <cellStyle name="Uwaga 3" xfId="37471" hidden="1"/>
    <cellStyle name="Uwaga 3" xfId="37473" hidden="1"/>
    <cellStyle name="Uwaga 3" xfId="37485" hidden="1"/>
    <cellStyle name="Uwaga 3" xfId="37486" hidden="1"/>
    <cellStyle name="Uwaga 3" xfId="37488" hidden="1"/>
    <cellStyle name="Uwaga 3" xfId="37500" hidden="1"/>
    <cellStyle name="Uwaga 3" xfId="37502" hidden="1"/>
    <cellStyle name="Uwaga 3" xfId="37505" hidden="1"/>
    <cellStyle name="Uwaga 3" xfId="37515" hidden="1"/>
    <cellStyle name="Uwaga 3" xfId="37516" hidden="1"/>
    <cellStyle name="Uwaga 3" xfId="37518" hidden="1"/>
    <cellStyle name="Uwaga 3" xfId="37530" hidden="1"/>
    <cellStyle name="Uwaga 3" xfId="37531" hidden="1"/>
    <cellStyle name="Uwaga 3" xfId="37532" hidden="1"/>
    <cellStyle name="Uwaga 3" xfId="37546" hidden="1"/>
    <cellStyle name="Uwaga 3" xfId="37549" hidden="1"/>
    <cellStyle name="Uwaga 3" xfId="37553" hidden="1"/>
    <cellStyle name="Uwaga 3" xfId="37561" hidden="1"/>
    <cellStyle name="Uwaga 3" xfId="37564" hidden="1"/>
    <cellStyle name="Uwaga 3" xfId="37568" hidden="1"/>
    <cellStyle name="Uwaga 3" xfId="37576" hidden="1"/>
    <cellStyle name="Uwaga 3" xfId="37579" hidden="1"/>
    <cellStyle name="Uwaga 3" xfId="37583" hidden="1"/>
    <cellStyle name="Uwaga 3" xfId="37590" hidden="1"/>
    <cellStyle name="Uwaga 3" xfId="37591" hidden="1"/>
    <cellStyle name="Uwaga 3" xfId="37593" hidden="1"/>
    <cellStyle name="Uwaga 3" xfId="37606" hidden="1"/>
    <cellStyle name="Uwaga 3" xfId="37609" hidden="1"/>
    <cellStyle name="Uwaga 3" xfId="37612" hidden="1"/>
    <cellStyle name="Uwaga 3" xfId="37621" hidden="1"/>
    <cellStyle name="Uwaga 3" xfId="37624" hidden="1"/>
    <cellStyle name="Uwaga 3" xfId="37628" hidden="1"/>
    <cellStyle name="Uwaga 3" xfId="37636" hidden="1"/>
    <cellStyle name="Uwaga 3" xfId="37638" hidden="1"/>
    <cellStyle name="Uwaga 3" xfId="37641" hidden="1"/>
    <cellStyle name="Uwaga 3" xfId="37650" hidden="1"/>
    <cellStyle name="Uwaga 3" xfId="37651" hidden="1"/>
    <cellStyle name="Uwaga 3" xfId="37652" hidden="1"/>
    <cellStyle name="Uwaga 3" xfId="37665" hidden="1"/>
    <cellStyle name="Uwaga 3" xfId="37666" hidden="1"/>
    <cellStyle name="Uwaga 3" xfId="37668" hidden="1"/>
    <cellStyle name="Uwaga 3" xfId="37680" hidden="1"/>
    <cellStyle name="Uwaga 3" xfId="37681" hidden="1"/>
    <cellStyle name="Uwaga 3" xfId="37683" hidden="1"/>
    <cellStyle name="Uwaga 3" xfId="37695" hidden="1"/>
    <cellStyle name="Uwaga 3" xfId="37696" hidden="1"/>
    <cellStyle name="Uwaga 3" xfId="37698" hidden="1"/>
    <cellStyle name="Uwaga 3" xfId="37710" hidden="1"/>
    <cellStyle name="Uwaga 3" xfId="37711" hidden="1"/>
    <cellStyle name="Uwaga 3" xfId="37712" hidden="1"/>
    <cellStyle name="Uwaga 3" xfId="37726" hidden="1"/>
    <cellStyle name="Uwaga 3" xfId="37728" hidden="1"/>
    <cellStyle name="Uwaga 3" xfId="37731" hidden="1"/>
    <cellStyle name="Uwaga 3" xfId="37741" hidden="1"/>
    <cellStyle name="Uwaga 3" xfId="37744" hidden="1"/>
    <cellStyle name="Uwaga 3" xfId="37747" hidden="1"/>
    <cellStyle name="Uwaga 3" xfId="37756" hidden="1"/>
    <cellStyle name="Uwaga 3" xfId="37758" hidden="1"/>
    <cellStyle name="Uwaga 3" xfId="37761" hidden="1"/>
    <cellStyle name="Uwaga 3" xfId="37770" hidden="1"/>
    <cellStyle name="Uwaga 3" xfId="37771" hidden="1"/>
    <cellStyle name="Uwaga 3" xfId="37772" hidden="1"/>
    <cellStyle name="Uwaga 3" xfId="37785" hidden="1"/>
    <cellStyle name="Uwaga 3" xfId="37787" hidden="1"/>
    <cellStyle name="Uwaga 3" xfId="37789" hidden="1"/>
    <cellStyle name="Uwaga 3" xfId="37800" hidden="1"/>
    <cellStyle name="Uwaga 3" xfId="37802" hidden="1"/>
    <cellStyle name="Uwaga 3" xfId="37804" hidden="1"/>
    <cellStyle name="Uwaga 3" xfId="37815" hidden="1"/>
    <cellStyle name="Uwaga 3" xfId="37817" hidden="1"/>
    <cellStyle name="Uwaga 3" xfId="37819" hidden="1"/>
    <cellStyle name="Uwaga 3" xfId="37830" hidden="1"/>
    <cellStyle name="Uwaga 3" xfId="37831" hidden="1"/>
    <cellStyle name="Uwaga 3" xfId="37832" hidden="1"/>
    <cellStyle name="Uwaga 3" xfId="37845" hidden="1"/>
    <cellStyle name="Uwaga 3" xfId="37847" hidden="1"/>
    <cellStyle name="Uwaga 3" xfId="37849" hidden="1"/>
    <cellStyle name="Uwaga 3" xfId="37860" hidden="1"/>
    <cellStyle name="Uwaga 3" xfId="37862" hidden="1"/>
    <cellStyle name="Uwaga 3" xfId="37864" hidden="1"/>
    <cellStyle name="Uwaga 3" xfId="37875" hidden="1"/>
    <cellStyle name="Uwaga 3" xfId="37877" hidden="1"/>
    <cellStyle name="Uwaga 3" xfId="37878" hidden="1"/>
    <cellStyle name="Uwaga 3" xfId="37890" hidden="1"/>
    <cellStyle name="Uwaga 3" xfId="37891" hidden="1"/>
    <cellStyle name="Uwaga 3" xfId="37892" hidden="1"/>
    <cellStyle name="Uwaga 3" xfId="37905" hidden="1"/>
    <cellStyle name="Uwaga 3" xfId="37907" hidden="1"/>
    <cellStyle name="Uwaga 3" xfId="37909" hidden="1"/>
    <cellStyle name="Uwaga 3" xfId="37920" hidden="1"/>
    <cellStyle name="Uwaga 3" xfId="37922" hidden="1"/>
    <cellStyle name="Uwaga 3" xfId="37924" hidden="1"/>
    <cellStyle name="Uwaga 3" xfId="37935" hidden="1"/>
    <cellStyle name="Uwaga 3" xfId="37937" hidden="1"/>
    <cellStyle name="Uwaga 3" xfId="37939" hidden="1"/>
    <cellStyle name="Uwaga 3" xfId="37950" hidden="1"/>
    <cellStyle name="Uwaga 3" xfId="37951" hidden="1"/>
    <cellStyle name="Uwaga 3" xfId="37953" hidden="1"/>
    <cellStyle name="Uwaga 3" xfId="37964" hidden="1"/>
    <cellStyle name="Uwaga 3" xfId="37966" hidden="1"/>
    <cellStyle name="Uwaga 3" xfId="37967" hidden="1"/>
    <cellStyle name="Uwaga 3" xfId="37976" hidden="1"/>
    <cellStyle name="Uwaga 3" xfId="37979" hidden="1"/>
    <cellStyle name="Uwaga 3" xfId="37981" hidden="1"/>
    <cellStyle name="Uwaga 3" xfId="37992" hidden="1"/>
    <cellStyle name="Uwaga 3" xfId="37994" hidden="1"/>
    <cellStyle name="Uwaga 3" xfId="37996" hidden="1"/>
    <cellStyle name="Uwaga 3" xfId="38008" hidden="1"/>
    <cellStyle name="Uwaga 3" xfId="38010" hidden="1"/>
    <cellStyle name="Uwaga 3" xfId="38012" hidden="1"/>
    <cellStyle name="Uwaga 3" xfId="38020" hidden="1"/>
    <cellStyle name="Uwaga 3" xfId="38022" hidden="1"/>
    <cellStyle name="Uwaga 3" xfId="38025" hidden="1"/>
    <cellStyle name="Uwaga 3" xfId="38015" hidden="1"/>
    <cellStyle name="Uwaga 3" xfId="38014" hidden="1"/>
    <cellStyle name="Uwaga 3" xfId="38013" hidden="1"/>
    <cellStyle name="Uwaga 3" xfId="38000" hidden="1"/>
    <cellStyle name="Uwaga 3" xfId="37999" hidden="1"/>
    <cellStyle name="Uwaga 3" xfId="37998" hidden="1"/>
    <cellStyle name="Uwaga 3" xfId="37985" hidden="1"/>
    <cellStyle name="Uwaga 3" xfId="37984" hidden="1"/>
    <cellStyle name="Uwaga 3" xfId="37983" hidden="1"/>
    <cellStyle name="Uwaga 3" xfId="37970" hidden="1"/>
    <cellStyle name="Uwaga 3" xfId="37969" hidden="1"/>
    <cellStyle name="Uwaga 3" xfId="37968" hidden="1"/>
    <cellStyle name="Uwaga 3" xfId="37955" hidden="1"/>
    <cellStyle name="Uwaga 3" xfId="37954" hidden="1"/>
    <cellStyle name="Uwaga 3" xfId="37952" hidden="1"/>
    <cellStyle name="Uwaga 3" xfId="37941" hidden="1"/>
    <cellStyle name="Uwaga 3" xfId="37938" hidden="1"/>
    <cellStyle name="Uwaga 3" xfId="37936" hidden="1"/>
    <cellStyle name="Uwaga 3" xfId="37926" hidden="1"/>
    <cellStyle name="Uwaga 3" xfId="37923" hidden="1"/>
    <cellStyle name="Uwaga 3" xfId="37921" hidden="1"/>
    <cellStyle name="Uwaga 3" xfId="37911" hidden="1"/>
    <cellStyle name="Uwaga 3" xfId="37908" hidden="1"/>
    <cellStyle name="Uwaga 3" xfId="37906" hidden="1"/>
    <cellStyle name="Uwaga 3" xfId="37896" hidden="1"/>
    <cellStyle name="Uwaga 3" xfId="37894" hidden="1"/>
    <cellStyle name="Uwaga 3" xfId="37893" hidden="1"/>
    <cellStyle name="Uwaga 3" xfId="37881" hidden="1"/>
    <cellStyle name="Uwaga 3" xfId="37879" hidden="1"/>
    <cellStyle name="Uwaga 3" xfId="37876" hidden="1"/>
    <cellStyle name="Uwaga 3" xfId="37866" hidden="1"/>
    <cellStyle name="Uwaga 3" xfId="37863" hidden="1"/>
    <cellStyle name="Uwaga 3" xfId="37861" hidden="1"/>
    <cellStyle name="Uwaga 3" xfId="37851" hidden="1"/>
    <cellStyle name="Uwaga 3" xfId="37848" hidden="1"/>
    <cellStyle name="Uwaga 3" xfId="37846" hidden="1"/>
    <cellStyle name="Uwaga 3" xfId="37836" hidden="1"/>
    <cellStyle name="Uwaga 3" xfId="37834" hidden="1"/>
    <cellStyle name="Uwaga 3" xfId="37833" hidden="1"/>
    <cellStyle name="Uwaga 3" xfId="37821" hidden="1"/>
    <cellStyle name="Uwaga 3" xfId="37818" hidden="1"/>
    <cellStyle name="Uwaga 3" xfId="37816" hidden="1"/>
    <cellStyle name="Uwaga 3" xfId="37806" hidden="1"/>
    <cellStyle name="Uwaga 3" xfId="37803" hidden="1"/>
    <cellStyle name="Uwaga 3" xfId="37801" hidden="1"/>
    <cellStyle name="Uwaga 3" xfId="37791" hidden="1"/>
    <cellStyle name="Uwaga 3" xfId="37788" hidden="1"/>
    <cellStyle name="Uwaga 3" xfId="37786" hidden="1"/>
    <cellStyle name="Uwaga 3" xfId="37776" hidden="1"/>
    <cellStyle name="Uwaga 3" xfId="37774" hidden="1"/>
    <cellStyle name="Uwaga 3" xfId="37773" hidden="1"/>
    <cellStyle name="Uwaga 3" xfId="37760" hidden="1"/>
    <cellStyle name="Uwaga 3" xfId="37757" hidden="1"/>
    <cellStyle name="Uwaga 3" xfId="37755" hidden="1"/>
    <cellStyle name="Uwaga 3" xfId="37745" hidden="1"/>
    <cellStyle name="Uwaga 3" xfId="37742" hidden="1"/>
    <cellStyle name="Uwaga 3" xfId="37740" hidden="1"/>
    <cellStyle name="Uwaga 3" xfId="37730" hidden="1"/>
    <cellStyle name="Uwaga 3" xfId="37727" hidden="1"/>
    <cellStyle name="Uwaga 3" xfId="37725" hidden="1"/>
    <cellStyle name="Uwaga 3" xfId="37716" hidden="1"/>
    <cellStyle name="Uwaga 3" xfId="37714" hidden="1"/>
    <cellStyle name="Uwaga 3" xfId="37713" hidden="1"/>
    <cellStyle name="Uwaga 3" xfId="37701" hidden="1"/>
    <cellStyle name="Uwaga 3" xfId="37699" hidden="1"/>
    <cellStyle name="Uwaga 3" xfId="37697" hidden="1"/>
    <cellStyle name="Uwaga 3" xfId="37686" hidden="1"/>
    <cellStyle name="Uwaga 3" xfId="37684" hidden="1"/>
    <cellStyle name="Uwaga 3" xfId="37682" hidden="1"/>
    <cellStyle name="Uwaga 3" xfId="37671" hidden="1"/>
    <cellStyle name="Uwaga 3" xfId="37669" hidden="1"/>
    <cellStyle name="Uwaga 3" xfId="37667" hidden="1"/>
    <cellStyle name="Uwaga 3" xfId="37656" hidden="1"/>
    <cellStyle name="Uwaga 3" xfId="37654" hidden="1"/>
    <cellStyle name="Uwaga 3" xfId="37653" hidden="1"/>
    <cellStyle name="Uwaga 3" xfId="37640" hidden="1"/>
    <cellStyle name="Uwaga 3" xfId="37637" hidden="1"/>
    <cellStyle name="Uwaga 3" xfId="37635" hidden="1"/>
    <cellStyle name="Uwaga 3" xfId="37625" hidden="1"/>
    <cellStyle name="Uwaga 3" xfId="37622" hidden="1"/>
    <cellStyle name="Uwaga 3" xfId="37620" hidden="1"/>
    <cellStyle name="Uwaga 3" xfId="37610" hidden="1"/>
    <cellStyle name="Uwaga 3" xfId="37607" hidden="1"/>
    <cellStyle name="Uwaga 3" xfId="37605" hidden="1"/>
    <cellStyle name="Uwaga 3" xfId="37596" hidden="1"/>
    <cellStyle name="Uwaga 3" xfId="37594" hidden="1"/>
    <cellStyle name="Uwaga 3" xfId="37592" hidden="1"/>
    <cellStyle name="Uwaga 3" xfId="37580" hidden="1"/>
    <cellStyle name="Uwaga 3" xfId="37577" hidden="1"/>
    <cellStyle name="Uwaga 3" xfId="37575" hidden="1"/>
    <cellStyle name="Uwaga 3" xfId="37565" hidden="1"/>
    <cellStyle name="Uwaga 3" xfId="37562" hidden="1"/>
    <cellStyle name="Uwaga 3" xfId="37560" hidden="1"/>
    <cellStyle name="Uwaga 3" xfId="37550" hidden="1"/>
    <cellStyle name="Uwaga 3" xfId="37547" hidden="1"/>
    <cellStyle name="Uwaga 3" xfId="37545" hidden="1"/>
    <cellStyle name="Uwaga 3" xfId="37538" hidden="1"/>
    <cellStyle name="Uwaga 3" xfId="37535" hidden="1"/>
    <cellStyle name="Uwaga 3" xfId="37533" hidden="1"/>
    <cellStyle name="Uwaga 3" xfId="37523" hidden="1"/>
    <cellStyle name="Uwaga 3" xfId="37520" hidden="1"/>
    <cellStyle name="Uwaga 3" xfId="37517" hidden="1"/>
    <cellStyle name="Uwaga 3" xfId="37508" hidden="1"/>
    <cellStyle name="Uwaga 3" xfId="37504" hidden="1"/>
    <cellStyle name="Uwaga 3" xfId="37501" hidden="1"/>
    <cellStyle name="Uwaga 3" xfId="37493" hidden="1"/>
    <cellStyle name="Uwaga 3" xfId="37490" hidden="1"/>
    <cellStyle name="Uwaga 3" xfId="37487" hidden="1"/>
    <cellStyle name="Uwaga 3" xfId="37478" hidden="1"/>
    <cellStyle name="Uwaga 3" xfId="37475" hidden="1"/>
    <cellStyle name="Uwaga 3" xfId="37472" hidden="1"/>
    <cellStyle name="Uwaga 3" xfId="37462" hidden="1"/>
    <cellStyle name="Uwaga 3" xfId="37458" hidden="1"/>
    <cellStyle name="Uwaga 3" xfId="37455" hidden="1"/>
    <cellStyle name="Uwaga 3" xfId="37446" hidden="1"/>
    <cellStyle name="Uwaga 3" xfId="37442" hidden="1"/>
    <cellStyle name="Uwaga 3" xfId="37440" hidden="1"/>
    <cellStyle name="Uwaga 3" xfId="37432" hidden="1"/>
    <cellStyle name="Uwaga 3" xfId="37428" hidden="1"/>
    <cellStyle name="Uwaga 3" xfId="37425" hidden="1"/>
    <cellStyle name="Uwaga 3" xfId="37418" hidden="1"/>
    <cellStyle name="Uwaga 3" xfId="37415" hidden="1"/>
    <cellStyle name="Uwaga 3" xfId="37412" hidden="1"/>
    <cellStyle name="Uwaga 3" xfId="37403" hidden="1"/>
    <cellStyle name="Uwaga 3" xfId="37398" hidden="1"/>
    <cellStyle name="Uwaga 3" xfId="37395" hidden="1"/>
    <cellStyle name="Uwaga 3" xfId="37388" hidden="1"/>
    <cellStyle name="Uwaga 3" xfId="37383" hidden="1"/>
    <cellStyle name="Uwaga 3" xfId="37380" hidden="1"/>
    <cellStyle name="Uwaga 3" xfId="37373" hidden="1"/>
    <cellStyle name="Uwaga 3" xfId="37368" hidden="1"/>
    <cellStyle name="Uwaga 3" xfId="37365" hidden="1"/>
    <cellStyle name="Uwaga 3" xfId="37359" hidden="1"/>
    <cellStyle name="Uwaga 3" xfId="37355" hidden="1"/>
    <cellStyle name="Uwaga 3" xfId="37352" hidden="1"/>
    <cellStyle name="Uwaga 3" xfId="37344" hidden="1"/>
    <cellStyle name="Uwaga 3" xfId="37339" hidden="1"/>
    <cellStyle name="Uwaga 3" xfId="37335" hidden="1"/>
    <cellStyle name="Uwaga 3" xfId="37329" hidden="1"/>
    <cellStyle name="Uwaga 3" xfId="37324" hidden="1"/>
    <cellStyle name="Uwaga 3" xfId="37320" hidden="1"/>
    <cellStyle name="Uwaga 3" xfId="37314" hidden="1"/>
    <cellStyle name="Uwaga 3" xfId="37309" hidden="1"/>
    <cellStyle name="Uwaga 3" xfId="37305" hidden="1"/>
    <cellStyle name="Uwaga 3" xfId="37300" hidden="1"/>
    <cellStyle name="Uwaga 3" xfId="37296" hidden="1"/>
    <cellStyle name="Uwaga 3" xfId="37292" hidden="1"/>
    <cellStyle name="Uwaga 3" xfId="37284" hidden="1"/>
    <cellStyle name="Uwaga 3" xfId="37279" hidden="1"/>
    <cellStyle name="Uwaga 3" xfId="37275" hidden="1"/>
    <cellStyle name="Uwaga 3" xfId="37269" hidden="1"/>
    <cellStyle name="Uwaga 3" xfId="37264" hidden="1"/>
    <cellStyle name="Uwaga 3" xfId="37260" hidden="1"/>
    <cellStyle name="Uwaga 3" xfId="37254" hidden="1"/>
    <cellStyle name="Uwaga 3" xfId="37249" hidden="1"/>
    <cellStyle name="Uwaga 3" xfId="37245" hidden="1"/>
    <cellStyle name="Uwaga 3" xfId="37241" hidden="1"/>
    <cellStyle name="Uwaga 3" xfId="37236" hidden="1"/>
    <cellStyle name="Uwaga 3" xfId="37231" hidden="1"/>
    <cellStyle name="Uwaga 3" xfId="37226" hidden="1"/>
    <cellStyle name="Uwaga 3" xfId="37222" hidden="1"/>
    <cellStyle name="Uwaga 3" xfId="37218" hidden="1"/>
    <cellStyle name="Uwaga 3" xfId="37211" hidden="1"/>
    <cellStyle name="Uwaga 3" xfId="37207" hidden="1"/>
    <cellStyle name="Uwaga 3" xfId="37202" hidden="1"/>
    <cellStyle name="Uwaga 3" xfId="37196" hidden="1"/>
    <cellStyle name="Uwaga 3" xfId="37192" hidden="1"/>
    <cellStyle name="Uwaga 3" xfId="37187" hidden="1"/>
    <cellStyle name="Uwaga 3" xfId="37181" hidden="1"/>
    <cellStyle name="Uwaga 3" xfId="37177" hidden="1"/>
    <cellStyle name="Uwaga 3" xfId="37172" hidden="1"/>
    <cellStyle name="Uwaga 3" xfId="37166" hidden="1"/>
    <cellStyle name="Uwaga 3" xfId="37162" hidden="1"/>
    <cellStyle name="Uwaga 3" xfId="37158" hidden="1"/>
    <cellStyle name="Uwaga 3" xfId="38018" hidden="1"/>
    <cellStyle name="Uwaga 3" xfId="38017" hidden="1"/>
    <cellStyle name="Uwaga 3" xfId="38016" hidden="1"/>
    <cellStyle name="Uwaga 3" xfId="38003" hidden="1"/>
    <cellStyle name="Uwaga 3" xfId="38002" hidden="1"/>
    <cellStyle name="Uwaga 3" xfId="38001" hidden="1"/>
    <cellStyle name="Uwaga 3" xfId="37988" hidden="1"/>
    <cellStyle name="Uwaga 3" xfId="37987" hidden="1"/>
    <cellStyle name="Uwaga 3" xfId="37986" hidden="1"/>
    <cellStyle name="Uwaga 3" xfId="37973" hidden="1"/>
    <cellStyle name="Uwaga 3" xfId="37972" hidden="1"/>
    <cellStyle name="Uwaga 3" xfId="37971" hidden="1"/>
    <cellStyle name="Uwaga 3" xfId="37958" hidden="1"/>
    <cellStyle name="Uwaga 3" xfId="37957" hidden="1"/>
    <cellStyle name="Uwaga 3" xfId="37956" hidden="1"/>
    <cellStyle name="Uwaga 3" xfId="37944" hidden="1"/>
    <cellStyle name="Uwaga 3" xfId="37942" hidden="1"/>
    <cellStyle name="Uwaga 3" xfId="37940" hidden="1"/>
    <cellStyle name="Uwaga 3" xfId="37929" hidden="1"/>
    <cellStyle name="Uwaga 3" xfId="37927" hidden="1"/>
    <cellStyle name="Uwaga 3" xfId="37925" hidden="1"/>
    <cellStyle name="Uwaga 3" xfId="37914" hidden="1"/>
    <cellStyle name="Uwaga 3" xfId="37912" hidden="1"/>
    <cellStyle name="Uwaga 3" xfId="37910" hidden="1"/>
    <cellStyle name="Uwaga 3" xfId="37899" hidden="1"/>
    <cellStyle name="Uwaga 3" xfId="37897" hidden="1"/>
    <cellStyle name="Uwaga 3" xfId="37895" hidden="1"/>
    <cellStyle name="Uwaga 3" xfId="37884" hidden="1"/>
    <cellStyle name="Uwaga 3" xfId="37882" hidden="1"/>
    <cellStyle name="Uwaga 3" xfId="37880" hidden="1"/>
    <cellStyle name="Uwaga 3" xfId="37869" hidden="1"/>
    <cellStyle name="Uwaga 3" xfId="37867" hidden="1"/>
    <cellStyle name="Uwaga 3" xfId="37865" hidden="1"/>
    <cellStyle name="Uwaga 3" xfId="37854" hidden="1"/>
    <cellStyle name="Uwaga 3" xfId="37852" hidden="1"/>
    <cellStyle name="Uwaga 3" xfId="37850" hidden="1"/>
    <cellStyle name="Uwaga 3" xfId="37839" hidden="1"/>
    <cellStyle name="Uwaga 3" xfId="37837" hidden="1"/>
    <cellStyle name="Uwaga 3" xfId="37835" hidden="1"/>
    <cellStyle name="Uwaga 3" xfId="37824" hidden="1"/>
    <cellStyle name="Uwaga 3" xfId="37822" hidden="1"/>
    <cellStyle name="Uwaga 3" xfId="37820" hidden="1"/>
    <cellStyle name="Uwaga 3" xfId="37809" hidden="1"/>
    <cellStyle name="Uwaga 3" xfId="37807" hidden="1"/>
    <cellStyle name="Uwaga 3" xfId="37805" hidden="1"/>
    <cellStyle name="Uwaga 3" xfId="37794" hidden="1"/>
    <cellStyle name="Uwaga 3" xfId="37792" hidden="1"/>
    <cellStyle name="Uwaga 3" xfId="37790" hidden="1"/>
    <cellStyle name="Uwaga 3" xfId="37779" hidden="1"/>
    <cellStyle name="Uwaga 3" xfId="37777" hidden="1"/>
    <cellStyle name="Uwaga 3" xfId="37775" hidden="1"/>
    <cellStyle name="Uwaga 3" xfId="37764" hidden="1"/>
    <cellStyle name="Uwaga 3" xfId="37762" hidden="1"/>
    <cellStyle name="Uwaga 3" xfId="37759" hidden="1"/>
    <cellStyle name="Uwaga 3" xfId="37749" hidden="1"/>
    <cellStyle name="Uwaga 3" xfId="37746" hidden="1"/>
    <cellStyle name="Uwaga 3" xfId="37743" hidden="1"/>
    <cellStyle name="Uwaga 3" xfId="37734" hidden="1"/>
    <cellStyle name="Uwaga 3" xfId="37732" hidden="1"/>
    <cellStyle name="Uwaga 3" xfId="37729" hidden="1"/>
    <cellStyle name="Uwaga 3" xfId="37719" hidden="1"/>
    <cellStyle name="Uwaga 3" xfId="37717" hidden="1"/>
    <cellStyle name="Uwaga 3" xfId="37715" hidden="1"/>
    <cellStyle name="Uwaga 3" xfId="37704" hidden="1"/>
    <cellStyle name="Uwaga 3" xfId="37702" hidden="1"/>
    <cellStyle name="Uwaga 3" xfId="37700" hidden="1"/>
    <cellStyle name="Uwaga 3" xfId="37689" hidden="1"/>
    <cellStyle name="Uwaga 3" xfId="37687" hidden="1"/>
    <cellStyle name="Uwaga 3" xfId="37685" hidden="1"/>
    <cellStyle name="Uwaga 3" xfId="37674" hidden="1"/>
    <cellStyle name="Uwaga 3" xfId="37672" hidden="1"/>
    <cellStyle name="Uwaga 3" xfId="37670" hidden="1"/>
    <cellStyle name="Uwaga 3" xfId="37659" hidden="1"/>
    <cellStyle name="Uwaga 3" xfId="37657" hidden="1"/>
    <cellStyle name="Uwaga 3" xfId="37655" hidden="1"/>
    <cellStyle name="Uwaga 3" xfId="37644" hidden="1"/>
    <cellStyle name="Uwaga 3" xfId="37642" hidden="1"/>
    <cellStyle name="Uwaga 3" xfId="37639" hidden="1"/>
    <cellStyle name="Uwaga 3" xfId="37629" hidden="1"/>
    <cellStyle name="Uwaga 3" xfId="37626" hidden="1"/>
    <cellStyle name="Uwaga 3" xfId="37623" hidden="1"/>
    <cellStyle name="Uwaga 3" xfId="37614" hidden="1"/>
    <cellStyle name="Uwaga 3" xfId="37611" hidden="1"/>
    <cellStyle name="Uwaga 3" xfId="37608" hidden="1"/>
    <cellStyle name="Uwaga 3" xfId="37599" hidden="1"/>
    <cellStyle name="Uwaga 3" xfId="37597" hidden="1"/>
    <cellStyle name="Uwaga 3" xfId="37595" hidden="1"/>
    <cellStyle name="Uwaga 3" xfId="37584" hidden="1"/>
    <cellStyle name="Uwaga 3" xfId="37581" hidden="1"/>
    <cellStyle name="Uwaga 3" xfId="37578" hidden="1"/>
    <cellStyle name="Uwaga 3" xfId="37569" hidden="1"/>
    <cellStyle name="Uwaga 3" xfId="37566" hidden="1"/>
    <cellStyle name="Uwaga 3" xfId="37563" hidden="1"/>
    <cellStyle name="Uwaga 3" xfId="37554" hidden="1"/>
    <cellStyle name="Uwaga 3" xfId="37551" hidden="1"/>
    <cellStyle name="Uwaga 3" xfId="37548" hidden="1"/>
    <cellStyle name="Uwaga 3" xfId="37541" hidden="1"/>
    <cellStyle name="Uwaga 3" xfId="37537" hidden="1"/>
    <cellStyle name="Uwaga 3" xfId="37534" hidden="1"/>
    <cellStyle name="Uwaga 3" xfId="37526" hidden="1"/>
    <cellStyle name="Uwaga 3" xfId="37522" hidden="1"/>
    <cellStyle name="Uwaga 3" xfId="37519" hidden="1"/>
    <cellStyle name="Uwaga 3" xfId="37511" hidden="1"/>
    <cellStyle name="Uwaga 3" xfId="37507" hidden="1"/>
    <cellStyle name="Uwaga 3" xfId="37503" hidden="1"/>
    <cellStyle name="Uwaga 3" xfId="37496" hidden="1"/>
    <cellStyle name="Uwaga 3" xfId="37492" hidden="1"/>
    <cellStyle name="Uwaga 3" xfId="37489" hidden="1"/>
    <cellStyle name="Uwaga 3" xfId="37481" hidden="1"/>
    <cellStyle name="Uwaga 3" xfId="37477" hidden="1"/>
    <cellStyle name="Uwaga 3" xfId="37474" hidden="1"/>
    <cellStyle name="Uwaga 3" xfId="37465" hidden="1"/>
    <cellStyle name="Uwaga 3" xfId="37460" hidden="1"/>
    <cellStyle name="Uwaga 3" xfId="37456" hidden="1"/>
    <cellStyle name="Uwaga 3" xfId="37450" hidden="1"/>
    <cellStyle name="Uwaga 3" xfId="37445" hidden="1"/>
    <cellStyle name="Uwaga 3" xfId="37441" hidden="1"/>
    <cellStyle name="Uwaga 3" xfId="37435" hidden="1"/>
    <cellStyle name="Uwaga 3" xfId="37430" hidden="1"/>
    <cellStyle name="Uwaga 3" xfId="37426" hidden="1"/>
    <cellStyle name="Uwaga 3" xfId="37421" hidden="1"/>
    <cellStyle name="Uwaga 3" xfId="37417" hidden="1"/>
    <cellStyle name="Uwaga 3" xfId="37413" hidden="1"/>
    <cellStyle name="Uwaga 3" xfId="37406" hidden="1"/>
    <cellStyle name="Uwaga 3" xfId="37401" hidden="1"/>
    <cellStyle name="Uwaga 3" xfId="37397" hidden="1"/>
    <cellStyle name="Uwaga 3" xfId="37390" hidden="1"/>
    <cellStyle name="Uwaga 3" xfId="37385" hidden="1"/>
    <cellStyle name="Uwaga 3" xfId="37381" hidden="1"/>
    <cellStyle name="Uwaga 3" xfId="37376" hidden="1"/>
    <cellStyle name="Uwaga 3" xfId="37371" hidden="1"/>
    <cellStyle name="Uwaga 3" xfId="37367" hidden="1"/>
    <cellStyle name="Uwaga 3" xfId="37361" hidden="1"/>
    <cellStyle name="Uwaga 3" xfId="37357" hidden="1"/>
    <cellStyle name="Uwaga 3" xfId="37354" hidden="1"/>
    <cellStyle name="Uwaga 3" xfId="37347" hidden="1"/>
    <cellStyle name="Uwaga 3" xfId="37342" hidden="1"/>
    <cellStyle name="Uwaga 3" xfId="37337" hidden="1"/>
    <cellStyle name="Uwaga 3" xfId="37331" hidden="1"/>
    <cellStyle name="Uwaga 3" xfId="37326" hidden="1"/>
    <cellStyle name="Uwaga 3" xfId="37321" hidden="1"/>
    <cellStyle name="Uwaga 3" xfId="37316" hidden="1"/>
    <cellStyle name="Uwaga 3" xfId="37311" hidden="1"/>
    <cellStyle name="Uwaga 3" xfId="37306" hidden="1"/>
    <cellStyle name="Uwaga 3" xfId="37302" hidden="1"/>
    <cellStyle name="Uwaga 3" xfId="37298" hidden="1"/>
    <cellStyle name="Uwaga 3" xfId="37293" hidden="1"/>
    <cellStyle name="Uwaga 3" xfId="37286" hidden="1"/>
    <cellStyle name="Uwaga 3" xfId="37281" hidden="1"/>
    <cellStyle name="Uwaga 3" xfId="37276" hidden="1"/>
    <cellStyle name="Uwaga 3" xfId="37270" hidden="1"/>
    <cellStyle name="Uwaga 3" xfId="37265" hidden="1"/>
    <cellStyle name="Uwaga 3" xfId="37261" hidden="1"/>
    <cellStyle name="Uwaga 3" xfId="37256" hidden="1"/>
    <cellStyle name="Uwaga 3" xfId="37251" hidden="1"/>
    <cellStyle name="Uwaga 3" xfId="37246" hidden="1"/>
    <cellStyle name="Uwaga 3" xfId="37242" hidden="1"/>
    <cellStyle name="Uwaga 3" xfId="37237" hidden="1"/>
    <cellStyle name="Uwaga 3" xfId="37232" hidden="1"/>
    <cellStyle name="Uwaga 3" xfId="37227" hidden="1"/>
    <cellStyle name="Uwaga 3" xfId="37223" hidden="1"/>
    <cellStyle name="Uwaga 3" xfId="37219" hidden="1"/>
    <cellStyle name="Uwaga 3" xfId="37212" hidden="1"/>
    <cellStyle name="Uwaga 3" xfId="37208" hidden="1"/>
    <cellStyle name="Uwaga 3" xfId="37203" hidden="1"/>
    <cellStyle name="Uwaga 3" xfId="37197" hidden="1"/>
    <cellStyle name="Uwaga 3" xfId="37193" hidden="1"/>
    <cellStyle name="Uwaga 3" xfId="37188" hidden="1"/>
    <cellStyle name="Uwaga 3" xfId="37182" hidden="1"/>
    <cellStyle name="Uwaga 3" xfId="37178" hidden="1"/>
    <cellStyle name="Uwaga 3" xfId="37174" hidden="1"/>
    <cellStyle name="Uwaga 3" xfId="37167" hidden="1"/>
    <cellStyle name="Uwaga 3" xfId="37163" hidden="1"/>
    <cellStyle name="Uwaga 3" xfId="37159" hidden="1"/>
    <cellStyle name="Uwaga 3" xfId="38023" hidden="1"/>
    <cellStyle name="Uwaga 3" xfId="38021" hidden="1"/>
    <cellStyle name="Uwaga 3" xfId="38019" hidden="1"/>
    <cellStyle name="Uwaga 3" xfId="38006" hidden="1"/>
    <cellStyle name="Uwaga 3" xfId="38005" hidden="1"/>
    <cellStyle name="Uwaga 3" xfId="38004" hidden="1"/>
    <cellStyle name="Uwaga 3" xfId="37991" hidden="1"/>
    <cellStyle name="Uwaga 3" xfId="37990" hidden="1"/>
    <cellStyle name="Uwaga 3" xfId="37989" hidden="1"/>
    <cellStyle name="Uwaga 3" xfId="37977" hidden="1"/>
    <cellStyle name="Uwaga 3" xfId="37975" hidden="1"/>
    <cellStyle name="Uwaga 3" xfId="37974" hidden="1"/>
    <cellStyle name="Uwaga 3" xfId="37961" hidden="1"/>
    <cellStyle name="Uwaga 3" xfId="37960" hidden="1"/>
    <cellStyle name="Uwaga 3" xfId="37959" hidden="1"/>
    <cellStyle name="Uwaga 3" xfId="37947" hidden="1"/>
    <cellStyle name="Uwaga 3" xfId="37945" hidden="1"/>
    <cellStyle name="Uwaga 3" xfId="37943" hidden="1"/>
    <cellStyle name="Uwaga 3" xfId="37932" hidden="1"/>
    <cellStyle name="Uwaga 3" xfId="37930" hidden="1"/>
    <cellStyle name="Uwaga 3" xfId="37928" hidden="1"/>
    <cellStyle name="Uwaga 3" xfId="37917" hidden="1"/>
    <cellStyle name="Uwaga 3" xfId="37915" hidden="1"/>
    <cellStyle name="Uwaga 3" xfId="37913" hidden="1"/>
    <cellStyle name="Uwaga 3" xfId="37902" hidden="1"/>
    <cellStyle name="Uwaga 3" xfId="37900" hidden="1"/>
    <cellStyle name="Uwaga 3" xfId="37898" hidden="1"/>
    <cellStyle name="Uwaga 3" xfId="37887" hidden="1"/>
    <cellStyle name="Uwaga 3" xfId="37885" hidden="1"/>
    <cellStyle name="Uwaga 3" xfId="37883" hidden="1"/>
    <cellStyle name="Uwaga 3" xfId="37872" hidden="1"/>
    <cellStyle name="Uwaga 3" xfId="37870" hidden="1"/>
    <cellStyle name="Uwaga 3" xfId="37868" hidden="1"/>
    <cellStyle name="Uwaga 3" xfId="37857" hidden="1"/>
    <cellStyle name="Uwaga 3" xfId="37855" hidden="1"/>
    <cellStyle name="Uwaga 3" xfId="37853" hidden="1"/>
    <cellStyle name="Uwaga 3" xfId="37842" hidden="1"/>
    <cellStyle name="Uwaga 3" xfId="37840" hidden="1"/>
    <cellStyle name="Uwaga 3" xfId="37838" hidden="1"/>
    <cellStyle name="Uwaga 3" xfId="37827" hidden="1"/>
    <cellStyle name="Uwaga 3" xfId="37825" hidden="1"/>
    <cellStyle name="Uwaga 3" xfId="37823" hidden="1"/>
    <cellStyle name="Uwaga 3" xfId="37812" hidden="1"/>
    <cellStyle name="Uwaga 3" xfId="37810" hidden="1"/>
    <cellStyle name="Uwaga 3" xfId="37808" hidden="1"/>
    <cellStyle name="Uwaga 3" xfId="37797" hidden="1"/>
    <cellStyle name="Uwaga 3" xfId="37795" hidden="1"/>
    <cellStyle name="Uwaga 3" xfId="37793" hidden="1"/>
    <cellStyle name="Uwaga 3" xfId="37782" hidden="1"/>
    <cellStyle name="Uwaga 3" xfId="37780" hidden="1"/>
    <cellStyle name="Uwaga 3" xfId="37778" hidden="1"/>
    <cellStyle name="Uwaga 3" xfId="37767" hidden="1"/>
    <cellStyle name="Uwaga 3" xfId="37765" hidden="1"/>
    <cellStyle name="Uwaga 3" xfId="37763" hidden="1"/>
    <cellStyle name="Uwaga 3" xfId="37752" hidden="1"/>
    <cellStyle name="Uwaga 3" xfId="37750" hidden="1"/>
    <cellStyle name="Uwaga 3" xfId="37748" hidden="1"/>
    <cellStyle name="Uwaga 3" xfId="37737" hidden="1"/>
    <cellStyle name="Uwaga 3" xfId="37735" hidden="1"/>
    <cellStyle name="Uwaga 3" xfId="37733" hidden="1"/>
    <cellStyle name="Uwaga 3" xfId="37722" hidden="1"/>
    <cellStyle name="Uwaga 3" xfId="37720" hidden="1"/>
    <cellStyle name="Uwaga 3" xfId="37718" hidden="1"/>
    <cellStyle name="Uwaga 3" xfId="37707" hidden="1"/>
    <cellStyle name="Uwaga 3" xfId="37705" hidden="1"/>
    <cellStyle name="Uwaga 3" xfId="37703" hidden="1"/>
    <cellStyle name="Uwaga 3" xfId="37692" hidden="1"/>
    <cellStyle name="Uwaga 3" xfId="37690" hidden="1"/>
    <cellStyle name="Uwaga 3" xfId="37688" hidden="1"/>
    <cellStyle name="Uwaga 3" xfId="37677" hidden="1"/>
    <cellStyle name="Uwaga 3" xfId="37675" hidden="1"/>
    <cellStyle name="Uwaga 3" xfId="37673" hidden="1"/>
    <cellStyle name="Uwaga 3" xfId="37662" hidden="1"/>
    <cellStyle name="Uwaga 3" xfId="37660" hidden="1"/>
    <cellStyle name="Uwaga 3" xfId="37658" hidden="1"/>
    <cellStyle name="Uwaga 3" xfId="37647" hidden="1"/>
    <cellStyle name="Uwaga 3" xfId="37645" hidden="1"/>
    <cellStyle name="Uwaga 3" xfId="37643" hidden="1"/>
    <cellStyle name="Uwaga 3" xfId="37632" hidden="1"/>
    <cellStyle name="Uwaga 3" xfId="37630" hidden="1"/>
    <cellStyle name="Uwaga 3" xfId="37627" hidden="1"/>
    <cellStyle name="Uwaga 3" xfId="37617" hidden="1"/>
    <cellStyle name="Uwaga 3" xfId="37615" hidden="1"/>
    <cellStyle name="Uwaga 3" xfId="37613" hidden="1"/>
    <cellStyle name="Uwaga 3" xfId="37602" hidden="1"/>
    <cellStyle name="Uwaga 3" xfId="37600" hidden="1"/>
    <cellStyle name="Uwaga 3" xfId="37598" hidden="1"/>
    <cellStyle name="Uwaga 3" xfId="37587" hidden="1"/>
    <cellStyle name="Uwaga 3" xfId="37585" hidden="1"/>
    <cellStyle name="Uwaga 3" xfId="37582" hidden="1"/>
    <cellStyle name="Uwaga 3" xfId="37572" hidden="1"/>
    <cellStyle name="Uwaga 3" xfId="37570" hidden="1"/>
    <cellStyle name="Uwaga 3" xfId="37567" hidden="1"/>
    <cellStyle name="Uwaga 3" xfId="37557" hidden="1"/>
    <cellStyle name="Uwaga 3" xfId="37555" hidden="1"/>
    <cellStyle name="Uwaga 3" xfId="37552" hidden="1"/>
    <cellStyle name="Uwaga 3" xfId="37543" hidden="1"/>
    <cellStyle name="Uwaga 3" xfId="37540" hidden="1"/>
    <cellStyle name="Uwaga 3" xfId="37536" hidden="1"/>
    <cellStyle name="Uwaga 3" xfId="37528" hidden="1"/>
    <cellStyle name="Uwaga 3" xfId="37525" hidden="1"/>
    <cellStyle name="Uwaga 3" xfId="37521" hidden="1"/>
    <cellStyle name="Uwaga 3" xfId="37513" hidden="1"/>
    <cellStyle name="Uwaga 3" xfId="37510" hidden="1"/>
    <cellStyle name="Uwaga 3" xfId="37506" hidden="1"/>
    <cellStyle name="Uwaga 3" xfId="37498" hidden="1"/>
    <cellStyle name="Uwaga 3" xfId="37495" hidden="1"/>
    <cellStyle name="Uwaga 3" xfId="37491" hidden="1"/>
    <cellStyle name="Uwaga 3" xfId="37483" hidden="1"/>
    <cellStyle name="Uwaga 3" xfId="37480" hidden="1"/>
    <cellStyle name="Uwaga 3" xfId="37476" hidden="1"/>
    <cellStyle name="Uwaga 3" xfId="37468" hidden="1"/>
    <cellStyle name="Uwaga 3" xfId="37464" hidden="1"/>
    <cellStyle name="Uwaga 3" xfId="37459" hidden="1"/>
    <cellStyle name="Uwaga 3" xfId="37453" hidden="1"/>
    <cellStyle name="Uwaga 3" xfId="37449" hidden="1"/>
    <cellStyle name="Uwaga 3" xfId="37444" hidden="1"/>
    <cellStyle name="Uwaga 3" xfId="37438" hidden="1"/>
    <cellStyle name="Uwaga 3" xfId="37434" hidden="1"/>
    <cellStyle name="Uwaga 3" xfId="37429" hidden="1"/>
    <cellStyle name="Uwaga 3" xfId="37423" hidden="1"/>
    <cellStyle name="Uwaga 3" xfId="37420" hidden="1"/>
    <cellStyle name="Uwaga 3" xfId="37416" hidden="1"/>
    <cellStyle name="Uwaga 3" xfId="37408" hidden="1"/>
    <cellStyle name="Uwaga 3" xfId="37405" hidden="1"/>
    <cellStyle name="Uwaga 3" xfId="37400" hidden="1"/>
    <cellStyle name="Uwaga 3" xfId="37393" hidden="1"/>
    <cellStyle name="Uwaga 3" xfId="37389" hidden="1"/>
    <cellStyle name="Uwaga 3" xfId="37384" hidden="1"/>
    <cellStyle name="Uwaga 3" xfId="37378" hidden="1"/>
    <cellStyle name="Uwaga 3" xfId="37374" hidden="1"/>
    <cellStyle name="Uwaga 3" xfId="37369" hidden="1"/>
    <cellStyle name="Uwaga 3" xfId="37363" hidden="1"/>
    <cellStyle name="Uwaga 3" xfId="37360" hidden="1"/>
    <cellStyle name="Uwaga 3" xfId="37356" hidden="1"/>
    <cellStyle name="Uwaga 3" xfId="37348" hidden="1"/>
    <cellStyle name="Uwaga 3" xfId="37343" hidden="1"/>
    <cellStyle name="Uwaga 3" xfId="37338" hidden="1"/>
    <cellStyle name="Uwaga 3" xfId="37333" hidden="1"/>
    <cellStyle name="Uwaga 3" xfId="37328" hidden="1"/>
    <cellStyle name="Uwaga 3" xfId="37323" hidden="1"/>
    <cellStyle name="Uwaga 3" xfId="37318" hidden="1"/>
    <cellStyle name="Uwaga 3" xfId="37313" hidden="1"/>
    <cellStyle name="Uwaga 3" xfId="37308" hidden="1"/>
    <cellStyle name="Uwaga 3" xfId="37303" hidden="1"/>
    <cellStyle name="Uwaga 3" xfId="37299" hidden="1"/>
    <cellStyle name="Uwaga 3" xfId="37294" hidden="1"/>
    <cellStyle name="Uwaga 3" xfId="37287" hidden="1"/>
    <cellStyle name="Uwaga 3" xfId="37282" hidden="1"/>
    <cellStyle name="Uwaga 3" xfId="37277" hidden="1"/>
    <cellStyle name="Uwaga 3" xfId="37272" hidden="1"/>
    <cellStyle name="Uwaga 3" xfId="37267" hidden="1"/>
    <cellStyle name="Uwaga 3" xfId="37262" hidden="1"/>
    <cellStyle name="Uwaga 3" xfId="37257" hidden="1"/>
    <cellStyle name="Uwaga 3" xfId="37252" hidden="1"/>
    <cellStyle name="Uwaga 3" xfId="37247" hidden="1"/>
    <cellStyle name="Uwaga 3" xfId="37243" hidden="1"/>
    <cellStyle name="Uwaga 3" xfId="37238" hidden="1"/>
    <cellStyle name="Uwaga 3" xfId="37233" hidden="1"/>
    <cellStyle name="Uwaga 3" xfId="37228" hidden="1"/>
    <cellStyle name="Uwaga 3" xfId="37224" hidden="1"/>
    <cellStyle name="Uwaga 3" xfId="37220" hidden="1"/>
    <cellStyle name="Uwaga 3" xfId="37213" hidden="1"/>
    <cellStyle name="Uwaga 3" xfId="37209" hidden="1"/>
    <cellStyle name="Uwaga 3" xfId="37204" hidden="1"/>
    <cellStyle name="Uwaga 3" xfId="37198" hidden="1"/>
    <cellStyle name="Uwaga 3" xfId="37194" hidden="1"/>
    <cellStyle name="Uwaga 3" xfId="37189" hidden="1"/>
    <cellStyle name="Uwaga 3" xfId="37183" hidden="1"/>
    <cellStyle name="Uwaga 3" xfId="37179" hidden="1"/>
    <cellStyle name="Uwaga 3" xfId="37175" hidden="1"/>
    <cellStyle name="Uwaga 3" xfId="37168" hidden="1"/>
    <cellStyle name="Uwaga 3" xfId="37164" hidden="1"/>
    <cellStyle name="Uwaga 3" xfId="37160" hidden="1"/>
    <cellStyle name="Uwaga 3" xfId="38027" hidden="1"/>
    <cellStyle name="Uwaga 3" xfId="38026" hidden="1"/>
    <cellStyle name="Uwaga 3" xfId="38024" hidden="1"/>
    <cellStyle name="Uwaga 3" xfId="38011" hidden="1"/>
    <cellStyle name="Uwaga 3" xfId="38009" hidden="1"/>
    <cellStyle name="Uwaga 3" xfId="38007" hidden="1"/>
    <cellStyle name="Uwaga 3" xfId="37997" hidden="1"/>
    <cellStyle name="Uwaga 3" xfId="37995" hidden="1"/>
    <cellStyle name="Uwaga 3" xfId="37993" hidden="1"/>
    <cellStyle name="Uwaga 3" xfId="37982" hidden="1"/>
    <cellStyle name="Uwaga 3" xfId="37980" hidden="1"/>
    <cellStyle name="Uwaga 3" xfId="37978" hidden="1"/>
    <cellStyle name="Uwaga 3" xfId="37965" hidden="1"/>
    <cellStyle name="Uwaga 3" xfId="37963" hidden="1"/>
    <cellStyle name="Uwaga 3" xfId="37962" hidden="1"/>
    <cellStyle name="Uwaga 3" xfId="37949" hidden="1"/>
    <cellStyle name="Uwaga 3" xfId="37948" hidden="1"/>
    <cellStyle name="Uwaga 3" xfId="37946" hidden="1"/>
    <cellStyle name="Uwaga 3" xfId="37934" hidden="1"/>
    <cellStyle name="Uwaga 3" xfId="37933" hidden="1"/>
    <cellStyle name="Uwaga 3" xfId="37931" hidden="1"/>
    <cellStyle name="Uwaga 3" xfId="37919" hidden="1"/>
    <cellStyle name="Uwaga 3" xfId="37918" hidden="1"/>
    <cellStyle name="Uwaga 3" xfId="37916" hidden="1"/>
    <cellStyle name="Uwaga 3" xfId="37904" hidden="1"/>
    <cellStyle name="Uwaga 3" xfId="37903" hidden="1"/>
    <cellStyle name="Uwaga 3" xfId="37901" hidden="1"/>
    <cellStyle name="Uwaga 3" xfId="37889" hidden="1"/>
    <cellStyle name="Uwaga 3" xfId="37888" hidden="1"/>
    <cellStyle name="Uwaga 3" xfId="37886" hidden="1"/>
    <cellStyle name="Uwaga 3" xfId="37874" hidden="1"/>
    <cellStyle name="Uwaga 3" xfId="37873" hidden="1"/>
    <cellStyle name="Uwaga 3" xfId="37871" hidden="1"/>
    <cellStyle name="Uwaga 3" xfId="37859" hidden="1"/>
    <cellStyle name="Uwaga 3" xfId="37858" hidden="1"/>
    <cellStyle name="Uwaga 3" xfId="37856" hidden="1"/>
    <cellStyle name="Uwaga 3" xfId="37844" hidden="1"/>
    <cellStyle name="Uwaga 3" xfId="37843" hidden="1"/>
    <cellStyle name="Uwaga 3" xfId="37841" hidden="1"/>
    <cellStyle name="Uwaga 3" xfId="37829" hidden="1"/>
    <cellStyle name="Uwaga 3" xfId="37828" hidden="1"/>
    <cellStyle name="Uwaga 3" xfId="37826" hidden="1"/>
    <cellStyle name="Uwaga 3" xfId="37814" hidden="1"/>
    <cellStyle name="Uwaga 3" xfId="37813" hidden="1"/>
    <cellStyle name="Uwaga 3" xfId="37811" hidden="1"/>
    <cellStyle name="Uwaga 3" xfId="37799" hidden="1"/>
    <cellStyle name="Uwaga 3" xfId="37798" hidden="1"/>
    <cellStyle name="Uwaga 3" xfId="37796" hidden="1"/>
    <cellStyle name="Uwaga 3" xfId="37784" hidden="1"/>
    <cellStyle name="Uwaga 3" xfId="37783" hidden="1"/>
    <cellStyle name="Uwaga 3" xfId="37781" hidden="1"/>
    <cellStyle name="Uwaga 3" xfId="37769" hidden="1"/>
    <cellStyle name="Uwaga 3" xfId="37768" hidden="1"/>
    <cellStyle name="Uwaga 3" xfId="37766" hidden="1"/>
    <cellStyle name="Uwaga 3" xfId="37754" hidden="1"/>
    <cellStyle name="Uwaga 3" xfId="37753" hidden="1"/>
    <cellStyle name="Uwaga 3" xfId="37751" hidden="1"/>
    <cellStyle name="Uwaga 3" xfId="37739" hidden="1"/>
    <cellStyle name="Uwaga 3" xfId="37738" hidden="1"/>
    <cellStyle name="Uwaga 3" xfId="37736" hidden="1"/>
    <cellStyle name="Uwaga 3" xfId="37724" hidden="1"/>
    <cellStyle name="Uwaga 3" xfId="37723" hidden="1"/>
    <cellStyle name="Uwaga 3" xfId="37721" hidden="1"/>
    <cellStyle name="Uwaga 3" xfId="37709" hidden="1"/>
    <cellStyle name="Uwaga 3" xfId="37708" hidden="1"/>
    <cellStyle name="Uwaga 3" xfId="37706" hidden="1"/>
    <cellStyle name="Uwaga 3" xfId="37694" hidden="1"/>
    <cellStyle name="Uwaga 3" xfId="37693" hidden="1"/>
    <cellStyle name="Uwaga 3" xfId="37691" hidden="1"/>
    <cellStyle name="Uwaga 3" xfId="37679" hidden="1"/>
    <cellStyle name="Uwaga 3" xfId="37678" hidden="1"/>
    <cellStyle name="Uwaga 3" xfId="37676" hidden="1"/>
    <cellStyle name="Uwaga 3" xfId="37664" hidden="1"/>
    <cellStyle name="Uwaga 3" xfId="37663" hidden="1"/>
    <cellStyle name="Uwaga 3" xfId="37661" hidden="1"/>
    <cellStyle name="Uwaga 3" xfId="37649" hidden="1"/>
    <cellStyle name="Uwaga 3" xfId="37648" hidden="1"/>
    <cellStyle name="Uwaga 3" xfId="37646" hidden="1"/>
    <cellStyle name="Uwaga 3" xfId="37634" hidden="1"/>
    <cellStyle name="Uwaga 3" xfId="37633" hidden="1"/>
    <cellStyle name="Uwaga 3" xfId="37631" hidden="1"/>
    <cellStyle name="Uwaga 3" xfId="37619" hidden="1"/>
    <cellStyle name="Uwaga 3" xfId="37618" hidden="1"/>
    <cellStyle name="Uwaga 3" xfId="37616" hidden="1"/>
    <cellStyle name="Uwaga 3" xfId="37604" hidden="1"/>
    <cellStyle name="Uwaga 3" xfId="37603" hidden="1"/>
    <cellStyle name="Uwaga 3" xfId="37601" hidden="1"/>
    <cellStyle name="Uwaga 3" xfId="37589" hidden="1"/>
    <cellStyle name="Uwaga 3" xfId="37588" hidden="1"/>
    <cellStyle name="Uwaga 3" xfId="37586" hidden="1"/>
    <cellStyle name="Uwaga 3" xfId="37574" hidden="1"/>
    <cellStyle name="Uwaga 3" xfId="37573" hidden="1"/>
    <cellStyle name="Uwaga 3" xfId="37571" hidden="1"/>
    <cellStyle name="Uwaga 3" xfId="37559" hidden="1"/>
    <cellStyle name="Uwaga 3" xfId="37558" hidden="1"/>
    <cellStyle name="Uwaga 3" xfId="37556" hidden="1"/>
    <cellStyle name="Uwaga 3" xfId="37544" hidden="1"/>
    <cellStyle name="Uwaga 3" xfId="37542" hidden="1"/>
    <cellStyle name="Uwaga 3" xfId="37539" hidden="1"/>
    <cellStyle name="Uwaga 3" xfId="37529" hidden="1"/>
    <cellStyle name="Uwaga 3" xfId="37527" hidden="1"/>
    <cellStyle name="Uwaga 3" xfId="37524" hidden="1"/>
    <cellStyle name="Uwaga 3" xfId="37514" hidden="1"/>
    <cellStyle name="Uwaga 3" xfId="37512" hidden="1"/>
    <cellStyle name="Uwaga 3" xfId="37509" hidden="1"/>
    <cellStyle name="Uwaga 3" xfId="37499" hidden="1"/>
    <cellStyle name="Uwaga 3" xfId="37497" hidden="1"/>
    <cellStyle name="Uwaga 3" xfId="37494" hidden="1"/>
    <cellStyle name="Uwaga 3" xfId="37484" hidden="1"/>
    <cellStyle name="Uwaga 3" xfId="37482" hidden="1"/>
    <cellStyle name="Uwaga 3" xfId="37479" hidden="1"/>
    <cellStyle name="Uwaga 3" xfId="37469" hidden="1"/>
    <cellStyle name="Uwaga 3" xfId="37467" hidden="1"/>
    <cellStyle name="Uwaga 3" xfId="37463" hidden="1"/>
    <cellStyle name="Uwaga 3" xfId="37454" hidden="1"/>
    <cellStyle name="Uwaga 3" xfId="37451" hidden="1"/>
    <cellStyle name="Uwaga 3" xfId="37447" hidden="1"/>
    <cellStyle name="Uwaga 3" xfId="37439" hidden="1"/>
    <cellStyle name="Uwaga 3" xfId="37437" hidden="1"/>
    <cellStyle name="Uwaga 3" xfId="37433" hidden="1"/>
    <cellStyle name="Uwaga 3" xfId="37424" hidden="1"/>
    <cellStyle name="Uwaga 3" xfId="37422" hidden="1"/>
    <cellStyle name="Uwaga 3" xfId="37419" hidden="1"/>
    <cellStyle name="Uwaga 3" xfId="37409" hidden="1"/>
    <cellStyle name="Uwaga 3" xfId="37407" hidden="1"/>
    <cellStyle name="Uwaga 3" xfId="37402" hidden="1"/>
    <cellStyle name="Uwaga 3" xfId="37394" hidden="1"/>
    <cellStyle name="Uwaga 3" xfId="37392" hidden="1"/>
    <cellStyle name="Uwaga 3" xfId="37387" hidden="1"/>
    <cellStyle name="Uwaga 3" xfId="37379" hidden="1"/>
    <cellStyle name="Uwaga 3" xfId="37377" hidden="1"/>
    <cellStyle name="Uwaga 3" xfId="37372" hidden="1"/>
    <cellStyle name="Uwaga 3" xfId="37364" hidden="1"/>
    <cellStyle name="Uwaga 3" xfId="37362" hidden="1"/>
    <cellStyle name="Uwaga 3" xfId="37358" hidden="1"/>
    <cellStyle name="Uwaga 3" xfId="37349" hidden="1"/>
    <cellStyle name="Uwaga 3" xfId="37346" hidden="1"/>
    <cellStyle name="Uwaga 3" xfId="37341" hidden="1"/>
    <cellStyle name="Uwaga 3" xfId="37334" hidden="1"/>
    <cellStyle name="Uwaga 3" xfId="37330" hidden="1"/>
    <cellStyle name="Uwaga 3" xfId="37325" hidden="1"/>
    <cellStyle name="Uwaga 3" xfId="37319" hidden="1"/>
    <cellStyle name="Uwaga 3" xfId="37315" hidden="1"/>
    <cellStyle name="Uwaga 3" xfId="37310" hidden="1"/>
    <cellStyle name="Uwaga 3" xfId="37304" hidden="1"/>
    <cellStyle name="Uwaga 3" xfId="37301" hidden="1"/>
    <cellStyle name="Uwaga 3" xfId="37297" hidden="1"/>
    <cellStyle name="Uwaga 3" xfId="37288" hidden="1"/>
    <cellStyle name="Uwaga 3" xfId="37283" hidden="1"/>
    <cellStyle name="Uwaga 3" xfId="37278" hidden="1"/>
    <cellStyle name="Uwaga 3" xfId="37273" hidden="1"/>
    <cellStyle name="Uwaga 3" xfId="37268" hidden="1"/>
    <cellStyle name="Uwaga 3" xfId="37263" hidden="1"/>
    <cellStyle name="Uwaga 3" xfId="37258" hidden="1"/>
    <cellStyle name="Uwaga 3" xfId="37253" hidden="1"/>
    <cellStyle name="Uwaga 3" xfId="37248" hidden="1"/>
    <cellStyle name="Uwaga 3" xfId="37244" hidden="1"/>
    <cellStyle name="Uwaga 3" xfId="37239" hidden="1"/>
    <cellStyle name="Uwaga 3" xfId="37234" hidden="1"/>
    <cellStyle name="Uwaga 3" xfId="37229" hidden="1"/>
    <cellStyle name="Uwaga 3" xfId="37225" hidden="1"/>
    <cellStyle name="Uwaga 3" xfId="37221" hidden="1"/>
    <cellStyle name="Uwaga 3" xfId="37214" hidden="1"/>
    <cellStyle name="Uwaga 3" xfId="37210" hidden="1"/>
    <cellStyle name="Uwaga 3" xfId="37205" hidden="1"/>
    <cellStyle name="Uwaga 3" xfId="37199" hidden="1"/>
    <cellStyle name="Uwaga 3" xfId="37195" hidden="1"/>
    <cellStyle name="Uwaga 3" xfId="37190" hidden="1"/>
    <cellStyle name="Uwaga 3" xfId="37184" hidden="1"/>
    <cellStyle name="Uwaga 3" xfId="37180" hidden="1"/>
    <cellStyle name="Uwaga 3" xfId="37176" hidden="1"/>
    <cellStyle name="Uwaga 3" xfId="37169" hidden="1"/>
    <cellStyle name="Uwaga 3" xfId="37165" hidden="1"/>
    <cellStyle name="Uwaga 3" xfId="37161" hidden="1"/>
    <cellStyle name="Uwaga 3" xfId="37090" hidden="1"/>
    <cellStyle name="Uwaga 3" xfId="37086" hidden="1"/>
    <cellStyle name="Uwaga 3" xfId="37082" hidden="1"/>
    <cellStyle name="Uwaga 3" xfId="37042" hidden="1"/>
    <cellStyle name="Uwaga 3" xfId="37038" hidden="1"/>
    <cellStyle name="Uwaga 3" xfId="37034" hidden="1"/>
    <cellStyle name="Uwaga 3" xfId="37005" hidden="1"/>
    <cellStyle name="Uwaga 3" xfId="37000" hidden="1"/>
    <cellStyle name="Uwaga 3" xfId="36997" hidden="1"/>
    <cellStyle name="Uwaga 3" xfId="36971" hidden="1"/>
    <cellStyle name="Uwaga 3" xfId="36968" hidden="1"/>
    <cellStyle name="Uwaga 3" xfId="36963" hidden="1"/>
    <cellStyle name="Uwaga 3" xfId="36925" hidden="1"/>
    <cellStyle name="Uwaga 3" xfId="36922" hidden="1"/>
    <cellStyle name="Uwaga 3" xfId="36917" hidden="1"/>
    <cellStyle name="Uwaga 3" xfId="36877" hidden="1"/>
    <cellStyle name="Uwaga 3" xfId="36872" hidden="1"/>
    <cellStyle name="Uwaga 3" xfId="36867" hidden="1"/>
    <cellStyle name="Uwaga 3" xfId="36835" hidden="1"/>
    <cellStyle name="Uwaga 3" xfId="36830" hidden="1"/>
    <cellStyle name="Uwaga 3" xfId="36825" hidden="1"/>
    <cellStyle name="Uwaga 3" xfId="36799" hidden="1"/>
    <cellStyle name="Uwaga 3" xfId="36793" hidden="1"/>
    <cellStyle name="Uwaga 3" xfId="36788" hidden="1"/>
    <cellStyle name="Uwaga 3" xfId="36763" hidden="1"/>
    <cellStyle name="Uwaga 3" xfId="36757" hidden="1"/>
    <cellStyle name="Uwaga 3" xfId="36754" hidden="1"/>
    <cellStyle name="Uwaga 3" xfId="36715" hidden="1"/>
    <cellStyle name="Uwaga 3" xfId="36708" hidden="1"/>
    <cellStyle name="Uwaga 3" xfId="36703" hidden="1"/>
    <cellStyle name="Uwaga 3" xfId="36672" hidden="1"/>
    <cellStyle name="Uwaga 3" xfId="36665" hidden="1"/>
    <cellStyle name="Uwaga 3" xfId="36660" hidden="1"/>
    <cellStyle name="Uwaga 3" xfId="36635" hidden="1"/>
    <cellStyle name="Uwaga 3" xfId="36630" hidden="1"/>
    <cellStyle name="Uwaga 3" xfId="36625" hidden="1"/>
    <cellStyle name="Uwaga 3" xfId="36598" hidden="1"/>
    <cellStyle name="Uwaga 3" xfId="36594" hidden="1"/>
    <cellStyle name="Uwaga 3" xfId="36590" hidden="1"/>
    <cellStyle name="Uwaga 3" xfId="36551" hidden="1"/>
    <cellStyle name="Uwaga 3" xfId="36544" hidden="1"/>
    <cellStyle name="Uwaga 3" xfId="36538" hidden="1"/>
    <cellStyle name="Uwaga 3" xfId="36510" hidden="1"/>
    <cellStyle name="Uwaga 3" xfId="36504" hidden="1"/>
    <cellStyle name="Uwaga 3" xfId="36498" hidden="1"/>
    <cellStyle name="Uwaga 3" xfId="36471" hidden="1"/>
    <cellStyle name="Uwaga 3" xfId="36466" hidden="1"/>
    <cellStyle name="Uwaga 3" xfId="36462" hidden="1"/>
    <cellStyle name="Uwaga 3" xfId="36432" hidden="1"/>
    <cellStyle name="Uwaga 3" xfId="36428" hidden="1"/>
    <cellStyle name="Uwaga 3" xfId="36425" hidden="1"/>
    <cellStyle name="Uwaga 3" xfId="36386" hidden="1"/>
    <cellStyle name="Uwaga 3" xfId="36380" hidden="1"/>
    <cellStyle name="Uwaga 3" xfId="36374" hidden="1"/>
    <cellStyle name="Uwaga 3" xfId="36343" hidden="1"/>
    <cellStyle name="Uwaga 3" xfId="36338" hidden="1"/>
    <cellStyle name="Uwaga 3" xfId="36332" hidden="1"/>
    <cellStyle name="Uwaga 3" xfId="36302" hidden="1"/>
    <cellStyle name="Uwaga 3" xfId="36297" hidden="1"/>
    <cellStyle name="Uwaga 3" xfId="36293" hidden="1"/>
    <cellStyle name="Uwaga 3" xfId="36267" hidden="1"/>
    <cellStyle name="Uwaga 3" xfId="36263" hidden="1"/>
    <cellStyle name="Uwaga 3" xfId="36260" hidden="1"/>
    <cellStyle name="Uwaga 3" xfId="36221" hidden="1"/>
    <cellStyle name="Uwaga 3" xfId="36217" hidden="1"/>
    <cellStyle name="Uwaga 3" xfId="36213" hidden="1"/>
    <cellStyle name="Uwaga 3" xfId="36179" hidden="1"/>
    <cellStyle name="Uwaga 3" xfId="36174" hidden="1"/>
    <cellStyle name="Uwaga 3" xfId="36170" hidden="1"/>
    <cellStyle name="Uwaga 3" xfId="36140" hidden="1"/>
    <cellStyle name="Uwaga 3" xfId="36137" hidden="1"/>
    <cellStyle name="Uwaga 3" xfId="36133" hidden="1"/>
    <cellStyle name="Uwaga 3" xfId="36102" hidden="1"/>
    <cellStyle name="Uwaga 3" xfId="36098" hidden="1"/>
    <cellStyle name="Uwaga 3" xfId="36095" hidden="1"/>
    <cellStyle name="Uwaga 3" xfId="36055" hidden="1"/>
    <cellStyle name="Uwaga 3" xfId="36049" hidden="1"/>
    <cellStyle name="Uwaga 3" xfId="36044" hidden="1"/>
    <cellStyle name="Uwaga 3" xfId="36013" hidden="1"/>
    <cellStyle name="Uwaga 3" xfId="36007" hidden="1"/>
    <cellStyle name="Uwaga 3" xfId="36002" hidden="1"/>
    <cellStyle name="Uwaga 3" xfId="35974" hidden="1"/>
    <cellStyle name="Uwaga 3" xfId="35968" hidden="1"/>
    <cellStyle name="Uwaga 3" xfId="35963" hidden="1"/>
    <cellStyle name="Uwaga 3" xfId="35939" hidden="1"/>
    <cellStyle name="Uwaga 3" xfId="35934" hidden="1"/>
    <cellStyle name="Uwaga 3" xfId="35929" hidden="1"/>
    <cellStyle name="Uwaga 3" xfId="35890" hidden="1"/>
    <cellStyle name="Uwaga 3" xfId="35884" hidden="1"/>
    <cellStyle name="Uwaga 3" xfId="35879" hidden="1"/>
    <cellStyle name="Uwaga 3" xfId="35848" hidden="1"/>
    <cellStyle name="Uwaga 3" xfId="35842" hidden="1"/>
    <cellStyle name="Uwaga 3" xfId="35837" hidden="1"/>
    <cellStyle name="Uwaga 3" xfId="35806" hidden="1"/>
    <cellStyle name="Uwaga 3" xfId="35800" hidden="1"/>
    <cellStyle name="Uwaga 3" xfId="35796" hidden="1"/>
    <cellStyle name="Uwaga 3" xfId="35773" hidden="1"/>
    <cellStyle name="Uwaga 3" xfId="35769" hidden="1"/>
    <cellStyle name="Uwaga 3" xfId="35765" hidden="1"/>
    <cellStyle name="Uwaga 3" xfId="35731" hidden="1"/>
    <cellStyle name="Uwaga 3" xfId="35725" hidden="1"/>
    <cellStyle name="Uwaga 3" xfId="35718" hidden="1"/>
    <cellStyle name="Uwaga 3" xfId="35689" hidden="1"/>
    <cellStyle name="Uwaga 3" xfId="35682" hidden="1"/>
    <cellStyle name="Uwaga 3" xfId="35675" hidden="1"/>
    <cellStyle name="Uwaga 3" xfId="35650" hidden="1"/>
    <cellStyle name="Uwaga 3" xfId="35646" hidden="1"/>
    <cellStyle name="Uwaga 3" xfId="35641" hidden="1"/>
    <cellStyle name="Uwaga 3" xfId="35608" hidden="1"/>
    <cellStyle name="Uwaga 3" xfId="35605" hidden="1"/>
    <cellStyle name="Uwaga 3" xfId="35601" hidden="1"/>
    <cellStyle name="Uwaga 3" xfId="35565" hidden="1"/>
    <cellStyle name="Uwaga 3" xfId="35559" hidden="1"/>
    <cellStyle name="Uwaga 3" xfId="35553" hidden="1"/>
    <cellStyle name="Uwaga 3" xfId="35522" hidden="1"/>
    <cellStyle name="Uwaga 3" xfId="35516" hidden="1"/>
    <cellStyle name="Uwaga 3" xfId="35511" hidden="1"/>
    <cellStyle name="Uwaga 3" xfId="35480" hidden="1"/>
    <cellStyle name="Uwaga 3" xfId="35475" hidden="1"/>
    <cellStyle name="Uwaga 3" xfId="35471" hidden="1"/>
    <cellStyle name="Uwaga 3" xfId="35440" hidden="1"/>
    <cellStyle name="Uwaga 3" xfId="35437" hidden="1"/>
    <cellStyle name="Uwaga 3" xfId="35434" hidden="1"/>
    <cellStyle name="Uwaga 3" xfId="35398" hidden="1"/>
    <cellStyle name="Uwaga 3" xfId="35393" hidden="1"/>
    <cellStyle name="Uwaga 3" xfId="35389" hidden="1"/>
    <cellStyle name="Uwaga 3" xfId="35356" hidden="1"/>
    <cellStyle name="Uwaga 3" xfId="35351" hidden="1"/>
    <cellStyle name="Uwaga 3" xfId="35348" hidden="1"/>
    <cellStyle name="Uwaga 3" xfId="35314" hidden="1"/>
    <cellStyle name="Uwaga 3" xfId="35309" hidden="1"/>
    <cellStyle name="Uwaga 3" xfId="35306" hidden="1"/>
    <cellStyle name="Uwaga 3" xfId="35273" hidden="1"/>
    <cellStyle name="Uwaga 3" xfId="35269" hidden="1"/>
    <cellStyle name="Uwaga 3" xfId="35266" hidden="1"/>
    <cellStyle name="Uwaga 3" xfId="35231" hidden="1"/>
    <cellStyle name="Uwaga 3" xfId="35225" hidden="1"/>
    <cellStyle name="Uwaga 3" xfId="35222" hidden="1"/>
    <cellStyle name="Uwaga 3" xfId="35190" hidden="1"/>
    <cellStyle name="Uwaga 3" xfId="35184" hidden="1"/>
    <cellStyle name="Uwaga 3" xfId="35180" hidden="1"/>
    <cellStyle name="Uwaga 3" xfId="35148" hidden="1"/>
    <cellStyle name="Uwaga 3" xfId="35142" hidden="1"/>
    <cellStyle name="Uwaga 3" xfId="35138" hidden="1"/>
    <cellStyle name="Uwaga 3" xfId="35108" hidden="1"/>
    <cellStyle name="Uwaga 3" xfId="35102" hidden="1"/>
    <cellStyle name="Uwaga 3" xfId="35098" hidden="1"/>
    <cellStyle name="Uwaga 3" xfId="35064" hidden="1"/>
    <cellStyle name="Uwaga 3" xfId="35057" hidden="1"/>
    <cellStyle name="Uwaga 3" xfId="35054" hidden="1"/>
    <cellStyle name="Uwaga 3" xfId="35024" hidden="1"/>
    <cellStyle name="Uwaga 3" xfId="35016" hidden="1"/>
    <cellStyle name="Uwaga 3" xfId="35012" hidden="1"/>
    <cellStyle name="Uwaga 3" xfId="34983" hidden="1"/>
    <cellStyle name="Uwaga 3" xfId="34974" hidden="1"/>
    <cellStyle name="Uwaga 3" xfId="34970" hidden="1"/>
    <cellStyle name="Uwaga 3" xfId="34946" hidden="1"/>
    <cellStyle name="Uwaga 3" xfId="34935" hidden="1"/>
    <cellStyle name="Uwaga 3" xfId="34929" hidden="1"/>
    <cellStyle name="Uwaga 3" xfId="34907" hidden="1"/>
    <cellStyle name="Uwaga 3" xfId="34895" hidden="1"/>
    <cellStyle name="Uwaga 3" xfId="34889" hidden="1"/>
    <cellStyle name="Uwaga 3" xfId="34867" hidden="1"/>
    <cellStyle name="Uwaga 3" xfId="34855" hidden="1"/>
    <cellStyle name="Uwaga 3" xfId="34846" hidden="1"/>
    <cellStyle name="Uwaga 3" xfId="34828" hidden="1"/>
    <cellStyle name="Uwaga 3" xfId="34815" hidden="1"/>
    <cellStyle name="Uwaga 3" xfId="34803" hidden="1"/>
    <cellStyle name="Uwaga 3" xfId="34789" hidden="1"/>
    <cellStyle name="Uwaga 3" xfId="34776" hidden="1"/>
    <cellStyle name="Uwaga 3" xfId="34762" hidden="1"/>
    <cellStyle name="Uwaga 3" xfId="34747" hidden="1"/>
    <cellStyle name="Uwaga 3" xfId="34735" hidden="1"/>
    <cellStyle name="Uwaga 3" xfId="19865" hidden="1"/>
    <cellStyle name="Uwaga 3" xfId="38158" hidden="1"/>
    <cellStyle name="Uwaga 3" xfId="38159" hidden="1"/>
    <cellStyle name="Uwaga 3" xfId="38161" hidden="1"/>
    <cellStyle name="Uwaga 3" xfId="38173" hidden="1"/>
    <cellStyle name="Uwaga 3" xfId="38174" hidden="1"/>
    <cellStyle name="Uwaga 3" xfId="38179" hidden="1"/>
    <cellStyle name="Uwaga 3" xfId="38188" hidden="1"/>
    <cellStyle name="Uwaga 3" xfId="38189" hidden="1"/>
    <cellStyle name="Uwaga 3" xfId="38194" hidden="1"/>
    <cellStyle name="Uwaga 3" xfId="38203" hidden="1"/>
    <cellStyle name="Uwaga 3" xfId="38204" hidden="1"/>
    <cellStyle name="Uwaga 3" xfId="38205" hidden="1"/>
    <cellStyle name="Uwaga 3" xfId="38218" hidden="1"/>
    <cellStyle name="Uwaga 3" xfId="38223" hidden="1"/>
    <cellStyle name="Uwaga 3" xfId="38228" hidden="1"/>
    <cellStyle name="Uwaga 3" xfId="38238" hidden="1"/>
    <cellStyle name="Uwaga 3" xfId="38243" hidden="1"/>
    <cellStyle name="Uwaga 3" xfId="38247" hidden="1"/>
    <cellStyle name="Uwaga 3" xfId="38254" hidden="1"/>
    <cellStyle name="Uwaga 3" xfId="38259" hidden="1"/>
    <cellStyle name="Uwaga 3" xfId="38262" hidden="1"/>
    <cellStyle name="Uwaga 3" xfId="38268" hidden="1"/>
    <cellStyle name="Uwaga 3" xfId="38273" hidden="1"/>
    <cellStyle name="Uwaga 3" xfId="38277" hidden="1"/>
    <cellStyle name="Uwaga 3" xfId="38278" hidden="1"/>
    <cellStyle name="Uwaga 3" xfId="38279" hidden="1"/>
    <cellStyle name="Uwaga 3" xfId="38283" hidden="1"/>
    <cellStyle name="Uwaga 3" xfId="38295" hidden="1"/>
    <cellStyle name="Uwaga 3" xfId="38300" hidden="1"/>
    <cellStyle name="Uwaga 3" xfId="38305" hidden="1"/>
    <cellStyle name="Uwaga 3" xfId="38310" hidden="1"/>
    <cellStyle name="Uwaga 3" xfId="38315" hidden="1"/>
    <cellStyle name="Uwaga 3" xfId="38320" hidden="1"/>
    <cellStyle name="Uwaga 3" xfId="38324" hidden="1"/>
    <cellStyle name="Uwaga 3" xfId="38328" hidden="1"/>
    <cellStyle name="Uwaga 3" xfId="38333" hidden="1"/>
    <cellStyle name="Uwaga 3" xfId="38338" hidden="1"/>
    <cellStyle name="Uwaga 3" xfId="38339" hidden="1"/>
    <cellStyle name="Uwaga 3" xfId="38341" hidden="1"/>
    <cellStyle name="Uwaga 3" xfId="38354" hidden="1"/>
    <cellStyle name="Uwaga 3" xfId="38358" hidden="1"/>
    <cellStyle name="Uwaga 3" xfId="38363" hidden="1"/>
    <cellStyle name="Uwaga 3" xfId="38370" hidden="1"/>
    <cellStyle name="Uwaga 3" xfId="38374" hidden="1"/>
    <cellStyle name="Uwaga 3" xfId="38379" hidden="1"/>
    <cellStyle name="Uwaga 3" xfId="38384" hidden="1"/>
    <cellStyle name="Uwaga 3" xfId="38387" hidden="1"/>
    <cellStyle name="Uwaga 3" xfId="38392" hidden="1"/>
    <cellStyle name="Uwaga 3" xfId="38398" hidden="1"/>
    <cellStyle name="Uwaga 3" xfId="38399" hidden="1"/>
    <cellStyle name="Uwaga 3" xfId="38402" hidden="1"/>
    <cellStyle name="Uwaga 3" xfId="38415" hidden="1"/>
    <cellStyle name="Uwaga 3" xfId="38419" hidden="1"/>
    <cellStyle name="Uwaga 3" xfId="38424" hidden="1"/>
    <cellStyle name="Uwaga 3" xfId="38431" hidden="1"/>
    <cellStyle name="Uwaga 3" xfId="38436" hidden="1"/>
    <cellStyle name="Uwaga 3" xfId="38440" hidden="1"/>
    <cellStyle name="Uwaga 3" xfId="38445" hidden="1"/>
    <cellStyle name="Uwaga 3" xfId="38449" hidden="1"/>
    <cellStyle name="Uwaga 3" xfId="38454" hidden="1"/>
    <cellStyle name="Uwaga 3" xfId="38458" hidden="1"/>
    <cellStyle name="Uwaga 3" xfId="38459" hidden="1"/>
    <cellStyle name="Uwaga 3" xfId="38461" hidden="1"/>
    <cellStyle name="Uwaga 3" xfId="38473" hidden="1"/>
    <cellStyle name="Uwaga 3" xfId="38474" hidden="1"/>
    <cellStyle name="Uwaga 3" xfId="38476" hidden="1"/>
    <cellStyle name="Uwaga 3" xfId="38488" hidden="1"/>
    <cellStyle name="Uwaga 3" xfId="38490" hidden="1"/>
    <cellStyle name="Uwaga 3" xfId="38493" hidden="1"/>
    <cellStyle name="Uwaga 3" xfId="38503" hidden="1"/>
    <cellStyle name="Uwaga 3" xfId="38504" hidden="1"/>
    <cellStyle name="Uwaga 3" xfId="38506" hidden="1"/>
    <cellStyle name="Uwaga 3" xfId="38518" hidden="1"/>
    <cellStyle name="Uwaga 3" xfId="38519" hidden="1"/>
    <cellStyle name="Uwaga 3" xfId="38520" hidden="1"/>
    <cellStyle name="Uwaga 3" xfId="38534" hidden="1"/>
    <cellStyle name="Uwaga 3" xfId="38537" hidden="1"/>
    <cellStyle name="Uwaga 3" xfId="38541" hidden="1"/>
    <cellStyle name="Uwaga 3" xfId="38549" hidden="1"/>
    <cellStyle name="Uwaga 3" xfId="38552" hidden="1"/>
    <cellStyle name="Uwaga 3" xfId="38556" hidden="1"/>
    <cellStyle name="Uwaga 3" xfId="38564" hidden="1"/>
    <cellStyle name="Uwaga 3" xfId="38567" hidden="1"/>
    <cellStyle name="Uwaga 3" xfId="38571" hidden="1"/>
    <cellStyle name="Uwaga 3" xfId="38578" hidden="1"/>
    <cellStyle name="Uwaga 3" xfId="38579" hidden="1"/>
    <cellStyle name="Uwaga 3" xfId="38581" hidden="1"/>
    <cellStyle name="Uwaga 3" xfId="38594" hidden="1"/>
    <cellStyle name="Uwaga 3" xfId="38597" hidden="1"/>
    <cellStyle name="Uwaga 3" xfId="38600" hidden="1"/>
    <cellStyle name="Uwaga 3" xfId="38609" hidden="1"/>
    <cellStyle name="Uwaga 3" xfId="38612" hidden="1"/>
    <cellStyle name="Uwaga 3" xfId="38616" hidden="1"/>
    <cellStyle name="Uwaga 3" xfId="38624" hidden="1"/>
    <cellStyle name="Uwaga 3" xfId="38626" hidden="1"/>
    <cellStyle name="Uwaga 3" xfId="38629" hidden="1"/>
    <cellStyle name="Uwaga 3" xfId="38638" hidden="1"/>
    <cellStyle name="Uwaga 3" xfId="38639" hidden="1"/>
    <cellStyle name="Uwaga 3" xfId="38640" hidden="1"/>
    <cellStyle name="Uwaga 3" xfId="38653" hidden="1"/>
    <cellStyle name="Uwaga 3" xfId="38654" hidden="1"/>
    <cellStyle name="Uwaga 3" xfId="38656" hidden="1"/>
    <cellStyle name="Uwaga 3" xfId="38668" hidden="1"/>
    <cellStyle name="Uwaga 3" xfId="38669" hidden="1"/>
    <cellStyle name="Uwaga 3" xfId="38671" hidden="1"/>
    <cellStyle name="Uwaga 3" xfId="38683" hidden="1"/>
    <cellStyle name="Uwaga 3" xfId="38684" hidden="1"/>
    <cellStyle name="Uwaga 3" xfId="38686" hidden="1"/>
    <cellStyle name="Uwaga 3" xfId="38698" hidden="1"/>
    <cellStyle name="Uwaga 3" xfId="38699" hidden="1"/>
    <cellStyle name="Uwaga 3" xfId="38700" hidden="1"/>
    <cellStyle name="Uwaga 3" xfId="38714" hidden="1"/>
    <cellStyle name="Uwaga 3" xfId="38716" hidden="1"/>
    <cellStyle name="Uwaga 3" xfId="38719" hidden="1"/>
    <cellStyle name="Uwaga 3" xfId="38729" hidden="1"/>
    <cellStyle name="Uwaga 3" xfId="38732" hidden="1"/>
    <cellStyle name="Uwaga 3" xfId="38735" hidden="1"/>
    <cellStyle name="Uwaga 3" xfId="38744" hidden="1"/>
    <cellStyle name="Uwaga 3" xfId="38746" hidden="1"/>
    <cellStyle name="Uwaga 3" xfId="38749" hidden="1"/>
    <cellStyle name="Uwaga 3" xfId="38758" hidden="1"/>
    <cellStyle name="Uwaga 3" xfId="38759" hidden="1"/>
    <cellStyle name="Uwaga 3" xfId="38760" hidden="1"/>
    <cellStyle name="Uwaga 3" xfId="38773" hidden="1"/>
    <cellStyle name="Uwaga 3" xfId="38775" hidden="1"/>
    <cellStyle name="Uwaga 3" xfId="38777" hidden="1"/>
    <cellStyle name="Uwaga 3" xfId="38788" hidden="1"/>
    <cellStyle name="Uwaga 3" xfId="38790" hidden="1"/>
    <cellStyle name="Uwaga 3" xfId="38792" hidden="1"/>
    <cellStyle name="Uwaga 3" xfId="38803" hidden="1"/>
    <cellStyle name="Uwaga 3" xfId="38805" hidden="1"/>
    <cellStyle name="Uwaga 3" xfId="38807" hidden="1"/>
    <cellStyle name="Uwaga 3" xfId="38818" hidden="1"/>
    <cellStyle name="Uwaga 3" xfId="38819" hidden="1"/>
    <cellStyle name="Uwaga 3" xfId="38820" hidden="1"/>
    <cellStyle name="Uwaga 3" xfId="38833" hidden="1"/>
    <cellStyle name="Uwaga 3" xfId="38835" hidden="1"/>
    <cellStyle name="Uwaga 3" xfId="38837" hidden="1"/>
    <cellStyle name="Uwaga 3" xfId="38848" hidden="1"/>
    <cellStyle name="Uwaga 3" xfId="38850" hidden="1"/>
    <cellStyle name="Uwaga 3" xfId="38852" hidden="1"/>
    <cellStyle name="Uwaga 3" xfId="38863" hidden="1"/>
    <cellStyle name="Uwaga 3" xfId="38865" hidden="1"/>
    <cellStyle name="Uwaga 3" xfId="38866" hidden="1"/>
    <cellStyle name="Uwaga 3" xfId="38878" hidden="1"/>
    <cellStyle name="Uwaga 3" xfId="38879" hidden="1"/>
    <cellStyle name="Uwaga 3" xfId="38880" hidden="1"/>
    <cellStyle name="Uwaga 3" xfId="38893" hidden="1"/>
    <cellStyle name="Uwaga 3" xfId="38895" hidden="1"/>
    <cellStyle name="Uwaga 3" xfId="38897" hidden="1"/>
    <cellStyle name="Uwaga 3" xfId="38908" hidden="1"/>
    <cellStyle name="Uwaga 3" xfId="38910" hidden="1"/>
    <cellStyle name="Uwaga 3" xfId="38912" hidden="1"/>
    <cellStyle name="Uwaga 3" xfId="38923" hidden="1"/>
    <cellStyle name="Uwaga 3" xfId="38925" hidden="1"/>
    <cellStyle name="Uwaga 3" xfId="38927" hidden="1"/>
    <cellStyle name="Uwaga 3" xfId="38938" hidden="1"/>
    <cellStyle name="Uwaga 3" xfId="38939" hidden="1"/>
    <cellStyle name="Uwaga 3" xfId="38941" hidden="1"/>
    <cellStyle name="Uwaga 3" xfId="38952" hidden="1"/>
    <cellStyle name="Uwaga 3" xfId="38954" hidden="1"/>
    <cellStyle name="Uwaga 3" xfId="38955" hidden="1"/>
    <cellStyle name="Uwaga 3" xfId="38964" hidden="1"/>
    <cellStyle name="Uwaga 3" xfId="38967" hidden="1"/>
    <cellStyle name="Uwaga 3" xfId="38969" hidden="1"/>
    <cellStyle name="Uwaga 3" xfId="38980" hidden="1"/>
    <cellStyle name="Uwaga 3" xfId="38982" hidden="1"/>
    <cellStyle name="Uwaga 3" xfId="38984" hidden="1"/>
    <cellStyle name="Uwaga 3" xfId="38996" hidden="1"/>
    <cellStyle name="Uwaga 3" xfId="38998" hidden="1"/>
    <cellStyle name="Uwaga 3" xfId="39000" hidden="1"/>
    <cellStyle name="Uwaga 3" xfId="39008" hidden="1"/>
    <cellStyle name="Uwaga 3" xfId="39010" hidden="1"/>
    <cellStyle name="Uwaga 3" xfId="39013" hidden="1"/>
    <cellStyle name="Uwaga 3" xfId="39003" hidden="1"/>
    <cellStyle name="Uwaga 3" xfId="39002" hidden="1"/>
    <cellStyle name="Uwaga 3" xfId="39001" hidden="1"/>
    <cellStyle name="Uwaga 3" xfId="38988" hidden="1"/>
    <cellStyle name="Uwaga 3" xfId="38987" hidden="1"/>
    <cellStyle name="Uwaga 3" xfId="38986" hidden="1"/>
    <cellStyle name="Uwaga 3" xfId="38973" hidden="1"/>
    <cellStyle name="Uwaga 3" xfId="38972" hidden="1"/>
    <cellStyle name="Uwaga 3" xfId="38971" hidden="1"/>
    <cellStyle name="Uwaga 3" xfId="38958" hidden="1"/>
    <cellStyle name="Uwaga 3" xfId="38957" hidden="1"/>
    <cellStyle name="Uwaga 3" xfId="38956" hidden="1"/>
    <cellStyle name="Uwaga 3" xfId="38943" hidden="1"/>
    <cellStyle name="Uwaga 3" xfId="38942" hidden="1"/>
    <cellStyle name="Uwaga 3" xfId="38940" hidden="1"/>
    <cellStyle name="Uwaga 3" xfId="38929" hidden="1"/>
    <cellStyle name="Uwaga 3" xfId="38926" hidden="1"/>
    <cellStyle name="Uwaga 3" xfId="38924" hidden="1"/>
    <cellStyle name="Uwaga 3" xfId="38914" hidden="1"/>
    <cellStyle name="Uwaga 3" xfId="38911" hidden="1"/>
    <cellStyle name="Uwaga 3" xfId="38909" hidden="1"/>
    <cellStyle name="Uwaga 3" xfId="38899" hidden="1"/>
    <cellStyle name="Uwaga 3" xfId="38896" hidden="1"/>
    <cellStyle name="Uwaga 3" xfId="38894" hidden="1"/>
    <cellStyle name="Uwaga 3" xfId="38884" hidden="1"/>
    <cellStyle name="Uwaga 3" xfId="38882" hidden="1"/>
    <cellStyle name="Uwaga 3" xfId="38881" hidden="1"/>
    <cellStyle name="Uwaga 3" xfId="38869" hidden="1"/>
    <cellStyle name="Uwaga 3" xfId="38867" hidden="1"/>
    <cellStyle name="Uwaga 3" xfId="38864" hidden="1"/>
    <cellStyle name="Uwaga 3" xfId="38854" hidden="1"/>
    <cellStyle name="Uwaga 3" xfId="38851" hidden="1"/>
    <cellStyle name="Uwaga 3" xfId="38849" hidden="1"/>
    <cellStyle name="Uwaga 3" xfId="38839" hidden="1"/>
    <cellStyle name="Uwaga 3" xfId="38836" hidden="1"/>
    <cellStyle name="Uwaga 3" xfId="38834" hidden="1"/>
    <cellStyle name="Uwaga 3" xfId="38824" hidden="1"/>
    <cellStyle name="Uwaga 3" xfId="38822" hidden="1"/>
    <cellStyle name="Uwaga 3" xfId="38821" hidden="1"/>
    <cellStyle name="Uwaga 3" xfId="38809" hidden="1"/>
    <cellStyle name="Uwaga 3" xfId="38806" hidden="1"/>
    <cellStyle name="Uwaga 3" xfId="38804" hidden="1"/>
    <cellStyle name="Uwaga 3" xfId="38794" hidden="1"/>
    <cellStyle name="Uwaga 3" xfId="38791" hidden="1"/>
    <cellStyle name="Uwaga 3" xfId="38789" hidden="1"/>
    <cellStyle name="Uwaga 3" xfId="38779" hidden="1"/>
    <cellStyle name="Uwaga 3" xfId="38776" hidden="1"/>
    <cellStyle name="Uwaga 3" xfId="38774" hidden="1"/>
    <cellStyle name="Uwaga 3" xfId="38764" hidden="1"/>
    <cellStyle name="Uwaga 3" xfId="38762" hidden="1"/>
    <cellStyle name="Uwaga 3" xfId="38761" hidden="1"/>
    <cellStyle name="Uwaga 3" xfId="38748" hidden="1"/>
    <cellStyle name="Uwaga 3" xfId="38745" hidden="1"/>
    <cellStyle name="Uwaga 3" xfId="38743" hidden="1"/>
    <cellStyle name="Uwaga 3" xfId="38733" hidden="1"/>
    <cellStyle name="Uwaga 3" xfId="38730" hidden="1"/>
    <cellStyle name="Uwaga 3" xfId="38728" hidden="1"/>
    <cellStyle name="Uwaga 3" xfId="38718" hidden="1"/>
    <cellStyle name="Uwaga 3" xfId="38715" hidden="1"/>
    <cellStyle name="Uwaga 3" xfId="38713" hidden="1"/>
    <cellStyle name="Uwaga 3" xfId="38704" hidden="1"/>
    <cellStyle name="Uwaga 3" xfId="38702" hidden="1"/>
    <cellStyle name="Uwaga 3" xfId="38701" hidden="1"/>
    <cellStyle name="Uwaga 3" xfId="38689" hidden="1"/>
    <cellStyle name="Uwaga 3" xfId="38687" hidden="1"/>
    <cellStyle name="Uwaga 3" xfId="38685" hidden="1"/>
    <cellStyle name="Uwaga 3" xfId="38674" hidden="1"/>
    <cellStyle name="Uwaga 3" xfId="38672" hidden="1"/>
    <cellStyle name="Uwaga 3" xfId="38670" hidden="1"/>
    <cellStyle name="Uwaga 3" xfId="38659" hidden="1"/>
    <cellStyle name="Uwaga 3" xfId="38657" hidden="1"/>
    <cellStyle name="Uwaga 3" xfId="38655" hidden="1"/>
    <cellStyle name="Uwaga 3" xfId="38644" hidden="1"/>
    <cellStyle name="Uwaga 3" xfId="38642" hidden="1"/>
    <cellStyle name="Uwaga 3" xfId="38641" hidden="1"/>
    <cellStyle name="Uwaga 3" xfId="38628" hidden="1"/>
    <cellStyle name="Uwaga 3" xfId="38625" hidden="1"/>
    <cellStyle name="Uwaga 3" xfId="38623" hidden="1"/>
    <cellStyle name="Uwaga 3" xfId="38613" hidden="1"/>
    <cellStyle name="Uwaga 3" xfId="38610" hidden="1"/>
    <cellStyle name="Uwaga 3" xfId="38608" hidden="1"/>
    <cellStyle name="Uwaga 3" xfId="38598" hidden="1"/>
    <cellStyle name="Uwaga 3" xfId="38595" hidden="1"/>
    <cellStyle name="Uwaga 3" xfId="38593" hidden="1"/>
    <cellStyle name="Uwaga 3" xfId="38584" hidden="1"/>
    <cellStyle name="Uwaga 3" xfId="38582" hidden="1"/>
    <cellStyle name="Uwaga 3" xfId="38580" hidden="1"/>
    <cellStyle name="Uwaga 3" xfId="38568" hidden="1"/>
    <cellStyle name="Uwaga 3" xfId="38565" hidden="1"/>
    <cellStyle name="Uwaga 3" xfId="38563" hidden="1"/>
    <cellStyle name="Uwaga 3" xfId="38553" hidden="1"/>
    <cellStyle name="Uwaga 3" xfId="38550" hidden="1"/>
    <cellStyle name="Uwaga 3" xfId="38548" hidden="1"/>
    <cellStyle name="Uwaga 3" xfId="38538" hidden="1"/>
    <cellStyle name="Uwaga 3" xfId="38535" hidden="1"/>
    <cellStyle name="Uwaga 3" xfId="38533" hidden="1"/>
    <cellStyle name="Uwaga 3" xfId="38526" hidden="1"/>
    <cellStyle name="Uwaga 3" xfId="38523" hidden="1"/>
    <cellStyle name="Uwaga 3" xfId="38521" hidden="1"/>
    <cellStyle name="Uwaga 3" xfId="38511" hidden="1"/>
    <cellStyle name="Uwaga 3" xfId="38508" hidden="1"/>
    <cellStyle name="Uwaga 3" xfId="38505" hidden="1"/>
    <cellStyle name="Uwaga 3" xfId="38496" hidden="1"/>
    <cellStyle name="Uwaga 3" xfId="38492" hidden="1"/>
    <cellStyle name="Uwaga 3" xfId="38489" hidden="1"/>
    <cellStyle name="Uwaga 3" xfId="38481" hidden="1"/>
    <cellStyle name="Uwaga 3" xfId="38478" hidden="1"/>
    <cellStyle name="Uwaga 3" xfId="38475" hidden="1"/>
    <cellStyle name="Uwaga 3" xfId="38466" hidden="1"/>
    <cellStyle name="Uwaga 3" xfId="38463" hidden="1"/>
    <cellStyle name="Uwaga 3" xfId="38460" hidden="1"/>
    <cellStyle name="Uwaga 3" xfId="38450" hidden="1"/>
    <cellStyle name="Uwaga 3" xfId="38446" hidden="1"/>
    <cellStyle name="Uwaga 3" xfId="38443" hidden="1"/>
    <cellStyle name="Uwaga 3" xfId="38434" hidden="1"/>
    <cellStyle name="Uwaga 3" xfId="38430" hidden="1"/>
    <cellStyle name="Uwaga 3" xfId="38428" hidden="1"/>
    <cellStyle name="Uwaga 3" xfId="38420" hidden="1"/>
    <cellStyle name="Uwaga 3" xfId="38416" hidden="1"/>
    <cellStyle name="Uwaga 3" xfId="38413" hidden="1"/>
    <cellStyle name="Uwaga 3" xfId="38406" hidden="1"/>
    <cellStyle name="Uwaga 3" xfId="38403" hidden="1"/>
    <cellStyle name="Uwaga 3" xfId="38400" hidden="1"/>
    <cellStyle name="Uwaga 3" xfId="38391" hidden="1"/>
    <cellStyle name="Uwaga 3" xfId="38386" hidden="1"/>
    <cellStyle name="Uwaga 3" xfId="38383" hidden="1"/>
    <cellStyle name="Uwaga 3" xfId="38376" hidden="1"/>
    <cellStyle name="Uwaga 3" xfId="38371" hidden="1"/>
    <cellStyle name="Uwaga 3" xfId="38368" hidden="1"/>
    <cellStyle name="Uwaga 3" xfId="38361" hidden="1"/>
    <cellStyle name="Uwaga 3" xfId="38356" hidden="1"/>
    <cellStyle name="Uwaga 3" xfId="38353" hidden="1"/>
    <cellStyle name="Uwaga 3" xfId="38347" hidden="1"/>
    <cellStyle name="Uwaga 3" xfId="38343" hidden="1"/>
    <cellStyle name="Uwaga 3" xfId="38340" hidden="1"/>
    <cellStyle name="Uwaga 3" xfId="38332" hidden="1"/>
    <cellStyle name="Uwaga 3" xfId="38327" hidden="1"/>
    <cellStyle name="Uwaga 3" xfId="38323" hidden="1"/>
    <cellStyle name="Uwaga 3" xfId="38317" hidden="1"/>
    <cellStyle name="Uwaga 3" xfId="38312" hidden="1"/>
    <cellStyle name="Uwaga 3" xfId="38308" hidden="1"/>
    <cellStyle name="Uwaga 3" xfId="38302" hidden="1"/>
    <cellStyle name="Uwaga 3" xfId="38297" hidden="1"/>
    <cellStyle name="Uwaga 3" xfId="38293" hidden="1"/>
    <cellStyle name="Uwaga 3" xfId="38288" hidden="1"/>
    <cellStyle name="Uwaga 3" xfId="38284" hidden="1"/>
    <cellStyle name="Uwaga 3" xfId="38280" hidden="1"/>
    <cellStyle name="Uwaga 3" xfId="38272" hidden="1"/>
    <cellStyle name="Uwaga 3" xfId="38267" hidden="1"/>
    <cellStyle name="Uwaga 3" xfId="38263" hidden="1"/>
    <cellStyle name="Uwaga 3" xfId="38257" hidden="1"/>
    <cellStyle name="Uwaga 3" xfId="38252" hidden="1"/>
    <cellStyle name="Uwaga 3" xfId="38248" hidden="1"/>
    <cellStyle name="Uwaga 3" xfId="38242" hidden="1"/>
    <cellStyle name="Uwaga 3" xfId="38237" hidden="1"/>
    <cellStyle name="Uwaga 3" xfId="38233" hidden="1"/>
    <cellStyle name="Uwaga 3" xfId="38229" hidden="1"/>
    <cellStyle name="Uwaga 3" xfId="38224" hidden="1"/>
    <cellStyle name="Uwaga 3" xfId="38219" hidden="1"/>
    <cellStyle name="Uwaga 3" xfId="38214" hidden="1"/>
    <cellStyle name="Uwaga 3" xfId="38210" hidden="1"/>
    <cellStyle name="Uwaga 3" xfId="38206" hidden="1"/>
    <cellStyle name="Uwaga 3" xfId="38199" hidden="1"/>
    <cellStyle name="Uwaga 3" xfId="38195" hidden="1"/>
    <cellStyle name="Uwaga 3" xfId="38190" hidden="1"/>
    <cellStyle name="Uwaga 3" xfId="38184" hidden="1"/>
    <cellStyle name="Uwaga 3" xfId="38180" hidden="1"/>
    <cellStyle name="Uwaga 3" xfId="38175" hidden="1"/>
    <cellStyle name="Uwaga 3" xfId="38169" hidden="1"/>
    <cellStyle name="Uwaga 3" xfId="38165" hidden="1"/>
    <cellStyle name="Uwaga 3" xfId="38160" hidden="1"/>
    <cellStyle name="Uwaga 3" xfId="38154" hidden="1"/>
    <cellStyle name="Uwaga 3" xfId="38150" hidden="1"/>
    <cellStyle name="Uwaga 3" xfId="38146" hidden="1"/>
    <cellStyle name="Uwaga 3" xfId="39006" hidden="1"/>
    <cellStyle name="Uwaga 3" xfId="39005" hidden="1"/>
    <cellStyle name="Uwaga 3" xfId="39004" hidden="1"/>
    <cellStyle name="Uwaga 3" xfId="38991" hidden="1"/>
    <cellStyle name="Uwaga 3" xfId="38990" hidden="1"/>
    <cellStyle name="Uwaga 3" xfId="38989" hidden="1"/>
    <cellStyle name="Uwaga 3" xfId="38976" hidden="1"/>
    <cellStyle name="Uwaga 3" xfId="38975" hidden="1"/>
    <cellStyle name="Uwaga 3" xfId="38974" hidden="1"/>
    <cellStyle name="Uwaga 3" xfId="38961" hidden="1"/>
    <cellStyle name="Uwaga 3" xfId="38960" hidden="1"/>
    <cellStyle name="Uwaga 3" xfId="38959" hidden="1"/>
    <cellStyle name="Uwaga 3" xfId="38946" hidden="1"/>
    <cellStyle name="Uwaga 3" xfId="38945" hidden="1"/>
    <cellStyle name="Uwaga 3" xfId="38944" hidden="1"/>
    <cellStyle name="Uwaga 3" xfId="38932" hidden="1"/>
    <cellStyle name="Uwaga 3" xfId="38930" hidden="1"/>
    <cellStyle name="Uwaga 3" xfId="38928" hidden="1"/>
    <cellStyle name="Uwaga 3" xfId="38917" hidden="1"/>
    <cellStyle name="Uwaga 3" xfId="38915" hidden="1"/>
    <cellStyle name="Uwaga 3" xfId="38913" hidden="1"/>
    <cellStyle name="Uwaga 3" xfId="38902" hidden="1"/>
    <cellStyle name="Uwaga 3" xfId="38900" hidden="1"/>
    <cellStyle name="Uwaga 3" xfId="38898" hidden="1"/>
    <cellStyle name="Uwaga 3" xfId="38887" hidden="1"/>
    <cellStyle name="Uwaga 3" xfId="38885" hidden="1"/>
    <cellStyle name="Uwaga 3" xfId="38883" hidden="1"/>
    <cellStyle name="Uwaga 3" xfId="38872" hidden="1"/>
    <cellStyle name="Uwaga 3" xfId="38870" hidden="1"/>
    <cellStyle name="Uwaga 3" xfId="38868" hidden="1"/>
    <cellStyle name="Uwaga 3" xfId="38857" hidden="1"/>
    <cellStyle name="Uwaga 3" xfId="38855" hidden="1"/>
    <cellStyle name="Uwaga 3" xfId="38853" hidden="1"/>
    <cellStyle name="Uwaga 3" xfId="38842" hidden="1"/>
    <cellStyle name="Uwaga 3" xfId="38840" hidden="1"/>
    <cellStyle name="Uwaga 3" xfId="38838" hidden="1"/>
    <cellStyle name="Uwaga 3" xfId="38827" hidden="1"/>
    <cellStyle name="Uwaga 3" xfId="38825" hidden="1"/>
    <cellStyle name="Uwaga 3" xfId="38823" hidden="1"/>
    <cellStyle name="Uwaga 3" xfId="38812" hidden="1"/>
    <cellStyle name="Uwaga 3" xfId="38810" hidden="1"/>
    <cellStyle name="Uwaga 3" xfId="38808" hidden="1"/>
    <cellStyle name="Uwaga 3" xfId="38797" hidden="1"/>
    <cellStyle name="Uwaga 3" xfId="38795" hidden="1"/>
    <cellStyle name="Uwaga 3" xfId="38793" hidden="1"/>
    <cellStyle name="Uwaga 3" xfId="38782" hidden="1"/>
    <cellStyle name="Uwaga 3" xfId="38780" hidden="1"/>
    <cellStyle name="Uwaga 3" xfId="38778" hidden="1"/>
    <cellStyle name="Uwaga 3" xfId="38767" hidden="1"/>
    <cellStyle name="Uwaga 3" xfId="38765" hidden="1"/>
    <cellStyle name="Uwaga 3" xfId="38763" hidden="1"/>
    <cellStyle name="Uwaga 3" xfId="38752" hidden="1"/>
    <cellStyle name="Uwaga 3" xfId="38750" hidden="1"/>
    <cellStyle name="Uwaga 3" xfId="38747" hidden="1"/>
    <cellStyle name="Uwaga 3" xfId="38737" hidden="1"/>
    <cellStyle name="Uwaga 3" xfId="38734" hidden="1"/>
    <cellStyle name="Uwaga 3" xfId="38731" hidden="1"/>
    <cellStyle name="Uwaga 3" xfId="38722" hidden="1"/>
    <cellStyle name="Uwaga 3" xfId="38720" hidden="1"/>
    <cellStyle name="Uwaga 3" xfId="38717" hidden="1"/>
    <cellStyle name="Uwaga 3" xfId="38707" hidden="1"/>
    <cellStyle name="Uwaga 3" xfId="38705" hidden="1"/>
    <cellStyle name="Uwaga 3" xfId="38703" hidden="1"/>
    <cellStyle name="Uwaga 3" xfId="38692" hidden="1"/>
    <cellStyle name="Uwaga 3" xfId="38690" hidden="1"/>
    <cellStyle name="Uwaga 3" xfId="38688" hidden="1"/>
    <cellStyle name="Uwaga 3" xfId="38677" hidden="1"/>
    <cellStyle name="Uwaga 3" xfId="38675" hidden="1"/>
    <cellStyle name="Uwaga 3" xfId="38673" hidden="1"/>
    <cellStyle name="Uwaga 3" xfId="38662" hidden="1"/>
    <cellStyle name="Uwaga 3" xfId="38660" hidden="1"/>
    <cellStyle name="Uwaga 3" xfId="38658" hidden="1"/>
    <cellStyle name="Uwaga 3" xfId="38647" hidden="1"/>
    <cellStyle name="Uwaga 3" xfId="38645" hidden="1"/>
    <cellStyle name="Uwaga 3" xfId="38643" hidden="1"/>
    <cellStyle name="Uwaga 3" xfId="38632" hidden="1"/>
    <cellStyle name="Uwaga 3" xfId="38630" hidden="1"/>
    <cellStyle name="Uwaga 3" xfId="38627" hidden="1"/>
    <cellStyle name="Uwaga 3" xfId="38617" hidden="1"/>
    <cellStyle name="Uwaga 3" xfId="38614" hidden="1"/>
    <cellStyle name="Uwaga 3" xfId="38611" hidden="1"/>
    <cellStyle name="Uwaga 3" xfId="38602" hidden="1"/>
    <cellStyle name="Uwaga 3" xfId="38599" hidden="1"/>
    <cellStyle name="Uwaga 3" xfId="38596" hidden="1"/>
    <cellStyle name="Uwaga 3" xfId="38587" hidden="1"/>
    <cellStyle name="Uwaga 3" xfId="38585" hidden="1"/>
    <cellStyle name="Uwaga 3" xfId="38583" hidden="1"/>
    <cellStyle name="Uwaga 3" xfId="38572" hidden="1"/>
    <cellStyle name="Uwaga 3" xfId="38569" hidden="1"/>
    <cellStyle name="Uwaga 3" xfId="38566" hidden="1"/>
    <cellStyle name="Uwaga 3" xfId="38557" hidden="1"/>
    <cellStyle name="Uwaga 3" xfId="38554" hidden="1"/>
    <cellStyle name="Uwaga 3" xfId="38551" hidden="1"/>
    <cellStyle name="Uwaga 3" xfId="38542" hidden="1"/>
    <cellStyle name="Uwaga 3" xfId="38539" hidden="1"/>
    <cellStyle name="Uwaga 3" xfId="38536" hidden="1"/>
    <cellStyle name="Uwaga 3" xfId="38529" hidden="1"/>
    <cellStyle name="Uwaga 3" xfId="38525" hidden="1"/>
    <cellStyle name="Uwaga 3" xfId="38522" hidden="1"/>
    <cellStyle name="Uwaga 3" xfId="38514" hidden="1"/>
    <cellStyle name="Uwaga 3" xfId="38510" hidden="1"/>
    <cellStyle name="Uwaga 3" xfId="38507" hidden="1"/>
    <cellStyle name="Uwaga 3" xfId="38499" hidden="1"/>
    <cellStyle name="Uwaga 3" xfId="38495" hidden="1"/>
    <cellStyle name="Uwaga 3" xfId="38491" hidden="1"/>
    <cellStyle name="Uwaga 3" xfId="38484" hidden="1"/>
    <cellStyle name="Uwaga 3" xfId="38480" hidden="1"/>
    <cellStyle name="Uwaga 3" xfId="38477" hidden="1"/>
    <cellStyle name="Uwaga 3" xfId="38469" hidden="1"/>
    <cellStyle name="Uwaga 3" xfId="38465" hidden="1"/>
    <cellStyle name="Uwaga 3" xfId="38462" hidden="1"/>
    <cellStyle name="Uwaga 3" xfId="38453" hidden="1"/>
    <cellStyle name="Uwaga 3" xfId="38448" hidden="1"/>
    <cellStyle name="Uwaga 3" xfId="38444" hidden="1"/>
    <cellStyle name="Uwaga 3" xfId="38438" hidden="1"/>
    <cellStyle name="Uwaga 3" xfId="38433" hidden="1"/>
    <cellStyle name="Uwaga 3" xfId="38429" hidden="1"/>
    <cellStyle name="Uwaga 3" xfId="38423" hidden="1"/>
    <cellStyle name="Uwaga 3" xfId="38418" hidden="1"/>
    <cellStyle name="Uwaga 3" xfId="38414" hidden="1"/>
    <cellStyle name="Uwaga 3" xfId="38409" hidden="1"/>
    <cellStyle name="Uwaga 3" xfId="38405" hidden="1"/>
    <cellStyle name="Uwaga 3" xfId="38401" hidden="1"/>
    <cellStyle name="Uwaga 3" xfId="38394" hidden="1"/>
    <cellStyle name="Uwaga 3" xfId="38389" hidden="1"/>
    <cellStyle name="Uwaga 3" xfId="38385" hidden="1"/>
    <cellStyle name="Uwaga 3" xfId="38378" hidden="1"/>
    <cellStyle name="Uwaga 3" xfId="38373" hidden="1"/>
    <cellStyle name="Uwaga 3" xfId="38369" hidden="1"/>
    <cellStyle name="Uwaga 3" xfId="38364" hidden="1"/>
    <cellStyle name="Uwaga 3" xfId="38359" hidden="1"/>
    <cellStyle name="Uwaga 3" xfId="38355" hidden="1"/>
    <cellStyle name="Uwaga 3" xfId="38349" hidden="1"/>
    <cellStyle name="Uwaga 3" xfId="38345" hidden="1"/>
    <cellStyle name="Uwaga 3" xfId="38342" hidden="1"/>
    <cellStyle name="Uwaga 3" xfId="38335" hidden="1"/>
    <cellStyle name="Uwaga 3" xfId="38330" hidden="1"/>
    <cellStyle name="Uwaga 3" xfId="38325" hidden="1"/>
    <cellStyle name="Uwaga 3" xfId="38319" hidden="1"/>
    <cellStyle name="Uwaga 3" xfId="38314" hidden="1"/>
    <cellStyle name="Uwaga 3" xfId="38309" hidden="1"/>
    <cellStyle name="Uwaga 3" xfId="38304" hidden="1"/>
    <cellStyle name="Uwaga 3" xfId="38299" hidden="1"/>
    <cellStyle name="Uwaga 3" xfId="38294" hidden="1"/>
    <cellStyle name="Uwaga 3" xfId="38290" hidden="1"/>
    <cellStyle name="Uwaga 3" xfId="38286" hidden="1"/>
    <cellStyle name="Uwaga 3" xfId="38281" hidden="1"/>
    <cellStyle name="Uwaga 3" xfId="38274" hidden="1"/>
    <cellStyle name="Uwaga 3" xfId="38269" hidden="1"/>
    <cellStyle name="Uwaga 3" xfId="38264" hidden="1"/>
    <cellStyle name="Uwaga 3" xfId="38258" hidden="1"/>
    <cellStyle name="Uwaga 3" xfId="38253" hidden="1"/>
    <cellStyle name="Uwaga 3" xfId="38249" hidden="1"/>
    <cellStyle name="Uwaga 3" xfId="38244" hidden="1"/>
    <cellStyle name="Uwaga 3" xfId="38239" hidden="1"/>
    <cellStyle name="Uwaga 3" xfId="38234" hidden="1"/>
    <cellStyle name="Uwaga 3" xfId="38230" hidden="1"/>
    <cellStyle name="Uwaga 3" xfId="38225" hidden="1"/>
    <cellStyle name="Uwaga 3" xfId="38220" hidden="1"/>
    <cellStyle name="Uwaga 3" xfId="38215" hidden="1"/>
    <cellStyle name="Uwaga 3" xfId="38211" hidden="1"/>
    <cellStyle name="Uwaga 3" xfId="38207" hidden="1"/>
    <cellStyle name="Uwaga 3" xfId="38200" hidden="1"/>
    <cellStyle name="Uwaga 3" xfId="38196" hidden="1"/>
    <cellStyle name="Uwaga 3" xfId="38191" hidden="1"/>
    <cellStyle name="Uwaga 3" xfId="38185" hidden="1"/>
    <cellStyle name="Uwaga 3" xfId="38181" hidden="1"/>
    <cellStyle name="Uwaga 3" xfId="38176" hidden="1"/>
    <cellStyle name="Uwaga 3" xfId="38170" hidden="1"/>
    <cellStyle name="Uwaga 3" xfId="38166" hidden="1"/>
    <cellStyle name="Uwaga 3" xfId="38162" hidden="1"/>
    <cellStyle name="Uwaga 3" xfId="38155" hidden="1"/>
    <cellStyle name="Uwaga 3" xfId="38151" hidden="1"/>
    <cellStyle name="Uwaga 3" xfId="38147" hidden="1"/>
    <cellStyle name="Uwaga 3" xfId="39011" hidden="1"/>
    <cellStyle name="Uwaga 3" xfId="39009" hidden="1"/>
    <cellStyle name="Uwaga 3" xfId="39007" hidden="1"/>
    <cellStyle name="Uwaga 3" xfId="38994" hidden="1"/>
    <cellStyle name="Uwaga 3" xfId="38993" hidden="1"/>
    <cellStyle name="Uwaga 3" xfId="38992" hidden="1"/>
    <cellStyle name="Uwaga 3" xfId="38979" hidden="1"/>
    <cellStyle name="Uwaga 3" xfId="38978" hidden="1"/>
    <cellStyle name="Uwaga 3" xfId="38977" hidden="1"/>
    <cellStyle name="Uwaga 3" xfId="38965" hidden="1"/>
    <cellStyle name="Uwaga 3" xfId="38963" hidden="1"/>
    <cellStyle name="Uwaga 3" xfId="38962" hidden="1"/>
    <cellStyle name="Uwaga 3" xfId="38949" hidden="1"/>
    <cellStyle name="Uwaga 3" xfId="38948" hidden="1"/>
    <cellStyle name="Uwaga 3" xfId="38947" hidden="1"/>
    <cellStyle name="Uwaga 3" xfId="38935" hidden="1"/>
    <cellStyle name="Uwaga 3" xfId="38933" hidden="1"/>
    <cellStyle name="Uwaga 3" xfId="38931" hidden="1"/>
    <cellStyle name="Uwaga 3" xfId="38920" hidden="1"/>
    <cellStyle name="Uwaga 3" xfId="38918" hidden="1"/>
    <cellStyle name="Uwaga 3" xfId="38916" hidden="1"/>
    <cellStyle name="Uwaga 3" xfId="38905" hidden="1"/>
    <cellStyle name="Uwaga 3" xfId="38903" hidden="1"/>
    <cellStyle name="Uwaga 3" xfId="38901" hidden="1"/>
    <cellStyle name="Uwaga 3" xfId="38890" hidden="1"/>
    <cellStyle name="Uwaga 3" xfId="38888" hidden="1"/>
    <cellStyle name="Uwaga 3" xfId="38886" hidden="1"/>
    <cellStyle name="Uwaga 3" xfId="38875" hidden="1"/>
    <cellStyle name="Uwaga 3" xfId="38873" hidden="1"/>
    <cellStyle name="Uwaga 3" xfId="38871" hidden="1"/>
    <cellStyle name="Uwaga 3" xfId="38860" hidden="1"/>
    <cellStyle name="Uwaga 3" xfId="38858" hidden="1"/>
    <cellStyle name="Uwaga 3" xfId="38856" hidden="1"/>
    <cellStyle name="Uwaga 3" xfId="38845" hidden="1"/>
    <cellStyle name="Uwaga 3" xfId="38843" hidden="1"/>
    <cellStyle name="Uwaga 3" xfId="38841" hidden="1"/>
    <cellStyle name="Uwaga 3" xfId="38830" hidden="1"/>
    <cellStyle name="Uwaga 3" xfId="38828" hidden="1"/>
    <cellStyle name="Uwaga 3" xfId="38826" hidden="1"/>
    <cellStyle name="Uwaga 3" xfId="38815" hidden="1"/>
    <cellStyle name="Uwaga 3" xfId="38813" hidden="1"/>
    <cellStyle name="Uwaga 3" xfId="38811" hidden="1"/>
    <cellStyle name="Uwaga 3" xfId="38800" hidden="1"/>
    <cellStyle name="Uwaga 3" xfId="38798" hidden="1"/>
    <cellStyle name="Uwaga 3" xfId="38796" hidden="1"/>
    <cellStyle name="Uwaga 3" xfId="38785" hidden="1"/>
    <cellStyle name="Uwaga 3" xfId="38783" hidden="1"/>
    <cellStyle name="Uwaga 3" xfId="38781" hidden="1"/>
    <cellStyle name="Uwaga 3" xfId="38770" hidden="1"/>
    <cellStyle name="Uwaga 3" xfId="38768" hidden="1"/>
    <cellStyle name="Uwaga 3" xfId="38766" hidden="1"/>
    <cellStyle name="Uwaga 3" xfId="38755" hidden="1"/>
    <cellStyle name="Uwaga 3" xfId="38753" hidden="1"/>
    <cellStyle name="Uwaga 3" xfId="38751" hidden="1"/>
    <cellStyle name="Uwaga 3" xfId="38740" hidden="1"/>
    <cellStyle name="Uwaga 3" xfId="38738" hidden="1"/>
    <cellStyle name="Uwaga 3" xfId="38736" hidden="1"/>
    <cellStyle name="Uwaga 3" xfId="38725" hidden="1"/>
    <cellStyle name="Uwaga 3" xfId="38723" hidden="1"/>
    <cellStyle name="Uwaga 3" xfId="38721" hidden="1"/>
    <cellStyle name="Uwaga 3" xfId="38710" hidden="1"/>
    <cellStyle name="Uwaga 3" xfId="38708" hidden="1"/>
    <cellStyle name="Uwaga 3" xfId="38706" hidden="1"/>
    <cellStyle name="Uwaga 3" xfId="38695" hidden="1"/>
    <cellStyle name="Uwaga 3" xfId="38693" hidden="1"/>
    <cellStyle name="Uwaga 3" xfId="38691" hidden="1"/>
    <cellStyle name="Uwaga 3" xfId="38680" hidden="1"/>
    <cellStyle name="Uwaga 3" xfId="38678" hidden="1"/>
    <cellStyle name="Uwaga 3" xfId="38676" hidden="1"/>
    <cellStyle name="Uwaga 3" xfId="38665" hidden="1"/>
    <cellStyle name="Uwaga 3" xfId="38663" hidden="1"/>
    <cellStyle name="Uwaga 3" xfId="38661" hidden="1"/>
    <cellStyle name="Uwaga 3" xfId="38650" hidden="1"/>
    <cellStyle name="Uwaga 3" xfId="38648" hidden="1"/>
    <cellStyle name="Uwaga 3" xfId="38646" hidden="1"/>
    <cellStyle name="Uwaga 3" xfId="38635" hidden="1"/>
    <cellStyle name="Uwaga 3" xfId="38633" hidden="1"/>
    <cellStyle name="Uwaga 3" xfId="38631" hidden="1"/>
    <cellStyle name="Uwaga 3" xfId="38620" hidden="1"/>
    <cellStyle name="Uwaga 3" xfId="38618" hidden="1"/>
    <cellStyle name="Uwaga 3" xfId="38615" hidden="1"/>
    <cellStyle name="Uwaga 3" xfId="38605" hidden="1"/>
    <cellStyle name="Uwaga 3" xfId="38603" hidden="1"/>
    <cellStyle name="Uwaga 3" xfId="38601" hidden="1"/>
    <cellStyle name="Uwaga 3" xfId="38590" hidden="1"/>
    <cellStyle name="Uwaga 3" xfId="38588" hidden="1"/>
    <cellStyle name="Uwaga 3" xfId="38586" hidden="1"/>
    <cellStyle name="Uwaga 3" xfId="38575" hidden="1"/>
    <cellStyle name="Uwaga 3" xfId="38573" hidden="1"/>
    <cellStyle name="Uwaga 3" xfId="38570" hidden="1"/>
    <cellStyle name="Uwaga 3" xfId="38560" hidden="1"/>
    <cellStyle name="Uwaga 3" xfId="38558" hidden="1"/>
    <cellStyle name="Uwaga 3" xfId="38555" hidden="1"/>
    <cellStyle name="Uwaga 3" xfId="38545" hidden="1"/>
    <cellStyle name="Uwaga 3" xfId="38543" hidden="1"/>
    <cellStyle name="Uwaga 3" xfId="38540" hidden="1"/>
    <cellStyle name="Uwaga 3" xfId="38531" hidden="1"/>
    <cellStyle name="Uwaga 3" xfId="38528" hidden="1"/>
    <cellStyle name="Uwaga 3" xfId="38524" hidden="1"/>
    <cellStyle name="Uwaga 3" xfId="38516" hidden="1"/>
    <cellStyle name="Uwaga 3" xfId="38513" hidden="1"/>
    <cellStyle name="Uwaga 3" xfId="38509" hidden="1"/>
    <cellStyle name="Uwaga 3" xfId="38501" hidden="1"/>
    <cellStyle name="Uwaga 3" xfId="38498" hidden="1"/>
    <cellStyle name="Uwaga 3" xfId="38494" hidden="1"/>
    <cellStyle name="Uwaga 3" xfId="38486" hidden="1"/>
    <cellStyle name="Uwaga 3" xfId="38483" hidden="1"/>
    <cellStyle name="Uwaga 3" xfId="38479" hidden="1"/>
    <cellStyle name="Uwaga 3" xfId="38471" hidden="1"/>
    <cellStyle name="Uwaga 3" xfId="38468" hidden="1"/>
    <cellStyle name="Uwaga 3" xfId="38464" hidden="1"/>
    <cellStyle name="Uwaga 3" xfId="38456" hidden="1"/>
    <cellStyle name="Uwaga 3" xfId="38452" hidden="1"/>
    <cellStyle name="Uwaga 3" xfId="38447" hidden="1"/>
    <cellStyle name="Uwaga 3" xfId="38441" hidden="1"/>
    <cellStyle name="Uwaga 3" xfId="38437" hidden="1"/>
    <cellStyle name="Uwaga 3" xfId="38432" hidden="1"/>
    <cellStyle name="Uwaga 3" xfId="38426" hidden="1"/>
    <cellStyle name="Uwaga 3" xfId="38422" hidden="1"/>
    <cellStyle name="Uwaga 3" xfId="38417" hidden="1"/>
    <cellStyle name="Uwaga 3" xfId="38411" hidden="1"/>
    <cellStyle name="Uwaga 3" xfId="38408" hidden="1"/>
    <cellStyle name="Uwaga 3" xfId="38404" hidden="1"/>
    <cellStyle name="Uwaga 3" xfId="38396" hidden="1"/>
    <cellStyle name="Uwaga 3" xfId="38393" hidden="1"/>
    <cellStyle name="Uwaga 3" xfId="38388" hidden="1"/>
    <cellStyle name="Uwaga 3" xfId="38381" hidden="1"/>
    <cellStyle name="Uwaga 3" xfId="38377" hidden="1"/>
    <cellStyle name="Uwaga 3" xfId="38372" hidden="1"/>
    <cellStyle name="Uwaga 3" xfId="38366" hidden="1"/>
    <cellStyle name="Uwaga 3" xfId="38362" hidden="1"/>
    <cellStyle name="Uwaga 3" xfId="38357" hidden="1"/>
    <cellStyle name="Uwaga 3" xfId="38351" hidden="1"/>
    <cellStyle name="Uwaga 3" xfId="38348" hidden="1"/>
    <cellStyle name="Uwaga 3" xfId="38344" hidden="1"/>
    <cellStyle name="Uwaga 3" xfId="38336" hidden="1"/>
    <cellStyle name="Uwaga 3" xfId="38331" hidden="1"/>
    <cellStyle name="Uwaga 3" xfId="38326" hidden="1"/>
    <cellStyle name="Uwaga 3" xfId="38321" hidden="1"/>
    <cellStyle name="Uwaga 3" xfId="38316" hidden="1"/>
    <cellStyle name="Uwaga 3" xfId="38311" hidden="1"/>
    <cellStyle name="Uwaga 3" xfId="38306" hidden="1"/>
    <cellStyle name="Uwaga 3" xfId="38301" hidden="1"/>
    <cellStyle name="Uwaga 3" xfId="38296" hidden="1"/>
    <cellStyle name="Uwaga 3" xfId="38291" hidden="1"/>
    <cellStyle name="Uwaga 3" xfId="38287" hidden="1"/>
    <cellStyle name="Uwaga 3" xfId="38282" hidden="1"/>
    <cellStyle name="Uwaga 3" xfId="38275" hidden="1"/>
    <cellStyle name="Uwaga 3" xfId="38270" hidden="1"/>
    <cellStyle name="Uwaga 3" xfId="38265" hidden="1"/>
    <cellStyle name="Uwaga 3" xfId="38260" hidden="1"/>
    <cellStyle name="Uwaga 3" xfId="38255" hidden="1"/>
    <cellStyle name="Uwaga 3" xfId="38250" hidden="1"/>
    <cellStyle name="Uwaga 3" xfId="38245" hidden="1"/>
    <cellStyle name="Uwaga 3" xfId="38240" hidden="1"/>
    <cellStyle name="Uwaga 3" xfId="38235" hidden="1"/>
    <cellStyle name="Uwaga 3" xfId="38231" hidden="1"/>
    <cellStyle name="Uwaga 3" xfId="38226" hidden="1"/>
    <cellStyle name="Uwaga 3" xfId="38221" hidden="1"/>
    <cellStyle name="Uwaga 3" xfId="38216" hidden="1"/>
    <cellStyle name="Uwaga 3" xfId="38212" hidden="1"/>
    <cellStyle name="Uwaga 3" xfId="38208" hidden="1"/>
    <cellStyle name="Uwaga 3" xfId="38201" hidden="1"/>
    <cellStyle name="Uwaga 3" xfId="38197" hidden="1"/>
    <cellStyle name="Uwaga 3" xfId="38192" hidden="1"/>
    <cellStyle name="Uwaga 3" xfId="38186" hidden="1"/>
    <cellStyle name="Uwaga 3" xfId="38182" hidden="1"/>
    <cellStyle name="Uwaga 3" xfId="38177" hidden="1"/>
    <cellStyle name="Uwaga 3" xfId="38171" hidden="1"/>
    <cellStyle name="Uwaga 3" xfId="38167" hidden="1"/>
    <cellStyle name="Uwaga 3" xfId="38163" hidden="1"/>
    <cellStyle name="Uwaga 3" xfId="38156" hidden="1"/>
    <cellStyle name="Uwaga 3" xfId="38152" hidden="1"/>
    <cellStyle name="Uwaga 3" xfId="38148" hidden="1"/>
    <cellStyle name="Uwaga 3" xfId="39015" hidden="1"/>
    <cellStyle name="Uwaga 3" xfId="39014" hidden="1"/>
    <cellStyle name="Uwaga 3" xfId="39012" hidden="1"/>
    <cellStyle name="Uwaga 3" xfId="38999" hidden="1"/>
    <cellStyle name="Uwaga 3" xfId="38997" hidden="1"/>
    <cellStyle name="Uwaga 3" xfId="38995" hidden="1"/>
    <cellStyle name="Uwaga 3" xfId="38985" hidden="1"/>
    <cellStyle name="Uwaga 3" xfId="38983" hidden="1"/>
    <cellStyle name="Uwaga 3" xfId="38981" hidden="1"/>
    <cellStyle name="Uwaga 3" xfId="38970" hidden="1"/>
    <cellStyle name="Uwaga 3" xfId="38968" hidden="1"/>
    <cellStyle name="Uwaga 3" xfId="38966" hidden="1"/>
    <cellStyle name="Uwaga 3" xfId="38953" hidden="1"/>
    <cellStyle name="Uwaga 3" xfId="38951" hidden="1"/>
    <cellStyle name="Uwaga 3" xfId="38950" hidden="1"/>
    <cellStyle name="Uwaga 3" xfId="38937" hidden="1"/>
    <cellStyle name="Uwaga 3" xfId="38936" hidden="1"/>
    <cellStyle name="Uwaga 3" xfId="38934" hidden="1"/>
    <cellStyle name="Uwaga 3" xfId="38922" hidden="1"/>
    <cellStyle name="Uwaga 3" xfId="38921" hidden="1"/>
    <cellStyle name="Uwaga 3" xfId="38919" hidden="1"/>
    <cellStyle name="Uwaga 3" xfId="38907" hidden="1"/>
    <cellStyle name="Uwaga 3" xfId="38906" hidden="1"/>
    <cellStyle name="Uwaga 3" xfId="38904" hidden="1"/>
    <cellStyle name="Uwaga 3" xfId="38892" hidden="1"/>
    <cellStyle name="Uwaga 3" xfId="38891" hidden="1"/>
    <cellStyle name="Uwaga 3" xfId="38889" hidden="1"/>
    <cellStyle name="Uwaga 3" xfId="38877" hidden="1"/>
    <cellStyle name="Uwaga 3" xfId="38876" hidden="1"/>
    <cellStyle name="Uwaga 3" xfId="38874" hidden="1"/>
    <cellStyle name="Uwaga 3" xfId="38862" hidden="1"/>
    <cellStyle name="Uwaga 3" xfId="38861" hidden="1"/>
    <cellStyle name="Uwaga 3" xfId="38859" hidden="1"/>
    <cellStyle name="Uwaga 3" xfId="38847" hidden="1"/>
    <cellStyle name="Uwaga 3" xfId="38846" hidden="1"/>
    <cellStyle name="Uwaga 3" xfId="38844" hidden="1"/>
    <cellStyle name="Uwaga 3" xfId="38832" hidden="1"/>
    <cellStyle name="Uwaga 3" xfId="38831" hidden="1"/>
    <cellStyle name="Uwaga 3" xfId="38829" hidden="1"/>
    <cellStyle name="Uwaga 3" xfId="38817" hidden="1"/>
    <cellStyle name="Uwaga 3" xfId="38816" hidden="1"/>
    <cellStyle name="Uwaga 3" xfId="38814" hidden="1"/>
    <cellStyle name="Uwaga 3" xfId="38802" hidden="1"/>
    <cellStyle name="Uwaga 3" xfId="38801" hidden="1"/>
    <cellStyle name="Uwaga 3" xfId="38799" hidden="1"/>
    <cellStyle name="Uwaga 3" xfId="38787" hidden="1"/>
    <cellStyle name="Uwaga 3" xfId="38786" hidden="1"/>
    <cellStyle name="Uwaga 3" xfId="38784" hidden="1"/>
    <cellStyle name="Uwaga 3" xfId="38772" hidden="1"/>
    <cellStyle name="Uwaga 3" xfId="38771" hidden="1"/>
    <cellStyle name="Uwaga 3" xfId="38769" hidden="1"/>
    <cellStyle name="Uwaga 3" xfId="38757" hidden="1"/>
    <cellStyle name="Uwaga 3" xfId="38756" hidden="1"/>
    <cellStyle name="Uwaga 3" xfId="38754" hidden="1"/>
    <cellStyle name="Uwaga 3" xfId="38742" hidden="1"/>
    <cellStyle name="Uwaga 3" xfId="38741" hidden="1"/>
    <cellStyle name="Uwaga 3" xfId="38739" hidden="1"/>
    <cellStyle name="Uwaga 3" xfId="38727" hidden="1"/>
    <cellStyle name="Uwaga 3" xfId="38726" hidden="1"/>
    <cellStyle name="Uwaga 3" xfId="38724" hidden="1"/>
    <cellStyle name="Uwaga 3" xfId="38712" hidden="1"/>
    <cellStyle name="Uwaga 3" xfId="38711" hidden="1"/>
    <cellStyle name="Uwaga 3" xfId="38709" hidden="1"/>
    <cellStyle name="Uwaga 3" xfId="38697" hidden="1"/>
    <cellStyle name="Uwaga 3" xfId="38696" hidden="1"/>
    <cellStyle name="Uwaga 3" xfId="38694" hidden="1"/>
    <cellStyle name="Uwaga 3" xfId="38682" hidden="1"/>
    <cellStyle name="Uwaga 3" xfId="38681" hidden="1"/>
    <cellStyle name="Uwaga 3" xfId="38679" hidden="1"/>
    <cellStyle name="Uwaga 3" xfId="38667" hidden="1"/>
    <cellStyle name="Uwaga 3" xfId="38666" hidden="1"/>
    <cellStyle name="Uwaga 3" xfId="38664" hidden="1"/>
    <cellStyle name="Uwaga 3" xfId="38652" hidden="1"/>
    <cellStyle name="Uwaga 3" xfId="38651" hidden="1"/>
    <cellStyle name="Uwaga 3" xfId="38649" hidden="1"/>
    <cellStyle name="Uwaga 3" xfId="38637" hidden="1"/>
    <cellStyle name="Uwaga 3" xfId="38636" hidden="1"/>
    <cellStyle name="Uwaga 3" xfId="38634" hidden="1"/>
    <cellStyle name="Uwaga 3" xfId="38622" hidden="1"/>
    <cellStyle name="Uwaga 3" xfId="38621" hidden="1"/>
    <cellStyle name="Uwaga 3" xfId="38619" hidden="1"/>
    <cellStyle name="Uwaga 3" xfId="38607" hidden="1"/>
    <cellStyle name="Uwaga 3" xfId="38606" hidden="1"/>
    <cellStyle name="Uwaga 3" xfId="38604" hidden="1"/>
    <cellStyle name="Uwaga 3" xfId="38592" hidden="1"/>
    <cellStyle name="Uwaga 3" xfId="38591" hidden="1"/>
    <cellStyle name="Uwaga 3" xfId="38589" hidden="1"/>
    <cellStyle name="Uwaga 3" xfId="38577" hidden="1"/>
    <cellStyle name="Uwaga 3" xfId="38576" hidden="1"/>
    <cellStyle name="Uwaga 3" xfId="38574" hidden="1"/>
    <cellStyle name="Uwaga 3" xfId="38562" hidden="1"/>
    <cellStyle name="Uwaga 3" xfId="38561" hidden="1"/>
    <cellStyle name="Uwaga 3" xfId="38559" hidden="1"/>
    <cellStyle name="Uwaga 3" xfId="38547" hidden="1"/>
    <cellStyle name="Uwaga 3" xfId="38546" hidden="1"/>
    <cellStyle name="Uwaga 3" xfId="38544" hidden="1"/>
    <cellStyle name="Uwaga 3" xfId="38532" hidden="1"/>
    <cellStyle name="Uwaga 3" xfId="38530" hidden="1"/>
    <cellStyle name="Uwaga 3" xfId="38527" hidden="1"/>
    <cellStyle name="Uwaga 3" xfId="38517" hidden="1"/>
    <cellStyle name="Uwaga 3" xfId="38515" hidden="1"/>
    <cellStyle name="Uwaga 3" xfId="38512" hidden="1"/>
    <cellStyle name="Uwaga 3" xfId="38502" hidden="1"/>
    <cellStyle name="Uwaga 3" xfId="38500" hidden="1"/>
    <cellStyle name="Uwaga 3" xfId="38497" hidden="1"/>
    <cellStyle name="Uwaga 3" xfId="38487" hidden="1"/>
    <cellStyle name="Uwaga 3" xfId="38485" hidden="1"/>
    <cellStyle name="Uwaga 3" xfId="38482" hidden="1"/>
    <cellStyle name="Uwaga 3" xfId="38472" hidden="1"/>
    <cellStyle name="Uwaga 3" xfId="38470" hidden="1"/>
    <cellStyle name="Uwaga 3" xfId="38467" hidden="1"/>
    <cellStyle name="Uwaga 3" xfId="38457" hidden="1"/>
    <cellStyle name="Uwaga 3" xfId="38455" hidden="1"/>
    <cellStyle name="Uwaga 3" xfId="38451" hidden="1"/>
    <cellStyle name="Uwaga 3" xfId="38442" hidden="1"/>
    <cellStyle name="Uwaga 3" xfId="38439" hidden="1"/>
    <cellStyle name="Uwaga 3" xfId="38435" hidden="1"/>
    <cellStyle name="Uwaga 3" xfId="38427" hidden="1"/>
    <cellStyle name="Uwaga 3" xfId="38425" hidden="1"/>
    <cellStyle name="Uwaga 3" xfId="38421" hidden="1"/>
    <cellStyle name="Uwaga 3" xfId="38412" hidden="1"/>
    <cellStyle name="Uwaga 3" xfId="38410" hidden="1"/>
    <cellStyle name="Uwaga 3" xfId="38407" hidden="1"/>
    <cellStyle name="Uwaga 3" xfId="38397" hidden="1"/>
    <cellStyle name="Uwaga 3" xfId="38395" hidden="1"/>
    <cellStyle name="Uwaga 3" xfId="38390" hidden="1"/>
    <cellStyle name="Uwaga 3" xfId="38382" hidden="1"/>
    <cellStyle name="Uwaga 3" xfId="38380" hidden="1"/>
    <cellStyle name="Uwaga 3" xfId="38375" hidden="1"/>
    <cellStyle name="Uwaga 3" xfId="38367" hidden="1"/>
    <cellStyle name="Uwaga 3" xfId="38365" hidden="1"/>
    <cellStyle name="Uwaga 3" xfId="38360" hidden="1"/>
    <cellStyle name="Uwaga 3" xfId="38352" hidden="1"/>
    <cellStyle name="Uwaga 3" xfId="38350" hidden="1"/>
    <cellStyle name="Uwaga 3" xfId="38346" hidden="1"/>
    <cellStyle name="Uwaga 3" xfId="38337" hidden="1"/>
    <cellStyle name="Uwaga 3" xfId="38334" hidden="1"/>
    <cellStyle name="Uwaga 3" xfId="38329" hidden="1"/>
    <cellStyle name="Uwaga 3" xfId="38322" hidden="1"/>
    <cellStyle name="Uwaga 3" xfId="38318" hidden="1"/>
    <cellStyle name="Uwaga 3" xfId="38313" hidden="1"/>
    <cellStyle name="Uwaga 3" xfId="38307" hidden="1"/>
    <cellStyle name="Uwaga 3" xfId="38303" hidden="1"/>
    <cellStyle name="Uwaga 3" xfId="38298" hidden="1"/>
    <cellStyle name="Uwaga 3" xfId="38292" hidden="1"/>
    <cellStyle name="Uwaga 3" xfId="38289" hidden="1"/>
    <cellStyle name="Uwaga 3" xfId="38285" hidden="1"/>
    <cellStyle name="Uwaga 3" xfId="38276" hidden="1"/>
    <cellStyle name="Uwaga 3" xfId="38271" hidden="1"/>
    <cellStyle name="Uwaga 3" xfId="38266" hidden="1"/>
    <cellStyle name="Uwaga 3" xfId="38261" hidden="1"/>
    <cellStyle name="Uwaga 3" xfId="38256" hidden="1"/>
    <cellStyle name="Uwaga 3" xfId="38251" hidden="1"/>
    <cellStyle name="Uwaga 3" xfId="38246" hidden="1"/>
    <cellStyle name="Uwaga 3" xfId="38241" hidden="1"/>
    <cellStyle name="Uwaga 3" xfId="38236" hidden="1"/>
    <cellStyle name="Uwaga 3" xfId="38232" hidden="1"/>
    <cellStyle name="Uwaga 3" xfId="38227" hidden="1"/>
    <cellStyle name="Uwaga 3" xfId="38222" hidden="1"/>
    <cellStyle name="Uwaga 3" xfId="38217" hidden="1"/>
    <cellStyle name="Uwaga 3" xfId="38213" hidden="1"/>
    <cellStyle name="Uwaga 3" xfId="38209" hidden="1"/>
    <cellStyle name="Uwaga 3" xfId="38202" hidden="1"/>
    <cellStyle name="Uwaga 3" xfId="38198" hidden="1"/>
    <cellStyle name="Uwaga 3" xfId="38193" hidden="1"/>
    <cellStyle name="Uwaga 3" xfId="38187" hidden="1"/>
    <cellStyle name="Uwaga 3" xfId="38183" hidden="1"/>
    <cellStyle name="Uwaga 3" xfId="38178" hidden="1"/>
    <cellStyle name="Uwaga 3" xfId="38172" hidden="1"/>
    <cellStyle name="Uwaga 3" xfId="38168" hidden="1"/>
    <cellStyle name="Uwaga 3" xfId="38164" hidden="1"/>
    <cellStyle name="Uwaga 3" xfId="38157" hidden="1"/>
    <cellStyle name="Uwaga 3" xfId="38153" hidden="1"/>
    <cellStyle name="Uwaga 3" xfId="38149" hidden="1"/>
    <cellStyle name="Uwaga 3" xfId="37099" hidden="1"/>
    <cellStyle name="Uwaga 3" xfId="37095" hidden="1"/>
    <cellStyle name="Uwaga 3" xfId="37091" hidden="1"/>
    <cellStyle name="Uwaga 3" xfId="37051" hidden="1"/>
    <cellStyle name="Uwaga 3" xfId="37047" hidden="1"/>
    <cellStyle name="Uwaga 3" xfId="37043" hidden="1"/>
    <cellStyle name="Uwaga 3" xfId="37014" hidden="1"/>
    <cellStyle name="Uwaga 3" xfId="37009" hidden="1"/>
    <cellStyle name="Uwaga 3" xfId="37006" hidden="1"/>
    <cellStyle name="Uwaga 3" xfId="36978" hidden="1"/>
    <cellStyle name="Uwaga 3" xfId="36976" hidden="1"/>
    <cellStyle name="Uwaga 3" xfId="36972" hidden="1"/>
    <cellStyle name="Uwaga 3" xfId="36935" hidden="1"/>
    <cellStyle name="Uwaga 3" xfId="36932" hidden="1"/>
    <cellStyle name="Uwaga 3" xfId="36927" hidden="1"/>
    <cellStyle name="Uwaga 3" xfId="36886" hidden="1"/>
    <cellStyle name="Uwaga 3" xfId="36882" hidden="1"/>
    <cellStyle name="Uwaga 3" xfId="36878" hidden="1"/>
    <cellStyle name="Uwaga 3" xfId="36845" hidden="1"/>
    <cellStyle name="Uwaga 3" xfId="36840" hidden="1"/>
    <cellStyle name="Uwaga 3" xfId="36836" hidden="1"/>
    <cellStyle name="Uwaga 3" xfId="36807" hidden="1"/>
    <cellStyle name="Uwaga 3" xfId="36804" hidden="1"/>
    <cellStyle name="Uwaga 3" xfId="36798" hidden="1"/>
    <cellStyle name="Uwaga 3" xfId="36771" hidden="1"/>
    <cellStyle name="Uwaga 3" xfId="36766" hidden="1"/>
    <cellStyle name="Uwaga 3" xfId="36762" hidden="1"/>
    <cellStyle name="Uwaga 3" xfId="36724" hidden="1"/>
    <cellStyle name="Uwaga 3" xfId="36718" hidden="1"/>
    <cellStyle name="Uwaga 3" xfId="36714" hidden="1"/>
    <cellStyle name="Uwaga 3" xfId="36681" hidden="1"/>
    <cellStyle name="Uwaga 3" xfId="36676" hidden="1"/>
    <cellStyle name="Uwaga 3" xfId="36671" hidden="1"/>
    <cellStyle name="Uwaga 3" xfId="36642" hidden="1"/>
    <cellStyle name="Uwaga 3" xfId="36638" hidden="1"/>
    <cellStyle name="Uwaga 3" xfId="36634" hidden="1"/>
    <cellStyle name="Uwaga 3" xfId="36604" hidden="1"/>
    <cellStyle name="Uwaga 3" xfId="36601" hidden="1"/>
    <cellStyle name="Uwaga 3" xfId="36597" hidden="1"/>
    <cellStyle name="Uwaga 3" xfId="36559" hidden="1"/>
    <cellStyle name="Uwaga 3" xfId="36554" hidden="1"/>
    <cellStyle name="Uwaga 3" xfId="36548" hidden="1"/>
    <cellStyle name="Uwaga 3" xfId="36517" hidden="1"/>
    <cellStyle name="Uwaga 3" xfId="36513" hidden="1"/>
    <cellStyle name="Uwaga 3" xfId="36508" hidden="1"/>
    <cellStyle name="Uwaga 3" xfId="36477" hidden="1"/>
    <cellStyle name="Uwaga 3" xfId="36473" hidden="1"/>
    <cellStyle name="Uwaga 3" xfId="36469" hidden="1"/>
    <cellStyle name="Uwaga 3" xfId="36439" hidden="1"/>
    <cellStyle name="Uwaga 3" xfId="36435" hidden="1"/>
    <cellStyle name="Uwaga 3" xfId="36431" hidden="1"/>
    <cellStyle name="Uwaga 3" xfId="36393" hidden="1"/>
    <cellStyle name="Uwaga 3" xfId="36389" hidden="1"/>
    <cellStyle name="Uwaga 3" xfId="36383" hidden="1"/>
    <cellStyle name="Uwaga 3" xfId="36351" hidden="1"/>
    <cellStyle name="Uwaga 3" xfId="36346" hidden="1"/>
    <cellStyle name="Uwaga 3" xfId="36340" hidden="1"/>
    <cellStyle name="Uwaga 3" xfId="36309" hidden="1"/>
    <cellStyle name="Uwaga 3" xfId="36305" hidden="1"/>
    <cellStyle name="Uwaga 3" xfId="36300" hidden="1"/>
    <cellStyle name="Uwaga 3" xfId="36273" hidden="1"/>
    <cellStyle name="Uwaga 3" xfId="36269" hidden="1"/>
    <cellStyle name="Uwaga 3" xfId="36265" hidden="1"/>
    <cellStyle name="Uwaga 3" xfId="36227" hidden="1"/>
    <cellStyle name="Uwaga 3" xfId="36223" hidden="1"/>
    <cellStyle name="Uwaga 3" xfId="36219" hidden="1"/>
    <cellStyle name="Uwaga 3" xfId="36185" hidden="1"/>
    <cellStyle name="Uwaga 3" xfId="36180" hidden="1"/>
    <cellStyle name="Uwaga 3" xfId="36177" hidden="1"/>
    <cellStyle name="Uwaga 3" xfId="36147" hidden="1"/>
    <cellStyle name="Uwaga 3" xfId="36143" hidden="1"/>
    <cellStyle name="Uwaga 3" xfId="36139" hidden="1"/>
    <cellStyle name="Uwaga 3" xfId="36108" hidden="1"/>
    <cellStyle name="Uwaga 3" xfId="36104" hidden="1"/>
    <cellStyle name="Uwaga 3" xfId="36100" hidden="1"/>
    <cellStyle name="Uwaga 3" xfId="36062" hidden="1"/>
    <cellStyle name="Uwaga 3" xfId="36057" hidden="1"/>
    <cellStyle name="Uwaga 3" xfId="36052" hidden="1"/>
    <cellStyle name="Uwaga 3" xfId="36020" hidden="1"/>
    <cellStyle name="Uwaga 3" xfId="36014" hidden="1"/>
    <cellStyle name="Uwaga 3" xfId="36008" hidden="1"/>
    <cellStyle name="Uwaga 3" xfId="35981" hidden="1"/>
    <cellStyle name="Uwaga 3" xfId="35975" hidden="1"/>
    <cellStyle name="Uwaga 3" xfId="35969" hidden="1"/>
    <cellStyle name="Uwaga 3" xfId="35944" hidden="1"/>
    <cellStyle name="Uwaga 3" xfId="35940" hidden="1"/>
    <cellStyle name="Uwaga 3" xfId="35935" hidden="1"/>
    <cellStyle name="Uwaga 3" xfId="35897" hidden="1"/>
    <cellStyle name="Uwaga 3" xfId="35892" hidden="1"/>
    <cellStyle name="Uwaga 3" xfId="35886" hidden="1"/>
    <cellStyle name="Uwaga 3" xfId="35855" hidden="1"/>
    <cellStyle name="Uwaga 3" xfId="35849" hidden="1"/>
    <cellStyle name="Uwaga 3" xfId="35843" hidden="1"/>
    <cellStyle name="Uwaga 3" xfId="35813" hidden="1"/>
    <cellStyle name="Uwaga 3" xfId="35808" hidden="1"/>
    <cellStyle name="Uwaga 3" xfId="35802" hidden="1"/>
    <cellStyle name="Uwaga 3" xfId="35778" hidden="1"/>
    <cellStyle name="Uwaga 3" xfId="35775" hidden="1"/>
    <cellStyle name="Uwaga 3" xfId="35770" hidden="1"/>
    <cellStyle name="Uwaga 3" xfId="35736" hidden="1"/>
    <cellStyle name="Uwaga 3" xfId="35730" hidden="1"/>
    <cellStyle name="Uwaga 3" xfId="35724" hidden="1"/>
    <cellStyle name="Uwaga 3" xfId="35694" hidden="1"/>
    <cellStyle name="Uwaga 3" xfId="35688" hidden="1"/>
    <cellStyle name="Uwaga 3" xfId="35681" hidden="1"/>
    <cellStyle name="Uwaga 3" xfId="35653" hidden="1"/>
    <cellStyle name="Uwaga 3" xfId="35649" hidden="1"/>
    <cellStyle name="Uwaga 3" xfId="35645" hidden="1"/>
    <cellStyle name="Uwaga 3" xfId="35611" hidden="1"/>
    <cellStyle name="Uwaga 3" xfId="35607" hidden="1"/>
    <cellStyle name="Uwaga 3" xfId="35604" hidden="1"/>
    <cellStyle name="Uwaga 3" xfId="35568" hidden="1"/>
    <cellStyle name="Uwaga 3" xfId="35562" hidden="1"/>
    <cellStyle name="Uwaga 3" xfId="35556" hidden="1"/>
    <cellStyle name="Uwaga 3" xfId="35526" hidden="1"/>
    <cellStyle name="Uwaga 3" xfId="35520" hidden="1"/>
    <cellStyle name="Uwaga 3" xfId="35515" hidden="1"/>
    <cellStyle name="Uwaga 3" xfId="35484" hidden="1"/>
    <cellStyle name="Uwaga 3" xfId="35479" hidden="1"/>
    <cellStyle name="Uwaga 3" xfId="35474" hidden="1"/>
    <cellStyle name="Uwaga 3" xfId="35443" hidden="1"/>
    <cellStyle name="Uwaga 3" xfId="35439" hidden="1"/>
    <cellStyle name="Uwaga 3" xfId="35435" hidden="1"/>
    <cellStyle name="Uwaga 3" xfId="35402" hidden="1"/>
    <cellStyle name="Uwaga 3" xfId="35396" hidden="1"/>
    <cellStyle name="Uwaga 3" xfId="35392" hidden="1"/>
    <cellStyle name="Uwaga 3" xfId="35359" hidden="1"/>
    <cellStyle name="Uwaga 3" xfId="35353" hidden="1"/>
    <cellStyle name="Uwaga 3" xfId="35349" hidden="1"/>
    <cellStyle name="Uwaga 3" xfId="35318" hidden="1"/>
    <cellStyle name="Uwaga 3" xfId="35312" hidden="1"/>
    <cellStyle name="Uwaga 3" xfId="35308" hidden="1"/>
    <cellStyle name="Uwaga 3" xfId="35276" hidden="1"/>
    <cellStyle name="Uwaga 3" xfId="35271" hidden="1"/>
    <cellStyle name="Uwaga 3" xfId="35268" hidden="1"/>
    <cellStyle name="Uwaga 3" xfId="35236" hidden="1"/>
    <cellStyle name="Uwaga 3" xfId="35229" hidden="1"/>
    <cellStyle name="Uwaga 3" xfId="35224" hidden="1"/>
    <cellStyle name="Uwaga 3" xfId="35193" hidden="1"/>
    <cellStyle name="Uwaga 3" xfId="35186" hidden="1"/>
    <cellStyle name="Uwaga 3" xfId="35181" hidden="1"/>
    <cellStyle name="Uwaga 3" xfId="35151" hidden="1"/>
    <cellStyle name="Uwaga 3" xfId="35144" hidden="1"/>
    <cellStyle name="Uwaga 3" xfId="35139" hidden="1"/>
    <cellStyle name="Uwaga 3" xfId="35111" hidden="1"/>
    <cellStyle name="Uwaga 3" xfId="35104" hidden="1"/>
    <cellStyle name="Uwaga 3" xfId="35099" hidden="1"/>
    <cellStyle name="Uwaga 3" xfId="35069" hidden="1"/>
    <cellStyle name="Uwaga 3" xfId="35061" hidden="1"/>
    <cellStyle name="Uwaga 3" xfId="35055" hidden="1"/>
    <cellStyle name="Uwaga 3" xfId="35027" hidden="1"/>
    <cellStyle name="Uwaga 3" xfId="35018" hidden="1"/>
    <cellStyle name="Uwaga 3" xfId="35013" hidden="1"/>
    <cellStyle name="Uwaga 3" xfId="34988" hidden="1"/>
    <cellStyle name="Uwaga 3" xfId="34978" hidden="1"/>
    <cellStyle name="Uwaga 3" xfId="34971" hidden="1"/>
    <cellStyle name="Uwaga 3" xfId="34949" hidden="1"/>
    <cellStyle name="Uwaga 3" xfId="34937" hidden="1"/>
    <cellStyle name="Uwaga 3" xfId="34930" hidden="1"/>
    <cellStyle name="Uwaga 3" xfId="34910" hidden="1"/>
    <cellStyle name="Uwaga 3" xfId="34898" hidden="1"/>
    <cellStyle name="Uwaga 3" xfId="34890" hidden="1"/>
    <cellStyle name="Uwaga 3" xfId="34870" hidden="1"/>
    <cellStyle name="Uwaga 3" xfId="34858" hidden="1"/>
    <cellStyle name="Uwaga 3" xfId="34847" hidden="1"/>
    <cellStyle name="Uwaga 3" xfId="34830" hidden="1"/>
    <cellStyle name="Uwaga 3" xfId="34818" hidden="1"/>
    <cellStyle name="Uwaga 3" xfId="34805" hidden="1"/>
    <cellStyle name="Uwaga 3" xfId="34790" hidden="1"/>
    <cellStyle name="Uwaga 3" xfId="34777" hidden="1"/>
    <cellStyle name="Uwaga 3" xfId="34764" hidden="1"/>
    <cellStyle name="Uwaga 3" xfId="34748" hidden="1"/>
    <cellStyle name="Uwaga 3" xfId="34736" hidden="1"/>
    <cellStyle name="Uwaga 3" xfId="19862" hidden="1"/>
    <cellStyle name="Uwaga 3" xfId="39145" hidden="1"/>
    <cellStyle name="Uwaga 3" xfId="39146" hidden="1"/>
    <cellStyle name="Uwaga 3" xfId="39148" hidden="1"/>
    <cellStyle name="Uwaga 3" xfId="39160" hidden="1"/>
    <cellStyle name="Uwaga 3" xfId="39161" hidden="1"/>
    <cellStyle name="Uwaga 3" xfId="39166" hidden="1"/>
    <cellStyle name="Uwaga 3" xfId="39175" hidden="1"/>
    <cellStyle name="Uwaga 3" xfId="39176" hidden="1"/>
    <cellStyle name="Uwaga 3" xfId="39181" hidden="1"/>
    <cellStyle name="Uwaga 3" xfId="39190" hidden="1"/>
    <cellStyle name="Uwaga 3" xfId="39191" hidden="1"/>
    <cellStyle name="Uwaga 3" xfId="39192" hidden="1"/>
    <cellStyle name="Uwaga 3" xfId="39205" hidden="1"/>
    <cellStyle name="Uwaga 3" xfId="39210" hidden="1"/>
    <cellStyle name="Uwaga 3" xfId="39215" hidden="1"/>
    <cellStyle name="Uwaga 3" xfId="39225" hidden="1"/>
    <cellStyle name="Uwaga 3" xfId="39230" hidden="1"/>
    <cellStyle name="Uwaga 3" xfId="39234" hidden="1"/>
    <cellStyle name="Uwaga 3" xfId="39241" hidden="1"/>
    <cellStyle name="Uwaga 3" xfId="39246" hidden="1"/>
    <cellStyle name="Uwaga 3" xfId="39249" hidden="1"/>
    <cellStyle name="Uwaga 3" xfId="39255" hidden="1"/>
    <cellStyle name="Uwaga 3" xfId="39260" hidden="1"/>
    <cellStyle name="Uwaga 3" xfId="39264" hidden="1"/>
    <cellStyle name="Uwaga 3" xfId="39265" hidden="1"/>
    <cellStyle name="Uwaga 3" xfId="39266" hidden="1"/>
    <cellStyle name="Uwaga 3" xfId="39270" hidden="1"/>
    <cellStyle name="Uwaga 3" xfId="39282" hidden="1"/>
    <cellStyle name="Uwaga 3" xfId="39287" hidden="1"/>
    <cellStyle name="Uwaga 3" xfId="39292" hidden="1"/>
    <cellStyle name="Uwaga 3" xfId="39297" hidden="1"/>
    <cellStyle name="Uwaga 3" xfId="39302" hidden="1"/>
    <cellStyle name="Uwaga 3" xfId="39307" hidden="1"/>
    <cellStyle name="Uwaga 3" xfId="39311" hidden="1"/>
    <cellStyle name="Uwaga 3" xfId="39315" hidden="1"/>
    <cellStyle name="Uwaga 3" xfId="39320" hidden="1"/>
    <cellStyle name="Uwaga 3" xfId="39325" hidden="1"/>
    <cellStyle name="Uwaga 3" xfId="39326" hidden="1"/>
    <cellStyle name="Uwaga 3" xfId="39328" hidden="1"/>
    <cellStyle name="Uwaga 3" xfId="39341" hidden="1"/>
    <cellStyle name="Uwaga 3" xfId="39345" hidden="1"/>
    <cellStyle name="Uwaga 3" xfId="39350" hidden="1"/>
    <cellStyle name="Uwaga 3" xfId="39357" hidden="1"/>
    <cellStyle name="Uwaga 3" xfId="39361" hidden="1"/>
    <cellStyle name="Uwaga 3" xfId="39366" hidden="1"/>
    <cellStyle name="Uwaga 3" xfId="39371" hidden="1"/>
    <cellStyle name="Uwaga 3" xfId="39374" hidden="1"/>
    <cellStyle name="Uwaga 3" xfId="39379" hidden="1"/>
    <cellStyle name="Uwaga 3" xfId="39385" hidden="1"/>
    <cellStyle name="Uwaga 3" xfId="39386" hidden="1"/>
    <cellStyle name="Uwaga 3" xfId="39389" hidden="1"/>
    <cellStyle name="Uwaga 3" xfId="39402" hidden="1"/>
    <cellStyle name="Uwaga 3" xfId="39406" hidden="1"/>
    <cellStyle name="Uwaga 3" xfId="39411" hidden="1"/>
    <cellStyle name="Uwaga 3" xfId="39418" hidden="1"/>
    <cellStyle name="Uwaga 3" xfId="39423" hidden="1"/>
    <cellStyle name="Uwaga 3" xfId="39427" hidden="1"/>
    <cellStyle name="Uwaga 3" xfId="39432" hidden="1"/>
    <cellStyle name="Uwaga 3" xfId="39436" hidden="1"/>
    <cellStyle name="Uwaga 3" xfId="39441" hidden="1"/>
    <cellStyle name="Uwaga 3" xfId="39445" hidden="1"/>
    <cellStyle name="Uwaga 3" xfId="39446" hidden="1"/>
    <cellStyle name="Uwaga 3" xfId="39448" hidden="1"/>
    <cellStyle name="Uwaga 3" xfId="39460" hidden="1"/>
    <cellStyle name="Uwaga 3" xfId="39461" hidden="1"/>
    <cellStyle name="Uwaga 3" xfId="39463" hidden="1"/>
    <cellStyle name="Uwaga 3" xfId="39475" hidden="1"/>
    <cellStyle name="Uwaga 3" xfId="39477" hidden="1"/>
    <cellStyle name="Uwaga 3" xfId="39480" hidden="1"/>
    <cellStyle name="Uwaga 3" xfId="39490" hidden="1"/>
    <cellStyle name="Uwaga 3" xfId="39491" hidden="1"/>
    <cellStyle name="Uwaga 3" xfId="39493" hidden="1"/>
    <cellStyle name="Uwaga 3" xfId="39505" hidden="1"/>
    <cellStyle name="Uwaga 3" xfId="39506" hidden="1"/>
    <cellStyle name="Uwaga 3" xfId="39507" hidden="1"/>
    <cellStyle name="Uwaga 3" xfId="39521" hidden="1"/>
    <cellStyle name="Uwaga 3" xfId="39524" hidden="1"/>
    <cellStyle name="Uwaga 3" xfId="39528" hidden="1"/>
    <cellStyle name="Uwaga 3" xfId="39536" hidden="1"/>
    <cellStyle name="Uwaga 3" xfId="39539" hidden="1"/>
    <cellStyle name="Uwaga 3" xfId="39543" hidden="1"/>
    <cellStyle name="Uwaga 3" xfId="39551" hidden="1"/>
    <cellStyle name="Uwaga 3" xfId="39554" hidden="1"/>
    <cellStyle name="Uwaga 3" xfId="39558" hidden="1"/>
    <cellStyle name="Uwaga 3" xfId="39565" hidden="1"/>
    <cellStyle name="Uwaga 3" xfId="39566" hidden="1"/>
    <cellStyle name="Uwaga 3" xfId="39568" hidden="1"/>
    <cellStyle name="Uwaga 3" xfId="39581" hidden="1"/>
    <cellStyle name="Uwaga 3" xfId="39584" hidden="1"/>
    <cellStyle name="Uwaga 3" xfId="39587" hidden="1"/>
    <cellStyle name="Uwaga 3" xfId="39596" hidden="1"/>
    <cellStyle name="Uwaga 3" xfId="39599" hidden="1"/>
    <cellStyle name="Uwaga 3" xfId="39603" hidden="1"/>
    <cellStyle name="Uwaga 3" xfId="39611" hidden="1"/>
    <cellStyle name="Uwaga 3" xfId="39613" hidden="1"/>
    <cellStyle name="Uwaga 3" xfId="39616" hidden="1"/>
    <cellStyle name="Uwaga 3" xfId="39625" hidden="1"/>
    <cellStyle name="Uwaga 3" xfId="39626" hidden="1"/>
    <cellStyle name="Uwaga 3" xfId="39627" hidden="1"/>
    <cellStyle name="Uwaga 3" xfId="39640" hidden="1"/>
    <cellStyle name="Uwaga 3" xfId="39641" hidden="1"/>
    <cellStyle name="Uwaga 3" xfId="39643" hidden="1"/>
    <cellStyle name="Uwaga 3" xfId="39655" hidden="1"/>
    <cellStyle name="Uwaga 3" xfId="39656" hidden="1"/>
    <cellStyle name="Uwaga 3" xfId="39658" hidden="1"/>
    <cellStyle name="Uwaga 3" xfId="39670" hidden="1"/>
    <cellStyle name="Uwaga 3" xfId="39671" hidden="1"/>
    <cellStyle name="Uwaga 3" xfId="39673" hidden="1"/>
    <cellStyle name="Uwaga 3" xfId="39685" hidden="1"/>
    <cellStyle name="Uwaga 3" xfId="39686" hidden="1"/>
    <cellStyle name="Uwaga 3" xfId="39687" hidden="1"/>
    <cellStyle name="Uwaga 3" xfId="39701" hidden="1"/>
    <cellStyle name="Uwaga 3" xfId="39703" hidden="1"/>
    <cellStyle name="Uwaga 3" xfId="39706" hidden="1"/>
    <cellStyle name="Uwaga 3" xfId="39716" hidden="1"/>
    <cellStyle name="Uwaga 3" xfId="39719" hidden="1"/>
    <cellStyle name="Uwaga 3" xfId="39722" hidden="1"/>
    <cellStyle name="Uwaga 3" xfId="39731" hidden="1"/>
    <cellStyle name="Uwaga 3" xfId="39733" hidden="1"/>
    <cellStyle name="Uwaga 3" xfId="39736" hidden="1"/>
    <cellStyle name="Uwaga 3" xfId="39745" hidden="1"/>
    <cellStyle name="Uwaga 3" xfId="39746" hidden="1"/>
    <cellStyle name="Uwaga 3" xfId="39747" hidden="1"/>
    <cellStyle name="Uwaga 3" xfId="39760" hidden="1"/>
    <cellStyle name="Uwaga 3" xfId="39762" hidden="1"/>
    <cellStyle name="Uwaga 3" xfId="39764" hidden="1"/>
    <cellStyle name="Uwaga 3" xfId="39775" hidden="1"/>
    <cellStyle name="Uwaga 3" xfId="39777" hidden="1"/>
    <cellStyle name="Uwaga 3" xfId="39779" hidden="1"/>
    <cellStyle name="Uwaga 3" xfId="39790" hidden="1"/>
    <cellStyle name="Uwaga 3" xfId="39792" hidden="1"/>
    <cellStyle name="Uwaga 3" xfId="39794" hidden="1"/>
    <cellStyle name="Uwaga 3" xfId="39805" hidden="1"/>
    <cellStyle name="Uwaga 3" xfId="39806" hidden="1"/>
    <cellStyle name="Uwaga 3" xfId="39807" hidden="1"/>
    <cellStyle name="Uwaga 3" xfId="39820" hidden="1"/>
    <cellStyle name="Uwaga 3" xfId="39822" hidden="1"/>
    <cellStyle name="Uwaga 3" xfId="39824" hidden="1"/>
    <cellStyle name="Uwaga 3" xfId="39835" hidden="1"/>
    <cellStyle name="Uwaga 3" xfId="39837" hidden="1"/>
    <cellStyle name="Uwaga 3" xfId="39839" hidden="1"/>
    <cellStyle name="Uwaga 3" xfId="39850" hidden="1"/>
    <cellStyle name="Uwaga 3" xfId="39852" hidden="1"/>
    <cellStyle name="Uwaga 3" xfId="39853" hidden="1"/>
    <cellStyle name="Uwaga 3" xfId="39865" hidden="1"/>
    <cellStyle name="Uwaga 3" xfId="39866" hidden="1"/>
    <cellStyle name="Uwaga 3" xfId="39867" hidden="1"/>
    <cellStyle name="Uwaga 3" xfId="39880" hidden="1"/>
    <cellStyle name="Uwaga 3" xfId="39882" hidden="1"/>
    <cellStyle name="Uwaga 3" xfId="39884" hidden="1"/>
    <cellStyle name="Uwaga 3" xfId="39895" hidden="1"/>
    <cellStyle name="Uwaga 3" xfId="39897" hidden="1"/>
    <cellStyle name="Uwaga 3" xfId="39899" hidden="1"/>
    <cellStyle name="Uwaga 3" xfId="39910" hidden="1"/>
    <cellStyle name="Uwaga 3" xfId="39912" hidden="1"/>
    <cellStyle name="Uwaga 3" xfId="39914" hidden="1"/>
    <cellStyle name="Uwaga 3" xfId="39925" hidden="1"/>
    <cellStyle name="Uwaga 3" xfId="39926" hidden="1"/>
    <cellStyle name="Uwaga 3" xfId="39928" hidden="1"/>
    <cellStyle name="Uwaga 3" xfId="39939" hidden="1"/>
    <cellStyle name="Uwaga 3" xfId="39941" hidden="1"/>
    <cellStyle name="Uwaga 3" xfId="39942" hidden="1"/>
    <cellStyle name="Uwaga 3" xfId="39951" hidden="1"/>
    <cellStyle name="Uwaga 3" xfId="39954" hidden="1"/>
    <cellStyle name="Uwaga 3" xfId="39956" hidden="1"/>
    <cellStyle name="Uwaga 3" xfId="39967" hidden="1"/>
    <cellStyle name="Uwaga 3" xfId="39969" hidden="1"/>
    <cellStyle name="Uwaga 3" xfId="39971" hidden="1"/>
    <cellStyle name="Uwaga 3" xfId="39983" hidden="1"/>
    <cellStyle name="Uwaga 3" xfId="39985" hidden="1"/>
    <cellStyle name="Uwaga 3" xfId="39987" hidden="1"/>
    <cellStyle name="Uwaga 3" xfId="39995" hidden="1"/>
    <cellStyle name="Uwaga 3" xfId="39997" hidden="1"/>
    <cellStyle name="Uwaga 3" xfId="40000" hidden="1"/>
    <cellStyle name="Uwaga 3" xfId="39990" hidden="1"/>
    <cellStyle name="Uwaga 3" xfId="39989" hidden="1"/>
    <cellStyle name="Uwaga 3" xfId="39988" hidden="1"/>
    <cellStyle name="Uwaga 3" xfId="39975" hidden="1"/>
    <cellStyle name="Uwaga 3" xfId="39974" hidden="1"/>
    <cellStyle name="Uwaga 3" xfId="39973" hidden="1"/>
    <cellStyle name="Uwaga 3" xfId="39960" hidden="1"/>
    <cellStyle name="Uwaga 3" xfId="39959" hidden="1"/>
    <cellStyle name="Uwaga 3" xfId="39958" hidden="1"/>
    <cellStyle name="Uwaga 3" xfId="39945" hidden="1"/>
    <cellStyle name="Uwaga 3" xfId="39944" hidden="1"/>
    <cellStyle name="Uwaga 3" xfId="39943" hidden="1"/>
    <cellStyle name="Uwaga 3" xfId="39930" hidden="1"/>
    <cellStyle name="Uwaga 3" xfId="39929" hidden="1"/>
    <cellStyle name="Uwaga 3" xfId="39927" hidden="1"/>
    <cellStyle name="Uwaga 3" xfId="39916" hidden="1"/>
    <cellStyle name="Uwaga 3" xfId="39913" hidden="1"/>
    <cellStyle name="Uwaga 3" xfId="39911" hidden="1"/>
    <cellStyle name="Uwaga 3" xfId="39901" hidden="1"/>
    <cellStyle name="Uwaga 3" xfId="39898" hidden="1"/>
    <cellStyle name="Uwaga 3" xfId="39896" hidden="1"/>
    <cellStyle name="Uwaga 3" xfId="39886" hidden="1"/>
    <cellStyle name="Uwaga 3" xfId="39883" hidden="1"/>
    <cellStyle name="Uwaga 3" xfId="39881" hidden="1"/>
    <cellStyle name="Uwaga 3" xfId="39871" hidden="1"/>
    <cellStyle name="Uwaga 3" xfId="39869" hidden="1"/>
    <cellStyle name="Uwaga 3" xfId="39868" hidden="1"/>
    <cellStyle name="Uwaga 3" xfId="39856" hidden="1"/>
    <cellStyle name="Uwaga 3" xfId="39854" hidden="1"/>
    <cellStyle name="Uwaga 3" xfId="39851" hidden="1"/>
    <cellStyle name="Uwaga 3" xfId="39841" hidden="1"/>
    <cellStyle name="Uwaga 3" xfId="39838" hidden="1"/>
    <cellStyle name="Uwaga 3" xfId="39836" hidden="1"/>
    <cellStyle name="Uwaga 3" xfId="39826" hidden="1"/>
    <cellStyle name="Uwaga 3" xfId="39823" hidden="1"/>
    <cellStyle name="Uwaga 3" xfId="39821" hidden="1"/>
    <cellStyle name="Uwaga 3" xfId="39811" hidden="1"/>
    <cellStyle name="Uwaga 3" xfId="39809" hidden="1"/>
    <cellStyle name="Uwaga 3" xfId="39808" hidden="1"/>
    <cellStyle name="Uwaga 3" xfId="39796" hidden="1"/>
    <cellStyle name="Uwaga 3" xfId="39793" hidden="1"/>
    <cellStyle name="Uwaga 3" xfId="39791" hidden="1"/>
    <cellStyle name="Uwaga 3" xfId="39781" hidden="1"/>
    <cellStyle name="Uwaga 3" xfId="39778" hidden="1"/>
    <cellStyle name="Uwaga 3" xfId="39776" hidden="1"/>
    <cellStyle name="Uwaga 3" xfId="39766" hidden="1"/>
    <cellStyle name="Uwaga 3" xfId="39763" hidden="1"/>
    <cellStyle name="Uwaga 3" xfId="39761" hidden="1"/>
    <cellStyle name="Uwaga 3" xfId="39751" hidden="1"/>
    <cellStyle name="Uwaga 3" xfId="39749" hidden="1"/>
    <cellStyle name="Uwaga 3" xfId="39748" hidden="1"/>
    <cellStyle name="Uwaga 3" xfId="39735" hidden="1"/>
    <cellStyle name="Uwaga 3" xfId="39732" hidden="1"/>
    <cellStyle name="Uwaga 3" xfId="39730" hidden="1"/>
    <cellStyle name="Uwaga 3" xfId="39720" hidden="1"/>
    <cellStyle name="Uwaga 3" xfId="39717" hidden="1"/>
    <cellStyle name="Uwaga 3" xfId="39715" hidden="1"/>
    <cellStyle name="Uwaga 3" xfId="39705" hidden="1"/>
    <cellStyle name="Uwaga 3" xfId="39702" hidden="1"/>
    <cellStyle name="Uwaga 3" xfId="39700" hidden="1"/>
    <cellStyle name="Uwaga 3" xfId="39691" hidden="1"/>
    <cellStyle name="Uwaga 3" xfId="39689" hidden="1"/>
    <cellStyle name="Uwaga 3" xfId="39688" hidden="1"/>
    <cellStyle name="Uwaga 3" xfId="39676" hidden="1"/>
    <cellStyle name="Uwaga 3" xfId="39674" hidden="1"/>
    <cellStyle name="Uwaga 3" xfId="39672" hidden="1"/>
    <cellStyle name="Uwaga 3" xfId="39661" hidden="1"/>
    <cellStyle name="Uwaga 3" xfId="39659" hidden="1"/>
    <cellStyle name="Uwaga 3" xfId="39657" hidden="1"/>
    <cellStyle name="Uwaga 3" xfId="39646" hidden="1"/>
    <cellStyle name="Uwaga 3" xfId="39644" hidden="1"/>
    <cellStyle name="Uwaga 3" xfId="39642" hidden="1"/>
    <cellStyle name="Uwaga 3" xfId="39631" hidden="1"/>
    <cellStyle name="Uwaga 3" xfId="39629" hidden="1"/>
    <cellStyle name="Uwaga 3" xfId="39628" hidden="1"/>
    <cellStyle name="Uwaga 3" xfId="39615" hidden="1"/>
    <cellStyle name="Uwaga 3" xfId="39612" hidden="1"/>
    <cellStyle name="Uwaga 3" xfId="39610" hidden="1"/>
    <cellStyle name="Uwaga 3" xfId="39600" hidden="1"/>
    <cellStyle name="Uwaga 3" xfId="39597" hidden="1"/>
    <cellStyle name="Uwaga 3" xfId="39595" hidden="1"/>
    <cellStyle name="Uwaga 3" xfId="39585" hidden="1"/>
    <cellStyle name="Uwaga 3" xfId="39582" hidden="1"/>
    <cellStyle name="Uwaga 3" xfId="39580" hidden="1"/>
    <cellStyle name="Uwaga 3" xfId="39571" hidden="1"/>
    <cellStyle name="Uwaga 3" xfId="39569" hidden="1"/>
    <cellStyle name="Uwaga 3" xfId="39567" hidden="1"/>
    <cellStyle name="Uwaga 3" xfId="39555" hidden="1"/>
    <cellStyle name="Uwaga 3" xfId="39552" hidden="1"/>
    <cellStyle name="Uwaga 3" xfId="39550" hidden="1"/>
    <cellStyle name="Uwaga 3" xfId="39540" hidden="1"/>
    <cellStyle name="Uwaga 3" xfId="39537" hidden="1"/>
    <cellStyle name="Uwaga 3" xfId="39535" hidden="1"/>
    <cellStyle name="Uwaga 3" xfId="39525" hidden="1"/>
    <cellStyle name="Uwaga 3" xfId="39522" hidden="1"/>
    <cellStyle name="Uwaga 3" xfId="39520" hidden="1"/>
    <cellStyle name="Uwaga 3" xfId="39513" hidden="1"/>
    <cellStyle name="Uwaga 3" xfId="39510" hidden="1"/>
    <cellStyle name="Uwaga 3" xfId="39508" hidden="1"/>
    <cellStyle name="Uwaga 3" xfId="39498" hidden="1"/>
    <cellStyle name="Uwaga 3" xfId="39495" hidden="1"/>
    <cellStyle name="Uwaga 3" xfId="39492" hidden="1"/>
    <cellStyle name="Uwaga 3" xfId="39483" hidden="1"/>
    <cellStyle name="Uwaga 3" xfId="39479" hidden="1"/>
    <cellStyle name="Uwaga 3" xfId="39476" hidden="1"/>
    <cellStyle name="Uwaga 3" xfId="39468" hidden="1"/>
    <cellStyle name="Uwaga 3" xfId="39465" hidden="1"/>
    <cellStyle name="Uwaga 3" xfId="39462" hidden="1"/>
    <cellStyle name="Uwaga 3" xfId="39453" hidden="1"/>
    <cellStyle name="Uwaga 3" xfId="39450" hidden="1"/>
    <cellStyle name="Uwaga 3" xfId="39447" hidden="1"/>
    <cellStyle name="Uwaga 3" xfId="39437" hidden="1"/>
    <cellStyle name="Uwaga 3" xfId="39433" hidden="1"/>
    <cellStyle name="Uwaga 3" xfId="39430" hidden="1"/>
    <cellStyle name="Uwaga 3" xfId="39421" hidden="1"/>
    <cellStyle name="Uwaga 3" xfId="39417" hidden="1"/>
    <cellStyle name="Uwaga 3" xfId="39415" hidden="1"/>
    <cellStyle name="Uwaga 3" xfId="39407" hidden="1"/>
    <cellStyle name="Uwaga 3" xfId="39403" hidden="1"/>
    <cellStyle name="Uwaga 3" xfId="39400" hidden="1"/>
    <cellStyle name="Uwaga 3" xfId="39393" hidden="1"/>
    <cellStyle name="Uwaga 3" xfId="39390" hidden="1"/>
    <cellStyle name="Uwaga 3" xfId="39387" hidden="1"/>
    <cellStyle name="Uwaga 3" xfId="39378" hidden="1"/>
    <cellStyle name="Uwaga 3" xfId="39373" hidden="1"/>
    <cellStyle name="Uwaga 3" xfId="39370" hidden="1"/>
    <cellStyle name="Uwaga 3" xfId="39363" hidden="1"/>
    <cellStyle name="Uwaga 3" xfId="39358" hidden="1"/>
    <cellStyle name="Uwaga 3" xfId="39355" hidden="1"/>
    <cellStyle name="Uwaga 3" xfId="39348" hidden="1"/>
    <cellStyle name="Uwaga 3" xfId="39343" hidden="1"/>
    <cellStyle name="Uwaga 3" xfId="39340" hidden="1"/>
    <cellStyle name="Uwaga 3" xfId="39334" hidden="1"/>
    <cellStyle name="Uwaga 3" xfId="39330" hidden="1"/>
    <cellStyle name="Uwaga 3" xfId="39327" hidden="1"/>
    <cellStyle name="Uwaga 3" xfId="39319" hidden="1"/>
    <cellStyle name="Uwaga 3" xfId="39314" hidden="1"/>
    <cellStyle name="Uwaga 3" xfId="39310" hidden="1"/>
    <cellStyle name="Uwaga 3" xfId="39304" hidden="1"/>
    <cellStyle name="Uwaga 3" xfId="39299" hidden="1"/>
    <cellStyle name="Uwaga 3" xfId="39295" hidden="1"/>
    <cellStyle name="Uwaga 3" xfId="39289" hidden="1"/>
    <cellStyle name="Uwaga 3" xfId="39284" hidden="1"/>
    <cellStyle name="Uwaga 3" xfId="39280" hidden="1"/>
    <cellStyle name="Uwaga 3" xfId="39275" hidden="1"/>
    <cellStyle name="Uwaga 3" xfId="39271" hidden="1"/>
    <cellStyle name="Uwaga 3" xfId="39267" hidden="1"/>
    <cellStyle name="Uwaga 3" xfId="39259" hidden="1"/>
    <cellStyle name="Uwaga 3" xfId="39254" hidden="1"/>
    <cellStyle name="Uwaga 3" xfId="39250" hidden="1"/>
    <cellStyle name="Uwaga 3" xfId="39244" hidden="1"/>
    <cellStyle name="Uwaga 3" xfId="39239" hidden="1"/>
    <cellStyle name="Uwaga 3" xfId="39235" hidden="1"/>
    <cellStyle name="Uwaga 3" xfId="39229" hidden="1"/>
    <cellStyle name="Uwaga 3" xfId="39224" hidden="1"/>
    <cellStyle name="Uwaga 3" xfId="39220" hidden="1"/>
    <cellStyle name="Uwaga 3" xfId="39216" hidden="1"/>
    <cellStyle name="Uwaga 3" xfId="39211" hidden="1"/>
    <cellStyle name="Uwaga 3" xfId="39206" hidden="1"/>
    <cellStyle name="Uwaga 3" xfId="39201" hidden="1"/>
    <cellStyle name="Uwaga 3" xfId="39197" hidden="1"/>
    <cellStyle name="Uwaga 3" xfId="39193" hidden="1"/>
    <cellStyle name="Uwaga 3" xfId="39186" hidden="1"/>
    <cellStyle name="Uwaga 3" xfId="39182" hidden="1"/>
    <cellStyle name="Uwaga 3" xfId="39177" hidden="1"/>
    <cellStyle name="Uwaga 3" xfId="39171" hidden="1"/>
    <cellStyle name="Uwaga 3" xfId="39167" hidden="1"/>
    <cellStyle name="Uwaga 3" xfId="39162" hidden="1"/>
    <cellStyle name="Uwaga 3" xfId="39156" hidden="1"/>
    <cellStyle name="Uwaga 3" xfId="39152" hidden="1"/>
    <cellStyle name="Uwaga 3" xfId="39147" hidden="1"/>
    <cellStyle name="Uwaga 3" xfId="39141" hidden="1"/>
    <cellStyle name="Uwaga 3" xfId="39137" hidden="1"/>
    <cellStyle name="Uwaga 3" xfId="39133" hidden="1"/>
    <cellStyle name="Uwaga 3" xfId="39993" hidden="1"/>
    <cellStyle name="Uwaga 3" xfId="39992" hidden="1"/>
    <cellStyle name="Uwaga 3" xfId="39991" hidden="1"/>
    <cellStyle name="Uwaga 3" xfId="39978" hidden="1"/>
    <cellStyle name="Uwaga 3" xfId="39977" hidden="1"/>
    <cellStyle name="Uwaga 3" xfId="39976" hidden="1"/>
    <cellStyle name="Uwaga 3" xfId="39963" hidden="1"/>
    <cellStyle name="Uwaga 3" xfId="39962" hidden="1"/>
    <cellStyle name="Uwaga 3" xfId="39961" hidden="1"/>
    <cellStyle name="Uwaga 3" xfId="39948" hidden="1"/>
    <cellStyle name="Uwaga 3" xfId="39947" hidden="1"/>
    <cellStyle name="Uwaga 3" xfId="39946" hidden="1"/>
    <cellStyle name="Uwaga 3" xfId="39933" hidden="1"/>
    <cellStyle name="Uwaga 3" xfId="39932" hidden="1"/>
    <cellStyle name="Uwaga 3" xfId="39931" hidden="1"/>
    <cellStyle name="Uwaga 3" xfId="39919" hidden="1"/>
    <cellStyle name="Uwaga 3" xfId="39917" hidden="1"/>
    <cellStyle name="Uwaga 3" xfId="39915" hidden="1"/>
    <cellStyle name="Uwaga 3" xfId="39904" hidden="1"/>
    <cellStyle name="Uwaga 3" xfId="39902" hidden="1"/>
    <cellStyle name="Uwaga 3" xfId="39900" hidden="1"/>
    <cellStyle name="Uwaga 3" xfId="39889" hidden="1"/>
    <cellStyle name="Uwaga 3" xfId="39887" hidden="1"/>
    <cellStyle name="Uwaga 3" xfId="39885" hidden="1"/>
    <cellStyle name="Uwaga 3" xfId="39874" hidden="1"/>
    <cellStyle name="Uwaga 3" xfId="39872" hidden="1"/>
    <cellStyle name="Uwaga 3" xfId="39870" hidden="1"/>
    <cellStyle name="Uwaga 3" xfId="39859" hidden="1"/>
    <cellStyle name="Uwaga 3" xfId="39857" hidden="1"/>
    <cellStyle name="Uwaga 3" xfId="39855" hidden="1"/>
    <cellStyle name="Uwaga 3" xfId="39844" hidden="1"/>
    <cellStyle name="Uwaga 3" xfId="39842" hidden="1"/>
    <cellStyle name="Uwaga 3" xfId="39840" hidden="1"/>
    <cellStyle name="Uwaga 3" xfId="39829" hidden="1"/>
    <cellStyle name="Uwaga 3" xfId="39827" hidden="1"/>
    <cellStyle name="Uwaga 3" xfId="39825" hidden="1"/>
    <cellStyle name="Uwaga 3" xfId="39814" hidden="1"/>
    <cellStyle name="Uwaga 3" xfId="39812" hidden="1"/>
    <cellStyle name="Uwaga 3" xfId="39810" hidden="1"/>
    <cellStyle name="Uwaga 3" xfId="39799" hidden="1"/>
    <cellStyle name="Uwaga 3" xfId="39797" hidden="1"/>
    <cellStyle name="Uwaga 3" xfId="39795" hidden="1"/>
    <cellStyle name="Uwaga 3" xfId="39784" hidden="1"/>
    <cellStyle name="Uwaga 3" xfId="39782" hidden="1"/>
    <cellStyle name="Uwaga 3" xfId="39780" hidden="1"/>
    <cellStyle name="Uwaga 3" xfId="39769" hidden="1"/>
    <cellStyle name="Uwaga 3" xfId="39767" hidden="1"/>
    <cellStyle name="Uwaga 3" xfId="39765" hidden="1"/>
    <cellStyle name="Uwaga 3" xfId="39754" hidden="1"/>
    <cellStyle name="Uwaga 3" xfId="39752" hidden="1"/>
    <cellStyle name="Uwaga 3" xfId="39750" hidden="1"/>
    <cellStyle name="Uwaga 3" xfId="39739" hidden="1"/>
    <cellStyle name="Uwaga 3" xfId="39737" hidden="1"/>
    <cellStyle name="Uwaga 3" xfId="39734" hidden="1"/>
    <cellStyle name="Uwaga 3" xfId="39724" hidden="1"/>
    <cellStyle name="Uwaga 3" xfId="39721" hidden="1"/>
    <cellStyle name="Uwaga 3" xfId="39718" hidden="1"/>
    <cellStyle name="Uwaga 3" xfId="39709" hidden="1"/>
    <cellStyle name="Uwaga 3" xfId="39707" hidden="1"/>
    <cellStyle name="Uwaga 3" xfId="39704" hidden="1"/>
    <cellStyle name="Uwaga 3" xfId="39694" hidden="1"/>
    <cellStyle name="Uwaga 3" xfId="39692" hidden="1"/>
    <cellStyle name="Uwaga 3" xfId="39690" hidden="1"/>
    <cellStyle name="Uwaga 3" xfId="39679" hidden="1"/>
    <cellStyle name="Uwaga 3" xfId="39677" hidden="1"/>
    <cellStyle name="Uwaga 3" xfId="39675" hidden="1"/>
    <cellStyle name="Uwaga 3" xfId="39664" hidden="1"/>
    <cellStyle name="Uwaga 3" xfId="39662" hidden="1"/>
    <cellStyle name="Uwaga 3" xfId="39660" hidden="1"/>
    <cellStyle name="Uwaga 3" xfId="39649" hidden="1"/>
    <cellStyle name="Uwaga 3" xfId="39647" hidden="1"/>
    <cellStyle name="Uwaga 3" xfId="39645" hidden="1"/>
    <cellStyle name="Uwaga 3" xfId="39634" hidden="1"/>
    <cellStyle name="Uwaga 3" xfId="39632" hidden="1"/>
    <cellStyle name="Uwaga 3" xfId="39630" hidden="1"/>
    <cellStyle name="Uwaga 3" xfId="39619" hidden="1"/>
    <cellStyle name="Uwaga 3" xfId="39617" hidden="1"/>
    <cellStyle name="Uwaga 3" xfId="39614" hidden="1"/>
    <cellStyle name="Uwaga 3" xfId="39604" hidden="1"/>
    <cellStyle name="Uwaga 3" xfId="39601" hidden="1"/>
    <cellStyle name="Uwaga 3" xfId="39598" hidden="1"/>
    <cellStyle name="Uwaga 3" xfId="39589" hidden="1"/>
    <cellStyle name="Uwaga 3" xfId="39586" hidden="1"/>
    <cellStyle name="Uwaga 3" xfId="39583" hidden="1"/>
    <cellStyle name="Uwaga 3" xfId="39574" hidden="1"/>
    <cellStyle name="Uwaga 3" xfId="39572" hidden="1"/>
    <cellStyle name="Uwaga 3" xfId="39570" hidden="1"/>
    <cellStyle name="Uwaga 3" xfId="39559" hidden="1"/>
    <cellStyle name="Uwaga 3" xfId="39556" hidden="1"/>
    <cellStyle name="Uwaga 3" xfId="39553" hidden="1"/>
    <cellStyle name="Uwaga 3" xfId="39544" hidden="1"/>
    <cellStyle name="Uwaga 3" xfId="39541" hidden="1"/>
    <cellStyle name="Uwaga 3" xfId="39538" hidden="1"/>
    <cellStyle name="Uwaga 3" xfId="39529" hidden="1"/>
    <cellStyle name="Uwaga 3" xfId="39526" hidden="1"/>
    <cellStyle name="Uwaga 3" xfId="39523" hidden="1"/>
    <cellStyle name="Uwaga 3" xfId="39516" hidden="1"/>
    <cellStyle name="Uwaga 3" xfId="39512" hidden="1"/>
    <cellStyle name="Uwaga 3" xfId="39509" hidden="1"/>
    <cellStyle name="Uwaga 3" xfId="39501" hidden="1"/>
    <cellStyle name="Uwaga 3" xfId="39497" hidden="1"/>
    <cellStyle name="Uwaga 3" xfId="39494" hidden="1"/>
    <cellStyle name="Uwaga 3" xfId="39486" hidden="1"/>
    <cellStyle name="Uwaga 3" xfId="39482" hidden="1"/>
    <cellStyle name="Uwaga 3" xfId="39478" hidden="1"/>
    <cellStyle name="Uwaga 3" xfId="39471" hidden="1"/>
    <cellStyle name="Uwaga 3" xfId="39467" hidden="1"/>
    <cellStyle name="Uwaga 3" xfId="39464" hidden="1"/>
    <cellStyle name="Uwaga 3" xfId="39456" hidden="1"/>
    <cellStyle name="Uwaga 3" xfId="39452" hidden="1"/>
    <cellStyle name="Uwaga 3" xfId="39449" hidden="1"/>
    <cellStyle name="Uwaga 3" xfId="39440" hidden="1"/>
    <cellStyle name="Uwaga 3" xfId="39435" hidden="1"/>
    <cellStyle name="Uwaga 3" xfId="39431" hidden="1"/>
    <cellStyle name="Uwaga 3" xfId="39425" hidden="1"/>
    <cellStyle name="Uwaga 3" xfId="39420" hidden="1"/>
    <cellStyle name="Uwaga 3" xfId="39416" hidden="1"/>
    <cellStyle name="Uwaga 3" xfId="39410" hidden="1"/>
    <cellStyle name="Uwaga 3" xfId="39405" hidden="1"/>
    <cellStyle name="Uwaga 3" xfId="39401" hidden="1"/>
    <cellStyle name="Uwaga 3" xfId="39396" hidden="1"/>
    <cellStyle name="Uwaga 3" xfId="39392" hidden="1"/>
    <cellStyle name="Uwaga 3" xfId="39388" hidden="1"/>
    <cellStyle name="Uwaga 3" xfId="39381" hidden="1"/>
    <cellStyle name="Uwaga 3" xfId="39376" hidden="1"/>
    <cellStyle name="Uwaga 3" xfId="39372" hidden="1"/>
    <cellStyle name="Uwaga 3" xfId="39365" hidden="1"/>
    <cellStyle name="Uwaga 3" xfId="39360" hidden="1"/>
    <cellStyle name="Uwaga 3" xfId="39356" hidden="1"/>
    <cellStyle name="Uwaga 3" xfId="39351" hidden="1"/>
    <cellStyle name="Uwaga 3" xfId="39346" hidden="1"/>
    <cellStyle name="Uwaga 3" xfId="39342" hidden="1"/>
    <cellStyle name="Uwaga 3" xfId="39336" hidden="1"/>
    <cellStyle name="Uwaga 3" xfId="39332" hidden="1"/>
    <cellStyle name="Uwaga 3" xfId="39329" hidden="1"/>
    <cellStyle name="Uwaga 3" xfId="39322" hidden="1"/>
    <cellStyle name="Uwaga 3" xfId="39317" hidden="1"/>
    <cellStyle name="Uwaga 3" xfId="39312" hidden="1"/>
    <cellStyle name="Uwaga 3" xfId="39306" hidden="1"/>
    <cellStyle name="Uwaga 3" xfId="39301" hidden="1"/>
    <cellStyle name="Uwaga 3" xfId="39296" hidden="1"/>
    <cellStyle name="Uwaga 3" xfId="39291" hidden="1"/>
    <cellStyle name="Uwaga 3" xfId="39286" hidden="1"/>
    <cellStyle name="Uwaga 3" xfId="39281" hidden="1"/>
    <cellStyle name="Uwaga 3" xfId="39277" hidden="1"/>
    <cellStyle name="Uwaga 3" xfId="39273" hidden="1"/>
    <cellStyle name="Uwaga 3" xfId="39268" hidden="1"/>
    <cellStyle name="Uwaga 3" xfId="39261" hidden="1"/>
    <cellStyle name="Uwaga 3" xfId="39256" hidden="1"/>
    <cellStyle name="Uwaga 3" xfId="39251" hidden="1"/>
    <cellStyle name="Uwaga 3" xfId="39245" hidden="1"/>
    <cellStyle name="Uwaga 3" xfId="39240" hidden="1"/>
    <cellStyle name="Uwaga 3" xfId="39236" hidden="1"/>
    <cellStyle name="Uwaga 3" xfId="39231" hidden="1"/>
    <cellStyle name="Uwaga 3" xfId="39226" hidden="1"/>
    <cellStyle name="Uwaga 3" xfId="39221" hidden="1"/>
    <cellStyle name="Uwaga 3" xfId="39217" hidden="1"/>
    <cellStyle name="Uwaga 3" xfId="39212" hidden="1"/>
    <cellStyle name="Uwaga 3" xfId="39207" hidden="1"/>
    <cellStyle name="Uwaga 3" xfId="39202" hidden="1"/>
    <cellStyle name="Uwaga 3" xfId="39198" hidden="1"/>
    <cellStyle name="Uwaga 3" xfId="39194" hidden="1"/>
    <cellStyle name="Uwaga 3" xfId="39187" hidden="1"/>
    <cellStyle name="Uwaga 3" xfId="39183" hidden="1"/>
    <cellStyle name="Uwaga 3" xfId="39178" hidden="1"/>
    <cellStyle name="Uwaga 3" xfId="39172" hidden="1"/>
    <cellStyle name="Uwaga 3" xfId="39168" hidden="1"/>
    <cellStyle name="Uwaga 3" xfId="39163" hidden="1"/>
    <cellStyle name="Uwaga 3" xfId="39157" hidden="1"/>
    <cellStyle name="Uwaga 3" xfId="39153" hidden="1"/>
    <cellStyle name="Uwaga 3" xfId="39149" hidden="1"/>
    <cellStyle name="Uwaga 3" xfId="39142" hidden="1"/>
    <cellStyle name="Uwaga 3" xfId="39138" hidden="1"/>
    <cellStyle name="Uwaga 3" xfId="39134" hidden="1"/>
    <cellStyle name="Uwaga 3" xfId="39998" hidden="1"/>
    <cellStyle name="Uwaga 3" xfId="39996" hidden="1"/>
    <cellStyle name="Uwaga 3" xfId="39994" hidden="1"/>
    <cellStyle name="Uwaga 3" xfId="39981" hidden="1"/>
    <cellStyle name="Uwaga 3" xfId="39980" hidden="1"/>
    <cellStyle name="Uwaga 3" xfId="39979" hidden="1"/>
    <cellStyle name="Uwaga 3" xfId="39966" hidden="1"/>
    <cellStyle name="Uwaga 3" xfId="39965" hidden="1"/>
    <cellStyle name="Uwaga 3" xfId="39964" hidden="1"/>
    <cellStyle name="Uwaga 3" xfId="39952" hidden="1"/>
    <cellStyle name="Uwaga 3" xfId="39950" hidden="1"/>
    <cellStyle name="Uwaga 3" xfId="39949" hidden="1"/>
    <cellStyle name="Uwaga 3" xfId="39936" hidden="1"/>
    <cellStyle name="Uwaga 3" xfId="39935" hidden="1"/>
    <cellStyle name="Uwaga 3" xfId="39934" hidden="1"/>
    <cellStyle name="Uwaga 3" xfId="39922" hidden="1"/>
    <cellStyle name="Uwaga 3" xfId="39920" hidden="1"/>
    <cellStyle name="Uwaga 3" xfId="39918" hidden="1"/>
    <cellStyle name="Uwaga 3" xfId="39907" hidden="1"/>
    <cellStyle name="Uwaga 3" xfId="39905" hidden="1"/>
    <cellStyle name="Uwaga 3" xfId="39903" hidden="1"/>
    <cellStyle name="Uwaga 3" xfId="39892" hidden="1"/>
    <cellStyle name="Uwaga 3" xfId="39890" hidden="1"/>
    <cellStyle name="Uwaga 3" xfId="39888" hidden="1"/>
    <cellStyle name="Uwaga 3" xfId="39877" hidden="1"/>
    <cellStyle name="Uwaga 3" xfId="39875" hidden="1"/>
    <cellStyle name="Uwaga 3" xfId="39873" hidden="1"/>
    <cellStyle name="Uwaga 3" xfId="39862" hidden="1"/>
    <cellStyle name="Uwaga 3" xfId="39860" hidden="1"/>
    <cellStyle name="Uwaga 3" xfId="39858" hidden="1"/>
    <cellStyle name="Uwaga 3" xfId="39847" hidden="1"/>
    <cellStyle name="Uwaga 3" xfId="39845" hidden="1"/>
    <cellStyle name="Uwaga 3" xfId="39843" hidden="1"/>
    <cellStyle name="Uwaga 3" xfId="39832" hidden="1"/>
    <cellStyle name="Uwaga 3" xfId="39830" hidden="1"/>
    <cellStyle name="Uwaga 3" xfId="39828" hidden="1"/>
    <cellStyle name="Uwaga 3" xfId="39817" hidden="1"/>
    <cellStyle name="Uwaga 3" xfId="39815" hidden="1"/>
    <cellStyle name="Uwaga 3" xfId="39813" hidden="1"/>
    <cellStyle name="Uwaga 3" xfId="39802" hidden="1"/>
    <cellStyle name="Uwaga 3" xfId="39800" hidden="1"/>
    <cellStyle name="Uwaga 3" xfId="39798" hidden="1"/>
    <cellStyle name="Uwaga 3" xfId="39787" hidden="1"/>
    <cellStyle name="Uwaga 3" xfId="39785" hidden="1"/>
    <cellStyle name="Uwaga 3" xfId="39783" hidden="1"/>
    <cellStyle name="Uwaga 3" xfId="39772" hidden="1"/>
    <cellStyle name="Uwaga 3" xfId="39770" hidden="1"/>
    <cellStyle name="Uwaga 3" xfId="39768" hidden="1"/>
    <cellStyle name="Uwaga 3" xfId="39757" hidden="1"/>
    <cellStyle name="Uwaga 3" xfId="39755" hidden="1"/>
    <cellStyle name="Uwaga 3" xfId="39753" hidden="1"/>
    <cellStyle name="Uwaga 3" xfId="39742" hidden="1"/>
    <cellStyle name="Uwaga 3" xfId="39740" hidden="1"/>
    <cellStyle name="Uwaga 3" xfId="39738" hidden="1"/>
    <cellStyle name="Uwaga 3" xfId="39727" hidden="1"/>
    <cellStyle name="Uwaga 3" xfId="39725" hidden="1"/>
    <cellStyle name="Uwaga 3" xfId="39723" hidden="1"/>
    <cellStyle name="Uwaga 3" xfId="39712" hidden="1"/>
    <cellStyle name="Uwaga 3" xfId="39710" hidden="1"/>
    <cellStyle name="Uwaga 3" xfId="39708" hidden="1"/>
    <cellStyle name="Uwaga 3" xfId="39697" hidden="1"/>
    <cellStyle name="Uwaga 3" xfId="39695" hidden="1"/>
    <cellStyle name="Uwaga 3" xfId="39693" hidden="1"/>
    <cellStyle name="Uwaga 3" xfId="39682" hidden="1"/>
    <cellStyle name="Uwaga 3" xfId="39680" hidden="1"/>
    <cellStyle name="Uwaga 3" xfId="39678" hidden="1"/>
    <cellStyle name="Uwaga 3" xfId="39667" hidden="1"/>
    <cellStyle name="Uwaga 3" xfId="39665" hidden="1"/>
    <cellStyle name="Uwaga 3" xfId="39663" hidden="1"/>
    <cellStyle name="Uwaga 3" xfId="39652" hidden="1"/>
    <cellStyle name="Uwaga 3" xfId="39650" hidden="1"/>
    <cellStyle name="Uwaga 3" xfId="39648" hidden="1"/>
    <cellStyle name="Uwaga 3" xfId="39637" hidden="1"/>
    <cellStyle name="Uwaga 3" xfId="39635" hidden="1"/>
    <cellStyle name="Uwaga 3" xfId="39633" hidden="1"/>
    <cellStyle name="Uwaga 3" xfId="39622" hidden="1"/>
    <cellStyle name="Uwaga 3" xfId="39620" hidden="1"/>
    <cellStyle name="Uwaga 3" xfId="39618" hidden="1"/>
    <cellStyle name="Uwaga 3" xfId="39607" hidden="1"/>
    <cellStyle name="Uwaga 3" xfId="39605" hidden="1"/>
    <cellStyle name="Uwaga 3" xfId="39602" hidden="1"/>
    <cellStyle name="Uwaga 3" xfId="39592" hidden="1"/>
    <cellStyle name="Uwaga 3" xfId="39590" hidden="1"/>
    <cellStyle name="Uwaga 3" xfId="39588" hidden="1"/>
    <cellStyle name="Uwaga 3" xfId="39577" hidden="1"/>
    <cellStyle name="Uwaga 3" xfId="39575" hidden="1"/>
    <cellStyle name="Uwaga 3" xfId="39573" hidden="1"/>
    <cellStyle name="Uwaga 3" xfId="39562" hidden="1"/>
    <cellStyle name="Uwaga 3" xfId="39560" hidden="1"/>
    <cellStyle name="Uwaga 3" xfId="39557" hidden="1"/>
    <cellStyle name="Uwaga 3" xfId="39547" hidden="1"/>
    <cellStyle name="Uwaga 3" xfId="39545" hidden="1"/>
    <cellStyle name="Uwaga 3" xfId="39542" hidden="1"/>
    <cellStyle name="Uwaga 3" xfId="39532" hidden="1"/>
    <cellStyle name="Uwaga 3" xfId="39530" hidden="1"/>
    <cellStyle name="Uwaga 3" xfId="39527" hidden="1"/>
    <cellStyle name="Uwaga 3" xfId="39518" hidden="1"/>
    <cellStyle name="Uwaga 3" xfId="39515" hidden="1"/>
    <cellStyle name="Uwaga 3" xfId="39511" hidden="1"/>
    <cellStyle name="Uwaga 3" xfId="39503" hidden="1"/>
    <cellStyle name="Uwaga 3" xfId="39500" hidden="1"/>
    <cellStyle name="Uwaga 3" xfId="39496" hidden="1"/>
    <cellStyle name="Uwaga 3" xfId="39488" hidden="1"/>
    <cellStyle name="Uwaga 3" xfId="39485" hidden="1"/>
    <cellStyle name="Uwaga 3" xfId="39481" hidden="1"/>
    <cellStyle name="Uwaga 3" xfId="39473" hidden="1"/>
    <cellStyle name="Uwaga 3" xfId="39470" hidden="1"/>
    <cellStyle name="Uwaga 3" xfId="39466" hidden="1"/>
    <cellStyle name="Uwaga 3" xfId="39458" hidden="1"/>
    <cellStyle name="Uwaga 3" xfId="39455" hidden="1"/>
    <cellStyle name="Uwaga 3" xfId="39451" hidden="1"/>
    <cellStyle name="Uwaga 3" xfId="39443" hidden="1"/>
    <cellStyle name="Uwaga 3" xfId="39439" hidden="1"/>
    <cellStyle name="Uwaga 3" xfId="39434" hidden="1"/>
    <cellStyle name="Uwaga 3" xfId="39428" hidden="1"/>
    <cellStyle name="Uwaga 3" xfId="39424" hidden="1"/>
    <cellStyle name="Uwaga 3" xfId="39419" hidden="1"/>
    <cellStyle name="Uwaga 3" xfId="39413" hidden="1"/>
    <cellStyle name="Uwaga 3" xfId="39409" hidden="1"/>
    <cellStyle name="Uwaga 3" xfId="39404" hidden="1"/>
    <cellStyle name="Uwaga 3" xfId="39398" hidden="1"/>
    <cellStyle name="Uwaga 3" xfId="39395" hidden="1"/>
    <cellStyle name="Uwaga 3" xfId="39391" hidden="1"/>
    <cellStyle name="Uwaga 3" xfId="39383" hidden="1"/>
    <cellStyle name="Uwaga 3" xfId="39380" hidden="1"/>
    <cellStyle name="Uwaga 3" xfId="39375" hidden="1"/>
    <cellStyle name="Uwaga 3" xfId="39368" hidden="1"/>
    <cellStyle name="Uwaga 3" xfId="39364" hidden="1"/>
    <cellStyle name="Uwaga 3" xfId="39359" hidden="1"/>
    <cellStyle name="Uwaga 3" xfId="39353" hidden="1"/>
    <cellStyle name="Uwaga 3" xfId="39349" hidden="1"/>
    <cellStyle name="Uwaga 3" xfId="39344" hidden="1"/>
    <cellStyle name="Uwaga 3" xfId="39338" hidden="1"/>
    <cellStyle name="Uwaga 3" xfId="39335" hidden="1"/>
    <cellStyle name="Uwaga 3" xfId="39331" hidden="1"/>
    <cellStyle name="Uwaga 3" xfId="39323" hidden="1"/>
    <cellStyle name="Uwaga 3" xfId="39318" hidden="1"/>
    <cellStyle name="Uwaga 3" xfId="39313" hidden="1"/>
    <cellStyle name="Uwaga 3" xfId="39308" hidden="1"/>
    <cellStyle name="Uwaga 3" xfId="39303" hidden="1"/>
    <cellStyle name="Uwaga 3" xfId="39298" hidden="1"/>
    <cellStyle name="Uwaga 3" xfId="39293" hidden="1"/>
    <cellStyle name="Uwaga 3" xfId="39288" hidden="1"/>
    <cellStyle name="Uwaga 3" xfId="39283" hidden="1"/>
    <cellStyle name="Uwaga 3" xfId="39278" hidden="1"/>
    <cellStyle name="Uwaga 3" xfId="39274" hidden="1"/>
    <cellStyle name="Uwaga 3" xfId="39269" hidden="1"/>
    <cellStyle name="Uwaga 3" xfId="39262" hidden="1"/>
    <cellStyle name="Uwaga 3" xfId="39257" hidden="1"/>
    <cellStyle name="Uwaga 3" xfId="39252" hidden="1"/>
    <cellStyle name="Uwaga 3" xfId="39247" hidden="1"/>
    <cellStyle name="Uwaga 3" xfId="39242" hidden="1"/>
    <cellStyle name="Uwaga 3" xfId="39237" hidden="1"/>
    <cellStyle name="Uwaga 3" xfId="39232" hidden="1"/>
    <cellStyle name="Uwaga 3" xfId="39227" hidden="1"/>
    <cellStyle name="Uwaga 3" xfId="39222" hidden="1"/>
    <cellStyle name="Uwaga 3" xfId="39218" hidden="1"/>
    <cellStyle name="Uwaga 3" xfId="39213" hidden="1"/>
    <cellStyle name="Uwaga 3" xfId="39208" hidden="1"/>
    <cellStyle name="Uwaga 3" xfId="39203" hidden="1"/>
    <cellStyle name="Uwaga 3" xfId="39199" hidden="1"/>
    <cellStyle name="Uwaga 3" xfId="39195" hidden="1"/>
    <cellStyle name="Uwaga 3" xfId="39188" hidden="1"/>
    <cellStyle name="Uwaga 3" xfId="39184" hidden="1"/>
    <cellStyle name="Uwaga 3" xfId="39179" hidden="1"/>
    <cellStyle name="Uwaga 3" xfId="39173" hidden="1"/>
    <cellStyle name="Uwaga 3" xfId="39169" hidden="1"/>
    <cellStyle name="Uwaga 3" xfId="39164" hidden="1"/>
    <cellStyle name="Uwaga 3" xfId="39158" hidden="1"/>
    <cellStyle name="Uwaga 3" xfId="39154" hidden="1"/>
    <cellStyle name="Uwaga 3" xfId="39150" hidden="1"/>
    <cellStyle name="Uwaga 3" xfId="39143" hidden="1"/>
    <cellStyle name="Uwaga 3" xfId="39139" hidden="1"/>
    <cellStyle name="Uwaga 3" xfId="39135" hidden="1"/>
    <cellStyle name="Uwaga 3" xfId="40002" hidden="1"/>
    <cellStyle name="Uwaga 3" xfId="40001" hidden="1"/>
    <cellStyle name="Uwaga 3" xfId="39999" hidden="1"/>
    <cellStyle name="Uwaga 3" xfId="39986" hidden="1"/>
    <cellStyle name="Uwaga 3" xfId="39984" hidden="1"/>
    <cellStyle name="Uwaga 3" xfId="39982" hidden="1"/>
    <cellStyle name="Uwaga 3" xfId="39972" hidden="1"/>
    <cellStyle name="Uwaga 3" xfId="39970" hidden="1"/>
    <cellStyle name="Uwaga 3" xfId="39968" hidden="1"/>
    <cellStyle name="Uwaga 3" xfId="39957" hidden="1"/>
    <cellStyle name="Uwaga 3" xfId="39955" hidden="1"/>
    <cellStyle name="Uwaga 3" xfId="39953" hidden="1"/>
    <cellStyle name="Uwaga 3" xfId="39940" hidden="1"/>
    <cellStyle name="Uwaga 3" xfId="39938" hidden="1"/>
    <cellStyle name="Uwaga 3" xfId="39937" hidden="1"/>
    <cellStyle name="Uwaga 3" xfId="39924" hidden="1"/>
    <cellStyle name="Uwaga 3" xfId="39923" hidden="1"/>
    <cellStyle name="Uwaga 3" xfId="39921" hidden="1"/>
    <cellStyle name="Uwaga 3" xfId="39909" hidden="1"/>
    <cellStyle name="Uwaga 3" xfId="39908" hidden="1"/>
    <cellStyle name="Uwaga 3" xfId="39906" hidden="1"/>
    <cellStyle name="Uwaga 3" xfId="39894" hidden="1"/>
    <cellStyle name="Uwaga 3" xfId="39893" hidden="1"/>
    <cellStyle name="Uwaga 3" xfId="39891" hidden="1"/>
    <cellStyle name="Uwaga 3" xfId="39879" hidden="1"/>
    <cellStyle name="Uwaga 3" xfId="39878" hidden="1"/>
    <cellStyle name="Uwaga 3" xfId="39876" hidden="1"/>
    <cellStyle name="Uwaga 3" xfId="39864" hidden="1"/>
    <cellStyle name="Uwaga 3" xfId="39863" hidden="1"/>
    <cellStyle name="Uwaga 3" xfId="39861" hidden="1"/>
    <cellStyle name="Uwaga 3" xfId="39849" hidden="1"/>
    <cellStyle name="Uwaga 3" xfId="39848" hidden="1"/>
    <cellStyle name="Uwaga 3" xfId="39846" hidden="1"/>
    <cellStyle name="Uwaga 3" xfId="39834" hidden="1"/>
    <cellStyle name="Uwaga 3" xfId="39833" hidden="1"/>
    <cellStyle name="Uwaga 3" xfId="39831" hidden="1"/>
    <cellStyle name="Uwaga 3" xfId="39819" hidden="1"/>
    <cellStyle name="Uwaga 3" xfId="39818" hidden="1"/>
    <cellStyle name="Uwaga 3" xfId="39816" hidden="1"/>
    <cellStyle name="Uwaga 3" xfId="39804" hidden="1"/>
    <cellStyle name="Uwaga 3" xfId="39803" hidden="1"/>
    <cellStyle name="Uwaga 3" xfId="39801" hidden="1"/>
    <cellStyle name="Uwaga 3" xfId="39789" hidden="1"/>
    <cellStyle name="Uwaga 3" xfId="39788" hidden="1"/>
    <cellStyle name="Uwaga 3" xfId="39786" hidden="1"/>
    <cellStyle name="Uwaga 3" xfId="39774" hidden="1"/>
    <cellStyle name="Uwaga 3" xfId="39773" hidden="1"/>
    <cellStyle name="Uwaga 3" xfId="39771" hidden="1"/>
    <cellStyle name="Uwaga 3" xfId="39759" hidden="1"/>
    <cellStyle name="Uwaga 3" xfId="39758" hidden="1"/>
    <cellStyle name="Uwaga 3" xfId="39756" hidden="1"/>
    <cellStyle name="Uwaga 3" xfId="39744" hidden="1"/>
    <cellStyle name="Uwaga 3" xfId="39743" hidden="1"/>
    <cellStyle name="Uwaga 3" xfId="39741" hidden="1"/>
    <cellStyle name="Uwaga 3" xfId="39729" hidden="1"/>
    <cellStyle name="Uwaga 3" xfId="39728" hidden="1"/>
    <cellStyle name="Uwaga 3" xfId="39726" hidden="1"/>
    <cellStyle name="Uwaga 3" xfId="39714" hidden="1"/>
    <cellStyle name="Uwaga 3" xfId="39713" hidden="1"/>
    <cellStyle name="Uwaga 3" xfId="39711" hidden="1"/>
    <cellStyle name="Uwaga 3" xfId="39699" hidden="1"/>
    <cellStyle name="Uwaga 3" xfId="39698" hidden="1"/>
    <cellStyle name="Uwaga 3" xfId="39696" hidden="1"/>
    <cellStyle name="Uwaga 3" xfId="39684" hidden="1"/>
    <cellStyle name="Uwaga 3" xfId="39683" hidden="1"/>
    <cellStyle name="Uwaga 3" xfId="39681" hidden="1"/>
    <cellStyle name="Uwaga 3" xfId="39669" hidden="1"/>
    <cellStyle name="Uwaga 3" xfId="39668" hidden="1"/>
    <cellStyle name="Uwaga 3" xfId="39666" hidden="1"/>
    <cellStyle name="Uwaga 3" xfId="39654" hidden="1"/>
    <cellStyle name="Uwaga 3" xfId="39653" hidden="1"/>
    <cellStyle name="Uwaga 3" xfId="39651" hidden="1"/>
    <cellStyle name="Uwaga 3" xfId="39639" hidden="1"/>
    <cellStyle name="Uwaga 3" xfId="39638" hidden="1"/>
    <cellStyle name="Uwaga 3" xfId="39636" hidden="1"/>
    <cellStyle name="Uwaga 3" xfId="39624" hidden="1"/>
    <cellStyle name="Uwaga 3" xfId="39623" hidden="1"/>
    <cellStyle name="Uwaga 3" xfId="39621" hidden="1"/>
    <cellStyle name="Uwaga 3" xfId="39609" hidden="1"/>
    <cellStyle name="Uwaga 3" xfId="39608" hidden="1"/>
    <cellStyle name="Uwaga 3" xfId="39606" hidden="1"/>
    <cellStyle name="Uwaga 3" xfId="39594" hidden="1"/>
    <cellStyle name="Uwaga 3" xfId="39593" hidden="1"/>
    <cellStyle name="Uwaga 3" xfId="39591" hidden="1"/>
    <cellStyle name="Uwaga 3" xfId="39579" hidden="1"/>
    <cellStyle name="Uwaga 3" xfId="39578" hidden="1"/>
    <cellStyle name="Uwaga 3" xfId="39576" hidden="1"/>
    <cellStyle name="Uwaga 3" xfId="39564" hidden="1"/>
    <cellStyle name="Uwaga 3" xfId="39563" hidden="1"/>
    <cellStyle name="Uwaga 3" xfId="39561" hidden="1"/>
    <cellStyle name="Uwaga 3" xfId="39549" hidden="1"/>
    <cellStyle name="Uwaga 3" xfId="39548" hidden="1"/>
    <cellStyle name="Uwaga 3" xfId="39546" hidden="1"/>
    <cellStyle name="Uwaga 3" xfId="39534" hidden="1"/>
    <cellStyle name="Uwaga 3" xfId="39533" hidden="1"/>
    <cellStyle name="Uwaga 3" xfId="39531" hidden="1"/>
    <cellStyle name="Uwaga 3" xfId="39519" hidden="1"/>
    <cellStyle name="Uwaga 3" xfId="39517" hidden="1"/>
    <cellStyle name="Uwaga 3" xfId="39514" hidden="1"/>
    <cellStyle name="Uwaga 3" xfId="39504" hidden="1"/>
    <cellStyle name="Uwaga 3" xfId="39502" hidden="1"/>
    <cellStyle name="Uwaga 3" xfId="39499" hidden="1"/>
    <cellStyle name="Uwaga 3" xfId="39489" hidden="1"/>
    <cellStyle name="Uwaga 3" xfId="39487" hidden="1"/>
    <cellStyle name="Uwaga 3" xfId="39484" hidden="1"/>
    <cellStyle name="Uwaga 3" xfId="39474" hidden="1"/>
    <cellStyle name="Uwaga 3" xfId="39472" hidden="1"/>
    <cellStyle name="Uwaga 3" xfId="39469" hidden="1"/>
    <cellStyle name="Uwaga 3" xfId="39459" hidden="1"/>
    <cellStyle name="Uwaga 3" xfId="39457" hidden="1"/>
    <cellStyle name="Uwaga 3" xfId="39454" hidden="1"/>
    <cellStyle name="Uwaga 3" xfId="39444" hidden="1"/>
    <cellStyle name="Uwaga 3" xfId="39442" hidden="1"/>
    <cellStyle name="Uwaga 3" xfId="39438" hidden="1"/>
    <cellStyle name="Uwaga 3" xfId="39429" hidden="1"/>
    <cellStyle name="Uwaga 3" xfId="39426" hidden="1"/>
    <cellStyle name="Uwaga 3" xfId="39422" hidden="1"/>
    <cellStyle name="Uwaga 3" xfId="39414" hidden="1"/>
    <cellStyle name="Uwaga 3" xfId="39412" hidden="1"/>
    <cellStyle name="Uwaga 3" xfId="39408" hidden="1"/>
    <cellStyle name="Uwaga 3" xfId="39399" hidden="1"/>
    <cellStyle name="Uwaga 3" xfId="39397" hidden="1"/>
    <cellStyle name="Uwaga 3" xfId="39394" hidden="1"/>
    <cellStyle name="Uwaga 3" xfId="39384" hidden="1"/>
    <cellStyle name="Uwaga 3" xfId="39382" hidden="1"/>
    <cellStyle name="Uwaga 3" xfId="39377" hidden="1"/>
    <cellStyle name="Uwaga 3" xfId="39369" hidden="1"/>
    <cellStyle name="Uwaga 3" xfId="39367" hidden="1"/>
    <cellStyle name="Uwaga 3" xfId="39362" hidden="1"/>
    <cellStyle name="Uwaga 3" xfId="39354" hidden="1"/>
    <cellStyle name="Uwaga 3" xfId="39352" hidden="1"/>
    <cellStyle name="Uwaga 3" xfId="39347" hidden="1"/>
    <cellStyle name="Uwaga 3" xfId="39339" hidden="1"/>
    <cellStyle name="Uwaga 3" xfId="39337" hidden="1"/>
    <cellStyle name="Uwaga 3" xfId="39333" hidden="1"/>
    <cellStyle name="Uwaga 3" xfId="39324" hidden="1"/>
    <cellStyle name="Uwaga 3" xfId="39321" hidden="1"/>
    <cellStyle name="Uwaga 3" xfId="39316" hidden="1"/>
    <cellStyle name="Uwaga 3" xfId="39309" hidden="1"/>
    <cellStyle name="Uwaga 3" xfId="39305" hidden="1"/>
    <cellStyle name="Uwaga 3" xfId="39300" hidden="1"/>
    <cellStyle name="Uwaga 3" xfId="39294" hidden="1"/>
    <cellStyle name="Uwaga 3" xfId="39290" hidden="1"/>
    <cellStyle name="Uwaga 3" xfId="39285" hidden="1"/>
    <cellStyle name="Uwaga 3" xfId="39279" hidden="1"/>
    <cellStyle name="Uwaga 3" xfId="39276" hidden="1"/>
    <cellStyle name="Uwaga 3" xfId="39272" hidden="1"/>
    <cellStyle name="Uwaga 3" xfId="39263" hidden="1"/>
    <cellStyle name="Uwaga 3" xfId="39258" hidden="1"/>
    <cellStyle name="Uwaga 3" xfId="39253" hidden="1"/>
    <cellStyle name="Uwaga 3" xfId="39248" hidden="1"/>
    <cellStyle name="Uwaga 3" xfId="39243" hidden="1"/>
    <cellStyle name="Uwaga 3" xfId="39238" hidden="1"/>
    <cellStyle name="Uwaga 3" xfId="39233" hidden="1"/>
    <cellStyle name="Uwaga 3" xfId="39228" hidden="1"/>
    <cellStyle name="Uwaga 3" xfId="39223" hidden="1"/>
    <cellStyle name="Uwaga 3" xfId="39219" hidden="1"/>
    <cellStyle name="Uwaga 3" xfId="39214" hidden="1"/>
    <cellStyle name="Uwaga 3" xfId="39209" hidden="1"/>
    <cellStyle name="Uwaga 3" xfId="39204" hidden="1"/>
    <cellStyle name="Uwaga 3" xfId="39200" hidden="1"/>
    <cellStyle name="Uwaga 3" xfId="39196" hidden="1"/>
    <cellStyle name="Uwaga 3" xfId="39189" hidden="1"/>
    <cellStyle name="Uwaga 3" xfId="39185" hidden="1"/>
    <cellStyle name="Uwaga 3" xfId="39180" hidden="1"/>
    <cellStyle name="Uwaga 3" xfId="39174" hidden="1"/>
    <cellStyle name="Uwaga 3" xfId="39170" hidden="1"/>
    <cellStyle name="Uwaga 3" xfId="39165" hidden="1"/>
    <cellStyle name="Uwaga 3" xfId="39159" hidden="1"/>
    <cellStyle name="Uwaga 3" xfId="39155" hidden="1"/>
    <cellStyle name="Uwaga 3" xfId="39151" hidden="1"/>
    <cellStyle name="Uwaga 3" xfId="39144" hidden="1"/>
    <cellStyle name="Uwaga 3" xfId="39140" hidden="1"/>
    <cellStyle name="Uwaga 3" xfId="39136" hidden="1"/>
    <cellStyle name="Uwaga 3" xfId="37110" hidden="1"/>
    <cellStyle name="Uwaga 3" xfId="37105" hidden="1"/>
    <cellStyle name="Uwaga 3" xfId="37100" hidden="1"/>
    <cellStyle name="Uwaga 3" xfId="37060" hidden="1"/>
    <cellStyle name="Uwaga 3" xfId="37056" hidden="1"/>
    <cellStyle name="Uwaga 3" xfId="37052" hidden="1"/>
    <cellStyle name="Uwaga 3" xfId="37022" hidden="1"/>
    <cellStyle name="Uwaga 3" xfId="37018" hidden="1"/>
    <cellStyle name="Uwaga 3" xfId="37015" hidden="1"/>
    <cellStyle name="Uwaga 3" xfId="36985" hidden="1"/>
    <cellStyle name="Uwaga 3" xfId="36982" hidden="1"/>
    <cellStyle name="Uwaga 3" xfId="36979" hidden="1"/>
    <cellStyle name="Uwaga 3" xfId="36942" hidden="1"/>
    <cellStyle name="Uwaga 3" xfId="36940" hidden="1"/>
    <cellStyle name="Uwaga 3" xfId="36936" hidden="1"/>
    <cellStyle name="Uwaga 3" xfId="36896" hidden="1"/>
    <cellStyle name="Uwaga 3" xfId="36891" hidden="1"/>
    <cellStyle name="Uwaga 3" xfId="36887" hidden="1"/>
    <cellStyle name="Uwaga 3" xfId="36854" hidden="1"/>
    <cellStyle name="Uwaga 3" xfId="36849" hidden="1"/>
    <cellStyle name="Uwaga 3" xfId="36844" hidden="1"/>
    <cellStyle name="Uwaga 3" xfId="36814" hidden="1"/>
    <cellStyle name="Uwaga 3" xfId="36811" hidden="1"/>
    <cellStyle name="Uwaga 3" xfId="36806" hidden="1"/>
    <cellStyle name="Uwaga 3" xfId="36777" hidden="1"/>
    <cellStyle name="Uwaga 3" xfId="36773" hidden="1"/>
    <cellStyle name="Uwaga 3" xfId="36770" hidden="1"/>
    <cellStyle name="Uwaga 3" xfId="36732" hidden="1"/>
    <cellStyle name="Uwaga 3" xfId="36727" hidden="1"/>
    <cellStyle name="Uwaga 3" xfId="36723" hidden="1"/>
    <cellStyle name="Uwaga 3" xfId="36690" hidden="1"/>
    <cellStyle name="Uwaga 3" xfId="36685" hidden="1"/>
    <cellStyle name="Uwaga 3" xfId="36680" hidden="1"/>
    <cellStyle name="Uwaga 3" xfId="36648" hidden="1"/>
    <cellStyle name="Uwaga 3" xfId="36644" hidden="1"/>
    <cellStyle name="Uwaga 3" xfId="36641" hidden="1"/>
    <cellStyle name="Uwaga 3" xfId="36610" hidden="1"/>
    <cellStyle name="Uwaga 3" xfId="36607" hidden="1"/>
    <cellStyle name="Uwaga 3" xfId="36603" hidden="1"/>
    <cellStyle name="Uwaga 3" xfId="36565" hidden="1"/>
    <cellStyle name="Uwaga 3" xfId="36562" hidden="1"/>
    <cellStyle name="Uwaga 3" xfId="36557" hidden="1"/>
    <cellStyle name="Uwaga 3" xfId="36523" hidden="1"/>
    <cellStyle name="Uwaga 3" xfId="36519" hidden="1"/>
    <cellStyle name="Uwaga 3" xfId="36515" hidden="1"/>
    <cellStyle name="Uwaga 3" xfId="36483" hidden="1"/>
    <cellStyle name="Uwaga 3" xfId="36479" hidden="1"/>
    <cellStyle name="Uwaga 3" xfId="36475" hidden="1"/>
    <cellStyle name="Uwaga 3" xfId="36444" hidden="1"/>
    <cellStyle name="Uwaga 3" xfId="36440" hidden="1"/>
    <cellStyle name="Uwaga 3" xfId="36437" hidden="1"/>
    <cellStyle name="Uwaga 3" xfId="36399" hidden="1"/>
    <cellStyle name="Uwaga 3" xfId="36395" hidden="1"/>
    <cellStyle name="Uwaga 3" xfId="36391" hidden="1"/>
    <cellStyle name="Uwaga 3" xfId="36357" hidden="1"/>
    <cellStyle name="Uwaga 3" xfId="36353" hidden="1"/>
    <cellStyle name="Uwaga 3" xfId="36349" hidden="1"/>
    <cellStyle name="Uwaga 3" xfId="36316" hidden="1"/>
    <cellStyle name="Uwaga 3" xfId="36312" hidden="1"/>
    <cellStyle name="Uwaga 3" xfId="36307" hidden="1"/>
    <cellStyle name="Uwaga 3" xfId="36279" hidden="1"/>
    <cellStyle name="Uwaga 3" xfId="36275" hidden="1"/>
    <cellStyle name="Uwaga 3" xfId="36271" hidden="1"/>
    <cellStyle name="Uwaga 3" xfId="36233" hidden="1"/>
    <cellStyle name="Uwaga 3" xfId="36229" hidden="1"/>
    <cellStyle name="Uwaga 3" xfId="36225" hidden="1"/>
    <cellStyle name="Uwaga 3" xfId="36191" hidden="1"/>
    <cellStyle name="Uwaga 3" xfId="36186" hidden="1"/>
    <cellStyle name="Uwaga 3" xfId="36183" hidden="1"/>
    <cellStyle name="Uwaga 3" xfId="36153" hidden="1"/>
    <cellStyle name="Uwaga 3" xfId="36149" hidden="1"/>
    <cellStyle name="Uwaga 3" xfId="36145" hidden="1"/>
    <cellStyle name="Uwaga 3" xfId="36114" hidden="1"/>
    <cellStyle name="Uwaga 3" xfId="36111" hidden="1"/>
    <cellStyle name="Uwaga 3" xfId="36106" hidden="1"/>
    <cellStyle name="Uwaga 3" xfId="36068" hidden="1"/>
    <cellStyle name="Uwaga 3" xfId="36064" hidden="1"/>
    <cellStyle name="Uwaga 3" xfId="36060" hidden="1"/>
    <cellStyle name="Uwaga 3" xfId="36026" hidden="1"/>
    <cellStyle name="Uwaga 3" xfId="36021" hidden="1"/>
    <cellStyle name="Uwaga 3" xfId="36015" hidden="1"/>
    <cellStyle name="Uwaga 3" xfId="35987" hidden="1"/>
    <cellStyle name="Uwaga 3" xfId="35982" hidden="1"/>
    <cellStyle name="Uwaga 3" xfId="35978" hidden="1"/>
    <cellStyle name="Uwaga 3" xfId="35948" hidden="1"/>
    <cellStyle name="Uwaga 3" xfId="35945" hidden="1"/>
    <cellStyle name="Uwaga 3" xfId="35941" hidden="1"/>
    <cellStyle name="Uwaga 3" xfId="35903" hidden="1"/>
    <cellStyle name="Uwaga 3" xfId="35898" hidden="1"/>
    <cellStyle name="Uwaga 3" xfId="35893" hidden="1"/>
    <cellStyle name="Uwaga 3" xfId="35861" hidden="1"/>
    <cellStyle name="Uwaga 3" xfId="35856" hidden="1"/>
    <cellStyle name="Uwaga 3" xfId="35851" hidden="1"/>
    <cellStyle name="Uwaga 3" xfId="35819" hidden="1"/>
    <cellStyle name="Uwaga 3" xfId="35814" hidden="1"/>
    <cellStyle name="Uwaga 3" xfId="35809" hidden="1"/>
    <cellStyle name="Uwaga 3" xfId="35782" hidden="1"/>
    <cellStyle name="Uwaga 3" xfId="35779" hidden="1"/>
    <cellStyle name="Uwaga 3" xfId="35774" hidden="1"/>
    <cellStyle name="Uwaga 3" xfId="35740" hidden="1"/>
    <cellStyle name="Uwaga 3" xfId="35735" hidden="1"/>
    <cellStyle name="Uwaga 3" xfId="35729" hidden="1"/>
    <cellStyle name="Uwaga 3" xfId="35698" hidden="1"/>
    <cellStyle name="Uwaga 3" xfId="35693" hidden="1"/>
    <cellStyle name="Uwaga 3" xfId="35686" hidden="1"/>
    <cellStyle name="Uwaga 3" xfId="35656" hidden="1"/>
    <cellStyle name="Uwaga 3" xfId="35652" hidden="1"/>
    <cellStyle name="Uwaga 3" xfId="35648" hidden="1"/>
    <cellStyle name="Uwaga 3" xfId="35614" hidden="1"/>
    <cellStyle name="Uwaga 3" xfId="35610" hidden="1"/>
    <cellStyle name="Uwaga 3" xfId="35606" hidden="1"/>
    <cellStyle name="Uwaga 3" xfId="35572" hidden="1"/>
    <cellStyle name="Uwaga 3" xfId="35567" hidden="1"/>
    <cellStyle name="Uwaga 3" xfId="35561" hidden="1"/>
    <cellStyle name="Uwaga 3" xfId="35530" hidden="1"/>
    <cellStyle name="Uwaga 3" xfId="35525" hidden="1"/>
    <cellStyle name="Uwaga 3" xfId="35519" hidden="1"/>
    <cellStyle name="Uwaga 3" xfId="35488" hidden="1"/>
    <cellStyle name="Uwaga 3" xfId="35483" hidden="1"/>
    <cellStyle name="Uwaga 3" xfId="35478" hidden="1"/>
    <cellStyle name="Uwaga 3" xfId="35446" hidden="1"/>
    <cellStyle name="Uwaga 3" xfId="35442" hidden="1"/>
    <cellStyle name="Uwaga 3" xfId="35438" hidden="1"/>
    <cellStyle name="Uwaga 3" xfId="35405" hidden="1"/>
    <cellStyle name="Uwaga 3" xfId="35400" hidden="1"/>
    <cellStyle name="Uwaga 3" xfId="35395" hidden="1"/>
    <cellStyle name="Uwaga 3" xfId="35363" hidden="1"/>
    <cellStyle name="Uwaga 3" xfId="35357" hidden="1"/>
    <cellStyle name="Uwaga 3" xfId="35352" hidden="1"/>
    <cellStyle name="Uwaga 3" xfId="35321" hidden="1"/>
    <cellStyle name="Uwaga 3" xfId="35315" hidden="1"/>
    <cellStyle name="Uwaga 3" xfId="35310" hidden="1"/>
    <cellStyle name="Uwaga 3" xfId="35279" hidden="1"/>
    <cellStyle name="Uwaga 3" xfId="35274" hidden="1"/>
    <cellStyle name="Uwaga 3" xfId="35270" hidden="1"/>
    <cellStyle name="Uwaga 3" xfId="35239" hidden="1"/>
    <cellStyle name="Uwaga 3" xfId="35232" hidden="1"/>
    <cellStyle name="Uwaga 3" xfId="35226" hidden="1"/>
    <cellStyle name="Uwaga 3" xfId="35197" hidden="1"/>
    <cellStyle name="Uwaga 3" xfId="35189" hidden="1"/>
    <cellStyle name="Uwaga 3" xfId="35183" hidden="1"/>
    <cellStyle name="Uwaga 3" xfId="35156" hidden="1"/>
    <cellStyle name="Uwaga 3" xfId="35147" hidden="1"/>
    <cellStyle name="Uwaga 3" xfId="35141" hidden="1"/>
    <cellStyle name="Uwaga 3" xfId="35114" hidden="1"/>
    <cellStyle name="Uwaga 3" xfId="35106" hidden="1"/>
    <cellStyle name="Uwaga 3" xfId="35100" hidden="1"/>
    <cellStyle name="Uwaga 3" xfId="35073" hidden="1"/>
    <cellStyle name="Uwaga 3" xfId="35063" hidden="1"/>
    <cellStyle name="Uwaga 3" xfId="35056" hidden="1"/>
    <cellStyle name="Uwaga 3" xfId="35032" hidden="1"/>
    <cellStyle name="Uwaga 3" xfId="35021" hidden="1"/>
    <cellStyle name="Uwaga 3" xfId="35014" hidden="1"/>
    <cellStyle name="Uwaga 3" xfId="34991" hidden="1"/>
    <cellStyle name="Uwaga 3" xfId="34980" hidden="1"/>
    <cellStyle name="Uwaga 3" xfId="34972" hidden="1"/>
    <cellStyle name="Uwaga 3" xfId="34952" hidden="1"/>
    <cellStyle name="Uwaga 3" xfId="34940" hidden="1"/>
    <cellStyle name="Uwaga 3" xfId="34931" hidden="1"/>
    <cellStyle name="Uwaga 3" xfId="34912" hidden="1"/>
    <cellStyle name="Uwaga 3" xfId="34901" hidden="1"/>
    <cellStyle name="Uwaga 3" xfId="34891" hidden="1"/>
    <cellStyle name="Uwaga 3" xfId="34872" hidden="1"/>
    <cellStyle name="Uwaga 3" xfId="34859" hidden="1"/>
    <cellStyle name="Uwaga 3" xfId="34848" hidden="1"/>
    <cellStyle name="Uwaga 3" xfId="34832" hidden="1"/>
    <cellStyle name="Uwaga 3" xfId="34820" hidden="1"/>
    <cellStyle name="Uwaga 3" xfId="34806" hidden="1"/>
    <cellStyle name="Uwaga 3" xfId="34791" hidden="1"/>
    <cellStyle name="Uwaga 3" xfId="34778" hidden="1"/>
    <cellStyle name="Uwaga 3" xfId="34765" hidden="1"/>
    <cellStyle name="Uwaga 3" xfId="34750" hidden="1"/>
    <cellStyle name="Uwaga 3" xfId="34737" hidden="1"/>
    <cellStyle name="Uwaga 3" xfId="19874" hidden="1"/>
    <cellStyle name="Uwaga 3" xfId="40130" hidden="1"/>
    <cellStyle name="Uwaga 3" xfId="40131" hidden="1"/>
    <cellStyle name="Uwaga 3" xfId="40133" hidden="1"/>
    <cellStyle name="Uwaga 3" xfId="40145" hidden="1"/>
    <cellStyle name="Uwaga 3" xfId="40146" hidden="1"/>
    <cellStyle name="Uwaga 3" xfId="40151" hidden="1"/>
    <cellStyle name="Uwaga 3" xfId="40160" hidden="1"/>
    <cellStyle name="Uwaga 3" xfId="40161" hidden="1"/>
    <cellStyle name="Uwaga 3" xfId="40166" hidden="1"/>
    <cellStyle name="Uwaga 3" xfId="40175" hidden="1"/>
    <cellStyle name="Uwaga 3" xfId="40176" hidden="1"/>
    <cellStyle name="Uwaga 3" xfId="40177" hidden="1"/>
    <cellStyle name="Uwaga 3" xfId="40190" hidden="1"/>
    <cellStyle name="Uwaga 3" xfId="40195" hidden="1"/>
    <cellStyle name="Uwaga 3" xfId="40200" hidden="1"/>
    <cellStyle name="Uwaga 3" xfId="40210" hidden="1"/>
    <cellStyle name="Uwaga 3" xfId="40215" hidden="1"/>
    <cellStyle name="Uwaga 3" xfId="40219" hidden="1"/>
    <cellStyle name="Uwaga 3" xfId="40226" hidden="1"/>
    <cellStyle name="Uwaga 3" xfId="40231" hidden="1"/>
    <cellStyle name="Uwaga 3" xfId="40234" hidden="1"/>
    <cellStyle name="Uwaga 3" xfId="40240" hidden="1"/>
    <cellStyle name="Uwaga 3" xfId="40245" hidden="1"/>
    <cellStyle name="Uwaga 3" xfId="40249" hidden="1"/>
    <cellStyle name="Uwaga 3" xfId="40250" hidden="1"/>
    <cellStyle name="Uwaga 3" xfId="40251" hidden="1"/>
    <cellStyle name="Uwaga 3" xfId="40255" hidden="1"/>
    <cellStyle name="Uwaga 3" xfId="40267" hidden="1"/>
    <cellStyle name="Uwaga 3" xfId="40272" hidden="1"/>
    <cellStyle name="Uwaga 3" xfId="40277" hidden="1"/>
    <cellStyle name="Uwaga 3" xfId="40282" hidden="1"/>
    <cellStyle name="Uwaga 3" xfId="40287" hidden="1"/>
    <cellStyle name="Uwaga 3" xfId="40292" hidden="1"/>
    <cellStyle name="Uwaga 3" xfId="40296" hidden="1"/>
    <cellStyle name="Uwaga 3" xfId="40300" hidden="1"/>
    <cellStyle name="Uwaga 3" xfId="40305" hidden="1"/>
    <cellStyle name="Uwaga 3" xfId="40310" hidden="1"/>
    <cellStyle name="Uwaga 3" xfId="40311" hidden="1"/>
    <cellStyle name="Uwaga 3" xfId="40313" hidden="1"/>
    <cellStyle name="Uwaga 3" xfId="40326" hidden="1"/>
    <cellStyle name="Uwaga 3" xfId="40330" hidden="1"/>
    <cellStyle name="Uwaga 3" xfId="40335" hidden="1"/>
    <cellStyle name="Uwaga 3" xfId="40342" hidden="1"/>
    <cellStyle name="Uwaga 3" xfId="40346" hidden="1"/>
    <cellStyle name="Uwaga 3" xfId="40351" hidden="1"/>
    <cellStyle name="Uwaga 3" xfId="40356" hidden="1"/>
    <cellStyle name="Uwaga 3" xfId="40359" hidden="1"/>
    <cellStyle name="Uwaga 3" xfId="40364" hidden="1"/>
    <cellStyle name="Uwaga 3" xfId="40370" hidden="1"/>
    <cellStyle name="Uwaga 3" xfId="40371" hidden="1"/>
    <cellStyle name="Uwaga 3" xfId="40374" hidden="1"/>
    <cellStyle name="Uwaga 3" xfId="40387" hidden="1"/>
    <cellStyle name="Uwaga 3" xfId="40391" hidden="1"/>
    <cellStyle name="Uwaga 3" xfId="40396" hidden="1"/>
    <cellStyle name="Uwaga 3" xfId="40403" hidden="1"/>
    <cellStyle name="Uwaga 3" xfId="40408" hidden="1"/>
    <cellStyle name="Uwaga 3" xfId="40412" hidden="1"/>
    <cellStyle name="Uwaga 3" xfId="40417" hidden="1"/>
    <cellStyle name="Uwaga 3" xfId="40421" hidden="1"/>
    <cellStyle name="Uwaga 3" xfId="40426" hidden="1"/>
    <cellStyle name="Uwaga 3" xfId="40430" hidden="1"/>
    <cellStyle name="Uwaga 3" xfId="40431" hidden="1"/>
    <cellStyle name="Uwaga 3" xfId="40433" hidden="1"/>
    <cellStyle name="Uwaga 3" xfId="40445" hidden="1"/>
    <cellStyle name="Uwaga 3" xfId="40446" hidden="1"/>
    <cellStyle name="Uwaga 3" xfId="40448" hidden="1"/>
    <cellStyle name="Uwaga 3" xfId="40460" hidden="1"/>
    <cellStyle name="Uwaga 3" xfId="40462" hidden="1"/>
    <cellStyle name="Uwaga 3" xfId="40465" hidden="1"/>
    <cellStyle name="Uwaga 3" xfId="40475" hidden="1"/>
    <cellStyle name="Uwaga 3" xfId="40476" hidden="1"/>
    <cellStyle name="Uwaga 3" xfId="40478" hidden="1"/>
    <cellStyle name="Uwaga 3" xfId="40490" hidden="1"/>
    <cellStyle name="Uwaga 3" xfId="40491" hidden="1"/>
    <cellStyle name="Uwaga 3" xfId="40492" hidden="1"/>
    <cellStyle name="Uwaga 3" xfId="40506" hidden="1"/>
    <cellStyle name="Uwaga 3" xfId="40509" hidden="1"/>
    <cellStyle name="Uwaga 3" xfId="40513" hidden="1"/>
    <cellStyle name="Uwaga 3" xfId="40521" hidden="1"/>
    <cellStyle name="Uwaga 3" xfId="40524" hidden="1"/>
    <cellStyle name="Uwaga 3" xfId="40528" hidden="1"/>
    <cellStyle name="Uwaga 3" xfId="40536" hidden="1"/>
    <cellStyle name="Uwaga 3" xfId="40539" hidden="1"/>
    <cellStyle name="Uwaga 3" xfId="40543" hidden="1"/>
    <cellStyle name="Uwaga 3" xfId="40550" hidden="1"/>
    <cellStyle name="Uwaga 3" xfId="40551" hidden="1"/>
    <cellStyle name="Uwaga 3" xfId="40553" hidden="1"/>
    <cellStyle name="Uwaga 3" xfId="40566" hidden="1"/>
    <cellStyle name="Uwaga 3" xfId="40569" hidden="1"/>
    <cellStyle name="Uwaga 3" xfId="40572" hidden="1"/>
    <cellStyle name="Uwaga 3" xfId="40581" hidden="1"/>
    <cellStyle name="Uwaga 3" xfId="40584" hidden="1"/>
    <cellStyle name="Uwaga 3" xfId="40588" hidden="1"/>
    <cellStyle name="Uwaga 3" xfId="40596" hidden="1"/>
    <cellStyle name="Uwaga 3" xfId="40598" hidden="1"/>
    <cellStyle name="Uwaga 3" xfId="40601" hidden="1"/>
    <cellStyle name="Uwaga 3" xfId="40610" hidden="1"/>
    <cellStyle name="Uwaga 3" xfId="40611" hidden="1"/>
    <cellStyle name="Uwaga 3" xfId="40612" hidden="1"/>
    <cellStyle name="Uwaga 3" xfId="40625" hidden="1"/>
    <cellStyle name="Uwaga 3" xfId="40626" hidden="1"/>
    <cellStyle name="Uwaga 3" xfId="40628" hidden="1"/>
    <cellStyle name="Uwaga 3" xfId="40640" hidden="1"/>
    <cellStyle name="Uwaga 3" xfId="40641" hidden="1"/>
    <cellStyle name="Uwaga 3" xfId="40643" hidden="1"/>
    <cellStyle name="Uwaga 3" xfId="40655" hidden="1"/>
    <cellStyle name="Uwaga 3" xfId="40656" hidden="1"/>
    <cellStyle name="Uwaga 3" xfId="40658" hidden="1"/>
    <cellStyle name="Uwaga 3" xfId="40670" hidden="1"/>
    <cellStyle name="Uwaga 3" xfId="40671" hidden="1"/>
    <cellStyle name="Uwaga 3" xfId="40672" hidden="1"/>
    <cellStyle name="Uwaga 3" xfId="40686" hidden="1"/>
    <cellStyle name="Uwaga 3" xfId="40688" hidden="1"/>
    <cellStyle name="Uwaga 3" xfId="40691" hidden="1"/>
    <cellStyle name="Uwaga 3" xfId="40701" hidden="1"/>
    <cellStyle name="Uwaga 3" xfId="40704" hidden="1"/>
    <cellStyle name="Uwaga 3" xfId="40707" hidden="1"/>
    <cellStyle name="Uwaga 3" xfId="40716" hidden="1"/>
    <cellStyle name="Uwaga 3" xfId="40718" hidden="1"/>
    <cellStyle name="Uwaga 3" xfId="40721" hidden="1"/>
    <cellStyle name="Uwaga 3" xfId="40730" hidden="1"/>
    <cellStyle name="Uwaga 3" xfId="40731" hidden="1"/>
    <cellStyle name="Uwaga 3" xfId="40732" hidden="1"/>
    <cellStyle name="Uwaga 3" xfId="40745" hidden="1"/>
    <cellStyle name="Uwaga 3" xfId="40747" hidden="1"/>
    <cellStyle name="Uwaga 3" xfId="40749" hidden="1"/>
    <cellStyle name="Uwaga 3" xfId="40760" hidden="1"/>
    <cellStyle name="Uwaga 3" xfId="40762" hidden="1"/>
    <cellStyle name="Uwaga 3" xfId="40764" hidden="1"/>
    <cellStyle name="Uwaga 3" xfId="40775" hidden="1"/>
    <cellStyle name="Uwaga 3" xfId="40777" hidden="1"/>
    <cellStyle name="Uwaga 3" xfId="40779" hidden="1"/>
    <cellStyle name="Uwaga 3" xfId="40790" hidden="1"/>
    <cellStyle name="Uwaga 3" xfId="40791" hidden="1"/>
    <cellStyle name="Uwaga 3" xfId="40792" hidden="1"/>
    <cellStyle name="Uwaga 3" xfId="40805" hidden="1"/>
    <cellStyle name="Uwaga 3" xfId="40807" hidden="1"/>
    <cellStyle name="Uwaga 3" xfId="40809" hidden="1"/>
    <cellStyle name="Uwaga 3" xfId="40820" hidden="1"/>
    <cellStyle name="Uwaga 3" xfId="40822" hidden="1"/>
    <cellStyle name="Uwaga 3" xfId="40824" hidden="1"/>
    <cellStyle name="Uwaga 3" xfId="40835" hidden="1"/>
    <cellStyle name="Uwaga 3" xfId="40837" hidden="1"/>
    <cellStyle name="Uwaga 3" xfId="40838" hidden="1"/>
    <cellStyle name="Uwaga 3" xfId="40850" hidden="1"/>
    <cellStyle name="Uwaga 3" xfId="40851" hidden="1"/>
    <cellStyle name="Uwaga 3" xfId="40852" hidden="1"/>
    <cellStyle name="Uwaga 3" xfId="40865" hidden="1"/>
    <cellStyle name="Uwaga 3" xfId="40867" hidden="1"/>
    <cellStyle name="Uwaga 3" xfId="40869" hidden="1"/>
    <cellStyle name="Uwaga 3" xfId="40880" hidden="1"/>
    <cellStyle name="Uwaga 3" xfId="40882" hidden="1"/>
    <cellStyle name="Uwaga 3" xfId="40884" hidden="1"/>
    <cellStyle name="Uwaga 3" xfId="40895" hidden="1"/>
    <cellStyle name="Uwaga 3" xfId="40897" hidden="1"/>
    <cellStyle name="Uwaga 3" xfId="40899" hidden="1"/>
    <cellStyle name="Uwaga 3" xfId="40910" hidden="1"/>
    <cellStyle name="Uwaga 3" xfId="40911" hidden="1"/>
    <cellStyle name="Uwaga 3" xfId="40913" hidden="1"/>
    <cellStyle name="Uwaga 3" xfId="40924" hidden="1"/>
    <cellStyle name="Uwaga 3" xfId="40926" hidden="1"/>
    <cellStyle name="Uwaga 3" xfId="40927" hidden="1"/>
    <cellStyle name="Uwaga 3" xfId="40936" hidden="1"/>
    <cellStyle name="Uwaga 3" xfId="40939" hidden="1"/>
    <cellStyle name="Uwaga 3" xfId="40941" hidden="1"/>
    <cellStyle name="Uwaga 3" xfId="40952" hidden="1"/>
    <cellStyle name="Uwaga 3" xfId="40954" hidden="1"/>
    <cellStyle name="Uwaga 3" xfId="40956" hidden="1"/>
    <cellStyle name="Uwaga 3" xfId="40968" hidden="1"/>
    <cellStyle name="Uwaga 3" xfId="40970" hidden="1"/>
    <cellStyle name="Uwaga 3" xfId="40972" hidden="1"/>
    <cellStyle name="Uwaga 3" xfId="40980" hidden="1"/>
    <cellStyle name="Uwaga 3" xfId="40982" hidden="1"/>
    <cellStyle name="Uwaga 3" xfId="40985" hidden="1"/>
    <cellStyle name="Uwaga 3" xfId="40975" hidden="1"/>
    <cellStyle name="Uwaga 3" xfId="40974" hidden="1"/>
    <cellStyle name="Uwaga 3" xfId="40973" hidden="1"/>
    <cellStyle name="Uwaga 3" xfId="40960" hidden="1"/>
    <cellStyle name="Uwaga 3" xfId="40959" hidden="1"/>
    <cellStyle name="Uwaga 3" xfId="40958" hidden="1"/>
    <cellStyle name="Uwaga 3" xfId="40945" hidden="1"/>
    <cellStyle name="Uwaga 3" xfId="40944" hidden="1"/>
    <cellStyle name="Uwaga 3" xfId="40943" hidden="1"/>
    <cellStyle name="Uwaga 3" xfId="40930" hidden="1"/>
    <cellStyle name="Uwaga 3" xfId="40929" hidden="1"/>
    <cellStyle name="Uwaga 3" xfId="40928" hidden="1"/>
    <cellStyle name="Uwaga 3" xfId="40915" hidden="1"/>
    <cellStyle name="Uwaga 3" xfId="40914" hidden="1"/>
    <cellStyle name="Uwaga 3" xfId="40912" hidden="1"/>
    <cellStyle name="Uwaga 3" xfId="40901" hidden="1"/>
    <cellStyle name="Uwaga 3" xfId="40898" hidden="1"/>
    <cellStyle name="Uwaga 3" xfId="40896" hidden="1"/>
    <cellStyle name="Uwaga 3" xfId="40886" hidden="1"/>
    <cellStyle name="Uwaga 3" xfId="40883" hidden="1"/>
    <cellStyle name="Uwaga 3" xfId="40881" hidden="1"/>
    <cellStyle name="Uwaga 3" xfId="40871" hidden="1"/>
    <cellStyle name="Uwaga 3" xfId="40868" hidden="1"/>
    <cellStyle name="Uwaga 3" xfId="40866" hidden="1"/>
    <cellStyle name="Uwaga 3" xfId="40856" hidden="1"/>
    <cellStyle name="Uwaga 3" xfId="40854" hidden="1"/>
    <cellStyle name="Uwaga 3" xfId="40853" hidden="1"/>
    <cellStyle name="Uwaga 3" xfId="40841" hidden="1"/>
    <cellStyle name="Uwaga 3" xfId="40839" hidden="1"/>
    <cellStyle name="Uwaga 3" xfId="40836" hidden="1"/>
    <cellStyle name="Uwaga 3" xfId="40826" hidden="1"/>
    <cellStyle name="Uwaga 3" xfId="40823" hidden="1"/>
    <cellStyle name="Uwaga 3" xfId="40821" hidden="1"/>
    <cellStyle name="Uwaga 3" xfId="40811" hidden="1"/>
    <cellStyle name="Uwaga 3" xfId="40808" hidden="1"/>
    <cellStyle name="Uwaga 3" xfId="40806" hidden="1"/>
    <cellStyle name="Uwaga 3" xfId="40796" hidden="1"/>
    <cellStyle name="Uwaga 3" xfId="40794" hidden="1"/>
    <cellStyle name="Uwaga 3" xfId="40793" hidden="1"/>
    <cellStyle name="Uwaga 3" xfId="40781" hidden="1"/>
    <cellStyle name="Uwaga 3" xfId="40778" hidden="1"/>
    <cellStyle name="Uwaga 3" xfId="40776" hidden="1"/>
    <cellStyle name="Uwaga 3" xfId="40766" hidden="1"/>
    <cellStyle name="Uwaga 3" xfId="40763" hidden="1"/>
    <cellStyle name="Uwaga 3" xfId="40761" hidden="1"/>
    <cellStyle name="Uwaga 3" xfId="40751" hidden="1"/>
    <cellStyle name="Uwaga 3" xfId="40748" hidden="1"/>
    <cellStyle name="Uwaga 3" xfId="40746" hidden="1"/>
    <cellStyle name="Uwaga 3" xfId="40736" hidden="1"/>
    <cellStyle name="Uwaga 3" xfId="40734" hidden="1"/>
    <cellStyle name="Uwaga 3" xfId="40733" hidden="1"/>
    <cellStyle name="Uwaga 3" xfId="40720" hidden="1"/>
    <cellStyle name="Uwaga 3" xfId="40717" hidden="1"/>
    <cellStyle name="Uwaga 3" xfId="40715" hidden="1"/>
    <cellStyle name="Uwaga 3" xfId="40705" hidden="1"/>
    <cellStyle name="Uwaga 3" xfId="40702" hidden="1"/>
    <cellStyle name="Uwaga 3" xfId="40700" hidden="1"/>
    <cellStyle name="Uwaga 3" xfId="40690" hidden="1"/>
    <cellStyle name="Uwaga 3" xfId="40687" hidden="1"/>
    <cellStyle name="Uwaga 3" xfId="40685" hidden="1"/>
    <cellStyle name="Uwaga 3" xfId="40676" hidden="1"/>
    <cellStyle name="Uwaga 3" xfId="40674" hidden="1"/>
    <cellStyle name="Uwaga 3" xfId="40673" hidden="1"/>
    <cellStyle name="Uwaga 3" xfId="40661" hidden="1"/>
    <cellStyle name="Uwaga 3" xfId="40659" hidden="1"/>
    <cellStyle name="Uwaga 3" xfId="40657" hidden="1"/>
    <cellStyle name="Uwaga 3" xfId="40646" hidden="1"/>
    <cellStyle name="Uwaga 3" xfId="40644" hidden="1"/>
    <cellStyle name="Uwaga 3" xfId="40642" hidden="1"/>
    <cellStyle name="Uwaga 3" xfId="40631" hidden="1"/>
    <cellStyle name="Uwaga 3" xfId="40629" hidden="1"/>
    <cellStyle name="Uwaga 3" xfId="40627" hidden="1"/>
    <cellStyle name="Uwaga 3" xfId="40616" hidden="1"/>
    <cellStyle name="Uwaga 3" xfId="40614" hidden="1"/>
    <cellStyle name="Uwaga 3" xfId="40613" hidden="1"/>
    <cellStyle name="Uwaga 3" xfId="40600" hidden="1"/>
    <cellStyle name="Uwaga 3" xfId="40597" hidden="1"/>
    <cellStyle name="Uwaga 3" xfId="40595" hidden="1"/>
    <cellStyle name="Uwaga 3" xfId="40585" hidden="1"/>
    <cellStyle name="Uwaga 3" xfId="40582" hidden="1"/>
    <cellStyle name="Uwaga 3" xfId="40580" hidden="1"/>
    <cellStyle name="Uwaga 3" xfId="40570" hidden="1"/>
    <cellStyle name="Uwaga 3" xfId="40567" hidden="1"/>
    <cellStyle name="Uwaga 3" xfId="40565" hidden="1"/>
    <cellStyle name="Uwaga 3" xfId="40556" hidden="1"/>
    <cellStyle name="Uwaga 3" xfId="40554" hidden="1"/>
    <cellStyle name="Uwaga 3" xfId="40552" hidden="1"/>
    <cellStyle name="Uwaga 3" xfId="40540" hidden="1"/>
    <cellStyle name="Uwaga 3" xfId="40537" hidden="1"/>
    <cellStyle name="Uwaga 3" xfId="40535" hidden="1"/>
    <cellStyle name="Uwaga 3" xfId="40525" hidden="1"/>
    <cellStyle name="Uwaga 3" xfId="40522" hidden="1"/>
    <cellStyle name="Uwaga 3" xfId="40520" hidden="1"/>
    <cellStyle name="Uwaga 3" xfId="40510" hidden="1"/>
    <cellStyle name="Uwaga 3" xfId="40507" hidden="1"/>
    <cellStyle name="Uwaga 3" xfId="40505" hidden="1"/>
    <cellStyle name="Uwaga 3" xfId="40498" hidden="1"/>
    <cellStyle name="Uwaga 3" xfId="40495" hidden="1"/>
    <cellStyle name="Uwaga 3" xfId="40493" hidden="1"/>
    <cellStyle name="Uwaga 3" xfId="40483" hidden="1"/>
    <cellStyle name="Uwaga 3" xfId="40480" hidden="1"/>
    <cellStyle name="Uwaga 3" xfId="40477" hidden="1"/>
    <cellStyle name="Uwaga 3" xfId="40468" hidden="1"/>
    <cellStyle name="Uwaga 3" xfId="40464" hidden="1"/>
    <cellStyle name="Uwaga 3" xfId="40461" hidden="1"/>
    <cellStyle name="Uwaga 3" xfId="40453" hidden="1"/>
    <cellStyle name="Uwaga 3" xfId="40450" hidden="1"/>
    <cellStyle name="Uwaga 3" xfId="40447" hidden="1"/>
    <cellStyle name="Uwaga 3" xfId="40438" hidden="1"/>
    <cellStyle name="Uwaga 3" xfId="40435" hidden="1"/>
    <cellStyle name="Uwaga 3" xfId="40432" hidden="1"/>
    <cellStyle name="Uwaga 3" xfId="40422" hidden="1"/>
    <cellStyle name="Uwaga 3" xfId="40418" hidden="1"/>
    <cellStyle name="Uwaga 3" xfId="40415" hidden="1"/>
    <cellStyle name="Uwaga 3" xfId="40406" hidden="1"/>
    <cellStyle name="Uwaga 3" xfId="40402" hidden="1"/>
    <cellStyle name="Uwaga 3" xfId="40400" hidden="1"/>
    <cellStyle name="Uwaga 3" xfId="40392" hidden="1"/>
    <cellStyle name="Uwaga 3" xfId="40388" hidden="1"/>
    <cellStyle name="Uwaga 3" xfId="40385" hidden="1"/>
    <cellStyle name="Uwaga 3" xfId="40378" hidden="1"/>
    <cellStyle name="Uwaga 3" xfId="40375" hidden="1"/>
    <cellStyle name="Uwaga 3" xfId="40372" hidden="1"/>
    <cellStyle name="Uwaga 3" xfId="40363" hidden="1"/>
    <cellStyle name="Uwaga 3" xfId="40358" hidden="1"/>
    <cellStyle name="Uwaga 3" xfId="40355" hidden="1"/>
    <cellStyle name="Uwaga 3" xfId="40348" hidden="1"/>
    <cellStyle name="Uwaga 3" xfId="40343" hidden="1"/>
    <cellStyle name="Uwaga 3" xfId="40340" hidden="1"/>
    <cellStyle name="Uwaga 3" xfId="40333" hidden="1"/>
    <cellStyle name="Uwaga 3" xfId="40328" hidden="1"/>
    <cellStyle name="Uwaga 3" xfId="40325" hidden="1"/>
    <cellStyle name="Uwaga 3" xfId="40319" hidden="1"/>
    <cellStyle name="Uwaga 3" xfId="40315" hidden="1"/>
    <cellStyle name="Uwaga 3" xfId="40312" hidden="1"/>
    <cellStyle name="Uwaga 3" xfId="40304" hidden="1"/>
    <cellStyle name="Uwaga 3" xfId="40299" hidden="1"/>
    <cellStyle name="Uwaga 3" xfId="40295" hidden="1"/>
    <cellStyle name="Uwaga 3" xfId="40289" hidden="1"/>
    <cellStyle name="Uwaga 3" xfId="40284" hidden="1"/>
    <cellStyle name="Uwaga 3" xfId="40280" hidden="1"/>
    <cellStyle name="Uwaga 3" xfId="40274" hidden="1"/>
    <cellStyle name="Uwaga 3" xfId="40269" hidden="1"/>
    <cellStyle name="Uwaga 3" xfId="40265" hidden="1"/>
    <cellStyle name="Uwaga 3" xfId="40260" hidden="1"/>
    <cellStyle name="Uwaga 3" xfId="40256" hidden="1"/>
    <cellStyle name="Uwaga 3" xfId="40252" hidden="1"/>
    <cellStyle name="Uwaga 3" xfId="40244" hidden="1"/>
    <cellStyle name="Uwaga 3" xfId="40239" hidden="1"/>
    <cellStyle name="Uwaga 3" xfId="40235" hidden="1"/>
    <cellStyle name="Uwaga 3" xfId="40229" hidden="1"/>
    <cellStyle name="Uwaga 3" xfId="40224" hidden="1"/>
    <cellStyle name="Uwaga 3" xfId="40220" hidden="1"/>
    <cellStyle name="Uwaga 3" xfId="40214" hidden="1"/>
    <cellStyle name="Uwaga 3" xfId="40209" hidden="1"/>
    <cellStyle name="Uwaga 3" xfId="40205" hidden="1"/>
    <cellStyle name="Uwaga 3" xfId="40201" hidden="1"/>
    <cellStyle name="Uwaga 3" xfId="40196" hidden="1"/>
    <cellStyle name="Uwaga 3" xfId="40191" hidden="1"/>
    <cellStyle name="Uwaga 3" xfId="40186" hidden="1"/>
    <cellStyle name="Uwaga 3" xfId="40182" hidden="1"/>
    <cellStyle name="Uwaga 3" xfId="40178" hidden="1"/>
    <cellStyle name="Uwaga 3" xfId="40171" hidden="1"/>
    <cellStyle name="Uwaga 3" xfId="40167" hidden="1"/>
    <cellStyle name="Uwaga 3" xfId="40162" hidden="1"/>
    <cellStyle name="Uwaga 3" xfId="40156" hidden="1"/>
    <cellStyle name="Uwaga 3" xfId="40152" hidden="1"/>
    <cellStyle name="Uwaga 3" xfId="40147" hidden="1"/>
    <cellStyle name="Uwaga 3" xfId="40141" hidden="1"/>
    <cellStyle name="Uwaga 3" xfId="40137" hidden="1"/>
    <cellStyle name="Uwaga 3" xfId="40132" hidden="1"/>
    <cellStyle name="Uwaga 3" xfId="40126" hidden="1"/>
    <cellStyle name="Uwaga 3" xfId="40122" hidden="1"/>
    <cellStyle name="Uwaga 3" xfId="40118" hidden="1"/>
    <cellStyle name="Uwaga 3" xfId="40978" hidden="1"/>
    <cellStyle name="Uwaga 3" xfId="40977" hidden="1"/>
    <cellStyle name="Uwaga 3" xfId="40976" hidden="1"/>
    <cellStyle name="Uwaga 3" xfId="40963" hidden="1"/>
    <cellStyle name="Uwaga 3" xfId="40962" hidden="1"/>
    <cellStyle name="Uwaga 3" xfId="40961" hidden="1"/>
    <cellStyle name="Uwaga 3" xfId="40948" hidden="1"/>
    <cellStyle name="Uwaga 3" xfId="40947" hidden="1"/>
    <cellStyle name="Uwaga 3" xfId="40946" hidden="1"/>
    <cellStyle name="Uwaga 3" xfId="40933" hidden="1"/>
    <cellStyle name="Uwaga 3" xfId="40932" hidden="1"/>
    <cellStyle name="Uwaga 3" xfId="40931" hidden="1"/>
    <cellStyle name="Uwaga 3" xfId="40918" hidden="1"/>
    <cellStyle name="Uwaga 3" xfId="40917" hidden="1"/>
    <cellStyle name="Uwaga 3" xfId="40916" hidden="1"/>
    <cellStyle name="Uwaga 3" xfId="40904" hidden="1"/>
    <cellStyle name="Uwaga 3" xfId="40902" hidden="1"/>
    <cellStyle name="Uwaga 3" xfId="40900" hidden="1"/>
    <cellStyle name="Uwaga 3" xfId="40889" hidden="1"/>
    <cellStyle name="Uwaga 3" xfId="40887" hidden="1"/>
    <cellStyle name="Uwaga 3" xfId="40885" hidden="1"/>
    <cellStyle name="Uwaga 3" xfId="40874" hidden="1"/>
    <cellStyle name="Uwaga 3" xfId="40872" hidden="1"/>
    <cellStyle name="Uwaga 3" xfId="40870" hidden="1"/>
    <cellStyle name="Uwaga 3" xfId="40859" hidden="1"/>
    <cellStyle name="Uwaga 3" xfId="40857" hidden="1"/>
    <cellStyle name="Uwaga 3" xfId="40855" hidden="1"/>
    <cellStyle name="Uwaga 3" xfId="40844" hidden="1"/>
    <cellStyle name="Uwaga 3" xfId="40842" hidden="1"/>
    <cellStyle name="Uwaga 3" xfId="40840" hidden="1"/>
    <cellStyle name="Uwaga 3" xfId="40829" hidden="1"/>
    <cellStyle name="Uwaga 3" xfId="40827" hidden="1"/>
    <cellStyle name="Uwaga 3" xfId="40825" hidden="1"/>
    <cellStyle name="Uwaga 3" xfId="40814" hidden="1"/>
    <cellStyle name="Uwaga 3" xfId="40812" hidden="1"/>
    <cellStyle name="Uwaga 3" xfId="40810" hidden="1"/>
    <cellStyle name="Uwaga 3" xfId="40799" hidden="1"/>
    <cellStyle name="Uwaga 3" xfId="40797" hidden="1"/>
    <cellStyle name="Uwaga 3" xfId="40795" hidden="1"/>
    <cellStyle name="Uwaga 3" xfId="40784" hidden="1"/>
    <cellStyle name="Uwaga 3" xfId="40782" hidden="1"/>
    <cellStyle name="Uwaga 3" xfId="40780" hidden="1"/>
    <cellStyle name="Uwaga 3" xfId="40769" hidden="1"/>
    <cellStyle name="Uwaga 3" xfId="40767" hidden="1"/>
    <cellStyle name="Uwaga 3" xfId="40765" hidden="1"/>
    <cellStyle name="Uwaga 3" xfId="40754" hidden="1"/>
    <cellStyle name="Uwaga 3" xfId="40752" hidden="1"/>
    <cellStyle name="Uwaga 3" xfId="40750" hidden="1"/>
    <cellStyle name="Uwaga 3" xfId="40739" hidden="1"/>
    <cellStyle name="Uwaga 3" xfId="40737" hidden="1"/>
    <cellStyle name="Uwaga 3" xfId="40735" hidden="1"/>
    <cellStyle name="Uwaga 3" xfId="40724" hidden="1"/>
    <cellStyle name="Uwaga 3" xfId="40722" hidden="1"/>
    <cellStyle name="Uwaga 3" xfId="40719" hidden="1"/>
    <cellStyle name="Uwaga 3" xfId="40709" hidden="1"/>
    <cellStyle name="Uwaga 3" xfId="40706" hidden="1"/>
    <cellStyle name="Uwaga 3" xfId="40703" hidden="1"/>
    <cellStyle name="Uwaga 3" xfId="40694" hidden="1"/>
    <cellStyle name="Uwaga 3" xfId="40692" hidden="1"/>
    <cellStyle name="Uwaga 3" xfId="40689" hidden="1"/>
    <cellStyle name="Uwaga 3" xfId="40679" hidden="1"/>
    <cellStyle name="Uwaga 3" xfId="40677" hidden="1"/>
    <cellStyle name="Uwaga 3" xfId="40675" hidden="1"/>
    <cellStyle name="Uwaga 3" xfId="40664" hidden="1"/>
    <cellStyle name="Uwaga 3" xfId="40662" hidden="1"/>
    <cellStyle name="Uwaga 3" xfId="40660" hidden="1"/>
    <cellStyle name="Uwaga 3" xfId="40649" hidden="1"/>
    <cellStyle name="Uwaga 3" xfId="40647" hidden="1"/>
    <cellStyle name="Uwaga 3" xfId="40645" hidden="1"/>
    <cellStyle name="Uwaga 3" xfId="40634" hidden="1"/>
    <cellStyle name="Uwaga 3" xfId="40632" hidden="1"/>
    <cellStyle name="Uwaga 3" xfId="40630" hidden="1"/>
    <cellStyle name="Uwaga 3" xfId="40619" hidden="1"/>
    <cellStyle name="Uwaga 3" xfId="40617" hidden="1"/>
    <cellStyle name="Uwaga 3" xfId="40615" hidden="1"/>
    <cellStyle name="Uwaga 3" xfId="40604" hidden="1"/>
    <cellStyle name="Uwaga 3" xfId="40602" hidden="1"/>
    <cellStyle name="Uwaga 3" xfId="40599" hidden="1"/>
    <cellStyle name="Uwaga 3" xfId="40589" hidden="1"/>
    <cellStyle name="Uwaga 3" xfId="40586" hidden="1"/>
    <cellStyle name="Uwaga 3" xfId="40583" hidden="1"/>
    <cellStyle name="Uwaga 3" xfId="40574" hidden="1"/>
    <cellStyle name="Uwaga 3" xfId="40571" hidden="1"/>
    <cellStyle name="Uwaga 3" xfId="40568" hidden="1"/>
    <cellStyle name="Uwaga 3" xfId="40559" hidden="1"/>
    <cellStyle name="Uwaga 3" xfId="40557" hidden="1"/>
    <cellStyle name="Uwaga 3" xfId="40555" hidden="1"/>
    <cellStyle name="Uwaga 3" xfId="40544" hidden="1"/>
    <cellStyle name="Uwaga 3" xfId="40541" hidden="1"/>
    <cellStyle name="Uwaga 3" xfId="40538" hidden="1"/>
    <cellStyle name="Uwaga 3" xfId="40529" hidden="1"/>
    <cellStyle name="Uwaga 3" xfId="40526" hidden="1"/>
    <cellStyle name="Uwaga 3" xfId="40523" hidden="1"/>
    <cellStyle name="Uwaga 3" xfId="40514" hidden="1"/>
    <cellStyle name="Uwaga 3" xfId="40511" hidden="1"/>
    <cellStyle name="Uwaga 3" xfId="40508" hidden="1"/>
    <cellStyle name="Uwaga 3" xfId="40501" hidden="1"/>
    <cellStyle name="Uwaga 3" xfId="40497" hidden="1"/>
    <cellStyle name="Uwaga 3" xfId="40494" hidden="1"/>
    <cellStyle name="Uwaga 3" xfId="40486" hidden="1"/>
    <cellStyle name="Uwaga 3" xfId="40482" hidden="1"/>
    <cellStyle name="Uwaga 3" xfId="40479" hidden="1"/>
    <cellStyle name="Uwaga 3" xfId="40471" hidden="1"/>
    <cellStyle name="Uwaga 3" xfId="40467" hidden="1"/>
    <cellStyle name="Uwaga 3" xfId="40463" hidden="1"/>
    <cellStyle name="Uwaga 3" xfId="40456" hidden="1"/>
    <cellStyle name="Uwaga 3" xfId="40452" hidden="1"/>
    <cellStyle name="Uwaga 3" xfId="40449" hidden="1"/>
    <cellStyle name="Uwaga 3" xfId="40441" hidden="1"/>
    <cellStyle name="Uwaga 3" xfId="40437" hidden="1"/>
    <cellStyle name="Uwaga 3" xfId="40434" hidden="1"/>
    <cellStyle name="Uwaga 3" xfId="40425" hidden="1"/>
    <cellStyle name="Uwaga 3" xfId="40420" hidden="1"/>
    <cellStyle name="Uwaga 3" xfId="40416" hidden="1"/>
    <cellStyle name="Uwaga 3" xfId="40410" hidden="1"/>
    <cellStyle name="Uwaga 3" xfId="40405" hidden="1"/>
    <cellStyle name="Uwaga 3" xfId="40401" hidden="1"/>
    <cellStyle name="Uwaga 3" xfId="40395" hidden="1"/>
    <cellStyle name="Uwaga 3" xfId="40390" hidden="1"/>
    <cellStyle name="Uwaga 3" xfId="40386" hidden="1"/>
    <cellStyle name="Uwaga 3" xfId="40381" hidden="1"/>
    <cellStyle name="Uwaga 3" xfId="40377" hidden="1"/>
    <cellStyle name="Uwaga 3" xfId="40373" hidden="1"/>
    <cellStyle name="Uwaga 3" xfId="40366" hidden="1"/>
    <cellStyle name="Uwaga 3" xfId="40361" hidden="1"/>
    <cellStyle name="Uwaga 3" xfId="40357" hidden="1"/>
    <cellStyle name="Uwaga 3" xfId="40350" hidden="1"/>
    <cellStyle name="Uwaga 3" xfId="40345" hidden="1"/>
    <cellStyle name="Uwaga 3" xfId="40341" hidden="1"/>
    <cellStyle name="Uwaga 3" xfId="40336" hidden="1"/>
    <cellStyle name="Uwaga 3" xfId="40331" hidden="1"/>
    <cellStyle name="Uwaga 3" xfId="40327" hidden="1"/>
    <cellStyle name="Uwaga 3" xfId="40321" hidden="1"/>
    <cellStyle name="Uwaga 3" xfId="40317" hidden="1"/>
    <cellStyle name="Uwaga 3" xfId="40314" hidden="1"/>
    <cellStyle name="Uwaga 3" xfId="40307" hidden="1"/>
    <cellStyle name="Uwaga 3" xfId="40302" hidden="1"/>
    <cellStyle name="Uwaga 3" xfId="40297" hidden="1"/>
    <cellStyle name="Uwaga 3" xfId="40291" hidden="1"/>
    <cellStyle name="Uwaga 3" xfId="40286" hidden="1"/>
    <cellStyle name="Uwaga 3" xfId="40281" hidden="1"/>
    <cellStyle name="Uwaga 3" xfId="40276" hidden="1"/>
    <cellStyle name="Uwaga 3" xfId="40271" hidden="1"/>
    <cellStyle name="Uwaga 3" xfId="40266" hidden="1"/>
    <cellStyle name="Uwaga 3" xfId="40262" hidden="1"/>
    <cellStyle name="Uwaga 3" xfId="40258" hidden="1"/>
    <cellStyle name="Uwaga 3" xfId="40253" hidden="1"/>
    <cellStyle name="Uwaga 3" xfId="40246" hidden="1"/>
    <cellStyle name="Uwaga 3" xfId="40241" hidden="1"/>
    <cellStyle name="Uwaga 3" xfId="40236" hidden="1"/>
    <cellStyle name="Uwaga 3" xfId="40230" hidden="1"/>
    <cellStyle name="Uwaga 3" xfId="40225" hidden="1"/>
    <cellStyle name="Uwaga 3" xfId="40221" hidden="1"/>
    <cellStyle name="Uwaga 3" xfId="40216" hidden="1"/>
    <cellStyle name="Uwaga 3" xfId="40211" hidden="1"/>
    <cellStyle name="Uwaga 3" xfId="40206" hidden="1"/>
    <cellStyle name="Uwaga 3" xfId="40202" hidden="1"/>
    <cellStyle name="Uwaga 3" xfId="40197" hidden="1"/>
    <cellStyle name="Uwaga 3" xfId="40192" hidden="1"/>
    <cellStyle name="Uwaga 3" xfId="40187" hidden="1"/>
    <cellStyle name="Uwaga 3" xfId="40183" hidden="1"/>
    <cellStyle name="Uwaga 3" xfId="40179" hidden="1"/>
    <cellStyle name="Uwaga 3" xfId="40172" hidden="1"/>
    <cellStyle name="Uwaga 3" xfId="40168" hidden="1"/>
    <cellStyle name="Uwaga 3" xfId="40163" hidden="1"/>
    <cellStyle name="Uwaga 3" xfId="40157" hidden="1"/>
    <cellStyle name="Uwaga 3" xfId="40153" hidden="1"/>
    <cellStyle name="Uwaga 3" xfId="40148" hidden="1"/>
    <cellStyle name="Uwaga 3" xfId="40142" hidden="1"/>
    <cellStyle name="Uwaga 3" xfId="40138" hidden="1"/>
    <cellStyle name="Uwaga 3" xfId="40134" hidden="1"/>
    <cellStyle name="Uwaga 3" xfId="40127" hidden="1"/>
    <cellStyle name="Uwaga 3" xfId="40123" hidden="1"/>
    <cellStyle name="Uwaga 3" xfId="40119" hidden="1"/>
    <cellStyle name="Uwaga 3" xfId="40983" hidden="1"/>
    <cellStyle name="Uwaga 3" xfId="40981" hidden="1"/>
    <cellStyle name="Uwaga 3" xfId="40979" hidden="1"/>
    <cellStyle name="Uwaga 3" xfId="40966" hidden="1"/>
    <cellStyle name="Uwaga 3" xfId="40965" hidden="1"/>
    <cellStyle name="Uwaga 3" xfId="40964" hidden="1"/>
    <cellStyle name="Uwaga 3" xfId="40951" hidden="1"/>
    <cellStyle name="Uwaga 3" xfId="40950" hidden="1"/>
    <cellStyle name="Uwaga 3" xfId="40949" hidden="1"/>
    <cellStyle name="Uwaga 3" xfId="40937" hidden="1"/>
    <cellStyle name="Uwaga 3" xfId="40935" hidden="1"/>
    <cellStyle name="Uwaga 3" xfId="40934" hidden="1"/>
    <cellStyle name="Uwaga 3" xfId="40921" hidden="1"/>
    <cellStyle name="Uwaga 3" xfId="40920" hidden="1"/>
    <cellStyle name="Uwaga 3" xfId="40919" hidden="1"/>
    <cellStyle name="Uwaga 3" xfId="40907" hidden="1"/>
    <cellStyle name="Uwaga 3" xfId="40905" hidden="1"/>
    <cellStyle name="Uwaga 3" xfId="40903" hidden="1"/>
    <cellStyle name="Uwaga 3" xfId="40892" hidden="1"/>
    <cellStyle name="Uwaga 3" xfId="40890" hidden="1"/>
    <cellStyle name="Uwaga 3" xfId="40888" hidden="1"/>
    <cellStyle name="Uwaga 3" xfId="40877" hidden="1"/>
    <cellStyle name="Uwaga 3" xfId="40875" hidden="1"/>
    <cellStyle name="Uwaga 3" xfId="40873" hidden="1"/>
    <cellStyle name="Uwaga 3" xfId="40862" hidden="1"/>
    <cellStyle name="Uwaga 3" xfId="40860" hidden="1"/>
    <cellStyle name="Uwaga 3" xfId="40858" hidden="1"/>
    <cellStyle name="Uwaga 3" xfId="40847" hidden="1"/>
    <cellStyle name="Uwaga 3" xfId="40845" hidden="1"/>
    <cellStyle name="Uwaga 3" xfId="40843" hidden="1"/>
    <cellStyle name="Uwaga 3" xfId="40832" hidden="1"/>
    <cellStyle name="Uwaga 3" xfId="40830" hidden="1"/>
    <cellStyle name="Uwaga 3" xfId="40828" hidden="1"/>
    <cellStyle name="Uwaga 3" xfId="40817" hidden="1"/>
    <cellStyle name="Uwaga 3" xfId="40815" hidden="1"/>
    <cellStyle name="Uwaga 3" xfId="40813" hidden="1"/>
    <cellStyle name="Uwaga 3" xfId="40802" hidden="1"/>
    <cellStyle name="Uwaga 3" xfId="40800" hidden="1"/>
    <cellStyle name="Uwaga 3" xfId="40798" hidden="1"/>
    <cellStyle name="Uwaga 3" xfId="40787" hidden="1"/>
    <cellStyle name="Uwaga 3" xfId="40785" hidden="1"/>
    <cellStyle name="Uwaga 3" xfId="40783" hidden="1"/>
    <cellStyle name="Uwaga 3" xfId="40772" hidden="1"/>
    <cellStyle name="Uwaga 3" xfId="40770" hidden="1"/>
    <cellStyle name="Uwaga 3" xfId="40768" hidden="1"/>
    <cellStyle name="Uwaga 3" xfId="40757" hidden="1"/>
    <cellStyle name="Uwaga 3" xfId="40755" hidden="1"/>
    <cellStyle name="Uwaga 3" xfId="40753" hidden="1"/>
    <cellStyle name="Uwaga 3" xfId="40742" hidden="1"/>
    <cellStyle name="Uwaga 3" xfId="40740" hidden="1"/>
    <cellStyle name="Uwaga 3" xfId="40738" hidden="1"/>
    <cellStyle name="Uwaga 3" xfId="40727" hidden="1"/>
    <cellStyle name="Uwaga 3" xfId="40725" hidden="1"/>
    <cellStyle name="Uwaga 3" xfId="40723" hidden="1"/>
    <cellStyle name="Uwaga 3" xfId="40712" hidden="1"/>
    <cellStyle name="Uwaga 3" xfId="40710" hidden="1"/>
    <cellStyle name="Uwaga 3" xfId="40708" hidden="1"/>
    <cellStyle name="Uwaga 3" xfId="40697" hidden="1"/>
    <cellStyle name="Uwaga 3" xfId="40695" hidden="1"/>
    <cellStyle name="Uwaga 3" xfId="40693" hidden="1"/>
    <cellStyle name="Uwaga 3" xfId="40682" hidden="1"/>
    <cellStyle name="Uwaga 3" xfId="40680" hidden="1"/>
    <cellStyle name="Uwaga 3" xfId="40678" hidden="1"/>
    <cellStyle name="Uwaga 3" xfId="40667" hidden="1"/>
    <cellStyle name="Uwaga 3" xfId="40665" hidden="1"/>
    <cellStyle name="Uwaga 3" xfId="40663" hidden="1"/>
    <cellStyle name="Uwaga 3" xfId="40652" hidden="1"/>
    <cellStyle name="Uwaga 3" xfId="40650" hidden="1"/>
    <cellStyle name="Uwaga 3" xfId="40648" hidden="1"/>
    <cellStyle name="Uwaga 3" xfId="40637" hidden="1"/>
    <cellStyle name="Uwaga 3" xfId="40635" hidden="1"/>
    <cellStyle name="Uwaga 3" xfId="40633" hidden="1"/>
    <cellStyle name="Uwaga 3" xfId="40622" hidden="1"/>
    <cellStyle name="Uwaga 3" xfId="40620" hidden="1"/>
    <cellStyle name="Uwaga 3" xfId="40618" hidden="1"/>
    <cellStyle name="Uwaga 3" xfId="40607" hidden="1"/>
    <cellStyle name="Uwaga 3" xfId="40605" hidden="1"/>
    <cellStyle name="Uwaga 3" xfId="40603" hidden="1"/>
    <cellStyle name="Uwaga 3" xfId="40592" hidden="1"/>
    <cellStyle name="Uwaga 3" xfId="40590" hidden="1"/>
    <cellStyle name="Uwaga 3" xfId="40587" hidden="1"/>
    <cellStyle name="Uwaga 3" xfId="40577" hidden="1"/>
    <cellStyle name="Uwaga 3" xfId="40575" hidden="1"/>
    <cellStyle name="Uwaga 3" xfId="40573" hidden="1"/>
    <cellStyle name="Uwaga 3" xfId="40562" hidden="1"/>
    <cellStyle name="Uwaga 3" xfId="40560" hidden="1"/>
    <cellStyle name="Uwaga 3" xfId="40558" hidden="1"/>
    <cellStyle name="Uwaga 3" xfId="40547" hidden="1"/>
    <cellStyle name="Uwaga 3" xfId="40545" hidden="1"/>
    <cellStyle name="Uwaga 3" xfId="40542" hidden="1"/>
    <cellStyle name="Uwaga 3" xfId="40532" hidden="1"/>
    <cellStyle name="Uwaga 3" xfId="40530" hidden="1"/>
    <cellStyle name="Uwaga 3" xfId="40527" hidden="1"/>
    <cellStyle name="Uwaga 3" xfId="40517" hidden="1"/>
    <cellStyle name="Uwaga 3" xfId="40515" hidden="1"/>
    <cellStyle name="Uwaga 3" xfId="40512" hidden="1"/>
    <cellStyle name="Uwaga 3" xfId="40503" hidden="1"/>
    <cellStyle name="Uwaga 3" xfId="40500" hidden="1"/>
    <cellStyle name="Uwaga 3" xfId="40496" hidden="1"/>
    <cellStyle name="Uwaga 3" xfId="40488" hidden="1"/>
    <cellStyle name="Uwaga 3" xfId="40485" hidden="1"/>
    <cellStyle name="Uwaga 3" xfId="40481" hidden="1"/>
    <cellStyle name="Uwaga 3" xfId="40473" hidden="1"/>
    <cellStyle name="Uwaga 3" xfId="40470" hidden="1"/>
    <cellStyle name="Uwaga 3" xfId="40466" hidden="1"/>
    <cellStyle name="Uwaga 3" xfId="40458" hidden="1"/>
    <cellStyle name="Uwaga 3" xfId="40455" hidden="1"/>
    <cellStyle name="Uwaga 3" xfId="40451" hidden="1"/>
    <cellStyle name="Uwaga 3" xfId="40443" hidden="1"/>
    <cellStyle name="Uwaga 3" xfId="40440" hidden="1"/>
    <cellStyle name="Uwaga 3" xfId="40436" hidden="1"/>
    <cellStyle name="Uwaga 3" xfId="40428" hidden="1"/>
    <cellStyle name="Uwaga 3" xfId="40424" hidden="1"/>
    <cellStyle name="Uwaga 3" xfId="40419" hidden="1"/>
    <cellStyle name="Uwaga 3" xfId="40413" hidden="1"/>
    <cellStyle name="Uwaga 3" xfId="40409" hidden="1"/>
    <cellStyle name="Uwaga 3" xfId="40404" hidden="1"/>
    <cellStyle name="Uwaga 3" xfId="40398" hidden="1"/>
    <cellStyle name="Uwaga 3" xfId="40394" hidden="1"/>
    <cellStyle name="Uwaga 3" xfId="40389" hidden="1"/>
    <cellStyle name="Uwaga 3" xfId="40383" hidden="1"/>
    <cellStyle name="Uwaga 3" xfId="40380" hidden="1"/>
    <cellStyle name="Uwaga 3" xfId="40376" hidden="1"/>
    <cellStyle name="Uwaga 3" xfId="40368" hidden="1"/>
    <cellStyle name="Uwaga 3" xfId="40365" hidden="1"/>
    <cellStyle name="Uwaga 3" xfId="40360" hidden="1"/>
    <cellStyle name="Uwaga 3" xfId="40353" hidden="1"/>
    <cellStyle name="Uwaga 3" xfId="40349" hidden="1"/>
    <cellStyle name="Uwaga 3" xfId="40344" hidden="1"/>
    <cellStyle name="Uwaga 3" xfId="40338" hidden="1"/>
    <cellStyle name="Uwaga 3" xfId="40334" hidden="1"/>
    <cellStyle name="Uwaga 3" xfId="40329" hidden="1"/>
    <cellStyle name="Uwaga 3" xfId="40323" hidden="1"/>
    <cellStyle name="Uwaga 3" xfId="40320" hidden="1"/>
    <cellStyle name="Uwaga 3" xfId="40316" hidden="1"/>
    <cellStyle name="Uwaga 3" xfId="40308" hidden="1"/>
    <cellStyle name="Uwaga 3" xfId="40303" hidden="1"/>
    <cellStyle name="Uwaga 3" xfId="40298" hidden="1"/>
    <cellStyle name="Uwaga 3" xfId="40293" hidden="1"/>
    <cellStyle name="Uwaga 3" xfId="40288" hidden="1"/>
    <cellStyle name="Uwaga 3" xfId="40283" hidden="1"/>
    <cellStyle name="Uwaga 3" xfId="40278" hidden="1"/>
    <cellStyle name="Uwaga 3" xfId="40273" hidden="1"/>
    <cellStyle name="Uwaga 3" xfId="40268" hidden="1"/>
    <cellStyle name="Uwaga 3" xfId="40263" hidden="1"/>
    <cellStyle name="Uwaga 3" xfId="40259" hidden="1"/>
    <cellStyle name="Uwaga 3" xfId="40254" hidden="1"/>
    <cellStyle name="Uwaga 3" xfId="40247" hidden="1"/>
    <cellStyle name="Uwaga 3" xfId="40242" hidden="1"/>
    <cellStyle name="Uwaga 3" xfId="40237" hidden="1"/>
    <cellStyle name="Uwaga 3" xfId="40232" hidden="1"/>
    <cellStyle name="Uwaga 3" xfId="40227" hidden="1"/>
    <cellStyle name="Uwaga 3" xfId="40222" hidden="1"/>
    <cellStyle name="Uwaga 3" xfId="40217" hidden="1"/>
    <cellStyle name="Uwaga 3" xfId="40212" hidden="1"/>
    <cellStyle name="Uwaga 3" xfId="40207" hidden="1"/>
    <cellStyle name="Uwaga 3" xfId="40203" hidden="1"/>
    <cellStyle name="Uwaga 3" xfId="40198" hidden="1"/>
    <cellStyle name="Uwaga 3" xfId="40193" hidden="1"/>
    <cellStyle name="Uwaga 3" xfId="40188" hidden="1"/>
    <cellStyle name="Uwaga 3" xfId="40184" hidden="1"/>
    <cellStyle name="Uwaga 3" xfId="40180" hidden="1"/>
    <cellStyle name="Uwaga 3" xfId="40173" hidden="1"/>
    <cellStyle name="Uwaga 3" xfId="40169" hidden="1"/>
    <cellStyle name="Uwaga 3" xfId="40164" hidden="1"/>
    <cellStyle name="Uwaga 3" xfId="40158" hidden="1"/>
    <cellStyle name="Uwaga 3" xfId="40154" hidden="1"/>
    <cellStyle name="Uwaga 3" xfId="40149" hidden="1"/>
    <cellStyle name="Uwaga 3" xfId="40143" hidden="1"/>
    <cellStyle name="Uwaga 3" xfId="40139" hidden="1"/>
    <cellStyle name="Uwaga 3" xfId="40135" hidden="1"/>
    <cellStyle name="Uwaga 3" xfId="40128" hidden="1"/>
    <cellStyle name="Uwaga 3" xfId="40124" hidden="1"/>
    <cellStyle name="Uwaga 3" xfId="40120" hidden="1"/>
    <cellStyle name="Uwaga 3" xfId="40987" hidden="1"/>
    <cellStyle name="Uwaga 3" xfId="40986" hidden="1"/>
    <cellStyle name="Uwaga 3" xfId="40984" hidden="1"/>
    <cellStyle name="Uwaga 3" xfId="40971" hidden="1"/>
    <cellStyle name="Uwaga 3" xfId="40969" hidden="1"/>
    <cellStyle name="Uwaga 3" xfId="40967" hidden="1"/>
    <cellStyle name="Uwaga 3" xfId="40957" hidden="1"/>
    <cellStyle name="Uwaga 3" xfId="40955" hidden="1"/>
    <cellStyle name="Uwaga 3" xfId="40953" hidden="1"/>
    <cellStyle name="Uwaga 3" xfId="40942" hidden="1"/>
    <cellStyle name="Uwaga 3" xfId="40940" hidden="1"/>
    <cellStyle name="Uwaga 3" xfId="40938" hidden="1"/>
    <cellStyle name="Uwaga 3" xfId="40925" hidden="1"/>
    <cellStyle name="Uwaga 3" xfId="40923" hidden="1"/>
    <cellStyle name="Uwaga 3" xfId="40922" hidden="1"/>
    <cellStyle name="Uwaga 3" xfId="40909" hidden="1"/>
    <cellStyle name="Uwaga 3" xfId="40908" hidden="1"/>
    <cellStyle name="Uwaga 3" xfId="40906" hidden="1"/>
    <cellStyle name="Uwaga 3" xfId="40894" hidden="1"/>
    <cellStyle name="Uwaga 3" xfId="40893" hidden="1"/>
    <cellStyle name="Uwaga 3" xfId="40891" hidden="1"/>
    <cellStyle name="Uwaga 3" xfId="40879" hidden="1"/>
    <cellStyle name="Uwaga 3" xfId="40878" hidden="1"/>
    <cellStyle name="Uwaga 3" xfId="40876" hidden="1"/>
    <cellStyle name="Uwaga 3" xfId="40864" hidden="1"/>
    <cellStyle name="Uwaga 3" xfId="40863" hidden="1"/>
    <cellStyle name="Uwaga 3" xfId="40861" hidden="1"/>
    <cellStyle name="Uwaga 3" xfId="40849" hidden="1"/>
    <cellStyle name="Uwaga 3" xfId="40848" hidden="1"/>
    <cellStyle name="Uwaga 3" xfId="40846" hidden="1"/>
    <cellStyle name="Uwaga 3" xfId="40834" hidden="1"/>
    <cellStyle name="Uwaga 3" xfId="40833" hidden="1"/>
    <cellStyle name="Uwaga 3" xfId="40831" hidden="1"/>
    <cellStyle name="Uwaga 3" xfId="40819" hidden="1"/>
    <cellStyle name="Uwaga 3" xfId="40818" hidden="1"/>
    <cellStyle name="Uwaga 3" xfId="40816" hidden="1"/>
    <cellStyle name="Uwaga 3" xfId="40804" hidden="1"/>
    <cellStyle name="Uwaga 3" xfId="40803" hidden="1"/>
    <cellStyle name="Uwaga 3" xfId="40801" hidden="1"/>
    <cellStyle name="Uwaga 3" xfId="40789" hidden="1"/>
    <cellStyle name="Uwaga 3" xfId="40788" hidden="1"/>
    <cellStyle name="Uwaga 3" xfId="40786" hidden="1"/>
    <cellStyle name="Uwaga 3" xfId="40774" hidden="1"/>
    <cellStyle name="Uwaga 3" xfId="40773" hidden="1"/>
    <cellStyle name="Uwaga 3" xfId="40771" hidden="1"/>
    <cellStyle name="Uwaga 3" xfId="40759" hidden="1"/>
    <cellStyle name="Uwaga 3" xfId="40758" hidden="1"/>
    <cellStyle name="Uwaga 3" xfId="40756" hidden="1"/>
    <cellStyle name="Uwaga 3" xfId="40744" hidden="1"/>
    <cellStyle name="Uwaga 3" xfId="40743" hidden="1"/>
    <cellStyle name="Uwaga 3" xfId="40741" hidden="1"/>
    <cellStyle name="Uwaga 3" xfId="40729" hidden="1"/>
    <cellStyle name="Uwaga 3" xfId="40728" hidden="1"/>
    <cellStyle name="Uwaga 3" xfId="40726" hidden="1"/>
    <cellStyle name="Uwaga 3" xfId="40714" hidden="1"/>
    <cellStyle name="Uwaga 3" xfId="40713" hidden="1"/>
    <cellStyle name="Uwaga 3" xfId="40711" hidden="1"/>
    <cellStyle name="Uwaga 3" xfId="40699" hidden="1"/>
    <cellStyle name="Uwaga 3" xfId="40698" hidden="1"/>
    <cellStyle name="Uwaga 3" xfId="40696" hidden="1"/>
    <cellStyle name="Uwaga 3" xfId="40684" hidden="1"/>
    <cellStyle name="Uwaga 3" xfId="40683" hidden="1"/>
    <cellStyle name="Uwaga 3" xfId="40681" hidden="1"/>
    <cellStyle name="Uwaga 3" xfId="40669" hidden="1"/>
    <cellStyle name="Uwaga 3" xfId="40668" hidden="1"/>
    <cellStyle name="Uwaga 3" xfId="40666" hidden="1"/>
    <cellStyle name="Uwaga 3" xfId="40654" hidden="1"/>
    <cellStyle name="Uwaga 3" xfId="40653" hidden="1"/>
    <cellStyle name="Uwaga 3" xfId="40651" hidden="1"/>
    <cellStyle name="Uwaga 3" xfId="40639" hidden="1"/>
    <cellStyle name="Uwaga 3" xfId="40638" hidden="1"/>
    <cellStyle name="Uwaga 3" xfId="40636" hidden="1"/>
    <cellStyle name="Uwaga 3" xfId="40624" hidden="1"/>
    <cellStyle name="Uwaga 3" xfId="40623" hidden="1"/>
    <cellStyle name="Uwaga 3" xfId="40621" hidden="1"/>
    <cellStyle name="Uwaga 3" xfId="40609" hidden="1"/>
    <cellStyle name="Uwaga 3" xfId="40608" hidden="1"/>
    <cellStyle name="Uwaga 3" xfId="40606" hidden="1"/>
    <cellStyle name="Uwaga 3" xfId="40594" hidden="1"/>
    <cellStyle name="Uwaga 3" xfId="40593" hidden="1"/>
    <cellStyle name="Uwaga 3" xfId="40591" hidden="1"/>
    <cellStyle name="Uwaga 3" xfId="40579" hidden="1"/>
    <cellStyle name="Uwaga 3" xfId="40578" hidden="1"/>
    <cellStyle name="Uwaga 3" xfId="40576" hidden="1"/>
    <cellStyle name="Uwaga 3" xfId="40564" hidden="1"/>
    <cellStyle name="Uwaga 3" xfId="40563" hidden="1"/>
    <cellStyle name="Uwaga 3" xfId="40561" hidden="1"/>
    <cellStyle name="Uwaga 3" xfId="40549" hidden="1"/>
    <cellStyle name="Uwaga 3" xfId="40548" hidden="1"/>
    <cellStyle name="Uwaga 3" xfId="40546" hidden="1"/>
    <cellStyle name="Uwaga 3" xfId="40534" hidden="1"/>
    <cellStyle name="Uwaga 3" xfId="40533" hidden="1"/>
    <cellStyle name="Uwaga 3" xfId="40531" hidden="1"/>
    <cellStyle name="Uwaga 3" xfId="40519" hidden="1"/>
    <cellStyle name="Uwaga 3" xfId="40518" hidden="1"/>
    <cellStyle name="Uwaga 3" xfId="40516" hidden="1"/>
    <cellStyle name="Uwaga 3" xfId="40504" hidden="1"/>
    <cellStyle name="Uwaga 3" xfId="40502" hidden="1"/>
    <cellStyle name="Uwaga 3" xfId="40499" hidden="1"/>
    <cellStyle name="Uwaga 3" xfId="40489" hidden="1"/>
    <cellStyle name="Uwaga 3" xfId="40487" hidden="1"/>
    <cellStyle name="Uwaga 3" xfId="40484" hidden="1"/>
    <cellStyle name="Uwaga 3" xfId="40474" hidden="1"/>
    <cellStyle name="Uwaga 3" xfId="40472" hidden="1"/>
    <cellStyle name="Uwaga 3" xfId="40469" hidden="1"/>
    <cellStyle name="Uwaga 3" xfId="40459" hidden="1"/>
    <cellStyle name="Uwaga 3" xfId="40457" hidden="1"/>
    <cellStyle name="Uwaga 3" xfId="40454" hidden="1"/>
    <cellStyle name="Uwaga 3" xfId="40444" hidden="1"/>
    <cellStyle name="Uwaga 3" xfId="40442" hidden="1"/>
    <cellStyle name="Uwaga 3" xfId="40439" hidden="1"/>
    <cellStyle name="Uwaga 3" xfId="40429" hidden="1"/>
    <cellStyle name="Uwaga 3" xfId="40427" hidden="1"/>
    <cellStyle name="Uwaga 3" xfId="40423" hidden="1"/>
    <cellStyle name="Uwaga 3" xfId="40414" hidden="1"/>
    <cellStyle name="Uwaga 3" xfId="40411" hidden="1"/>
    <cellStyle name="Uwaga 3" xfId="40407" hidden="1"/>
    <cellStyle name="Uwaga 3" xfId="40399" hidden="1"/>
    <cellStyle name="Uwaga 3" xfId="40397" hidden="1"/>
    <cellStyle name="Uwaga 3" xfId="40393" hidden="1"/>
    <cellStyle name="Uwaga 3" xfId="40384" hidden="1"/>
    <cellStyle name="Uwaga 3" xfId="40382" hidden="1"/>
    <cellStyle name="Uwaga 3" xfId="40379" hidden="1"/>
    <cellStyle name="Uwaga 3" xfId="40369" hidden="1"/>
    <cellStyle name="Uwaga 3" xfId="40367" hidden="1"/>
    <cellStyle name="Uwaga 3" xfId="40362" hidden="1"/>
    <cellStyle name="Uwaga 3" xfId="40354" hidden="1"/>
    <cellStyle name="Uwaga 3" xfId="40352" hidden="1"/>
    <cellStyle name="Uwaga 3" xfId="40347" hidden="1"/>
    <cellStyle name="Uwaga 3" xfId="40339" hidden="1"/>
    <cellStyle name="Uwaga 3" xfId="40337" hidden="1"/>
    <cellStyle name="Uwaga 3" xfId="40332" hidden="1"/>
    <cellStyle name="Uwaga 3" xfId="40324" hidden="1"/>
    <cellStyle name="Uwaga 3" xfId="40322" hidden="1"/>
    <cellStyle name="Uwaga 3" xfId="40318" hidden="1"/>
    <cellStyle name="Uwaga 3" xfId="40309" hidden="1"/>
    <cellStyle name="Uwaga 3" xfId="40306" hidden="1"/>
    <cellStyle name="Uwaga 3" xfId="40301" hidden="1"/>
    <cellStyle name="Uwaga 3" xfId="40294" hidden="1"/>
    <cellStyle name="Uwaga 3" xfId="40290" hidden="1"/>
    <cellStyle name="Uwaga 3" xfId="40285" hidden="1"/>
    <cellStyle name="Uwaga 3" xfId="40279" hidden="1"/>
    <cellStyle name="Uwaga 3" xfId="40275" hidden="1"/>
    <cellStyle name="Uwaga 3" xfId="40270" hidden="1"/>
    <cellStyle name="Uwaga 3" xfId="40264" hidden="1"/>
    <cellStyle name="Uwaga 3" xfId="40261" hidden="1"/>
    <cellStyle name="Uwaga 3" xfId="40257" hidden="1"/>
    <cellStyle name="Uwaga 3" xfId="40248" hidden="1"/>
    <cellStyle name="Uwaga 3" xfId="40243" hidden="1"/>
    <cellStyle name="Uwaga 3" xfId="40238" hidden="1"/>
    <cellStyle name="Uwaga 3" xfId="40233" hidden="1"/>
    <cellStyle name="Uwaga 3" xfId="40228" hidden="1"/>
    <cellStyle name="Uwaga 3" xfId="40223" hidden="1"/>
    <cellStyle name="Uwaga 3" xfId="40218" hidden="1"/>
    <cellStyle name="Uwaga 3" xfId="40213" hidden="1"/>
    <cellStyle name="Uwaga 3" xfId="40208" hidden="1"/>
    <cellStyle name="Uwaga 3" xfId="40204" hidden="1"/>
    <cellStyle name="Uwaga 3" xfId="40199" hidden="1"/>
    <cellStyle name="Uwaga 3" xfId="40194" hidden="1"/>
    <cellStyle name="Uwaga 3" xfId="40189" hidden="1"/>
    <cellStyle name="Uwaga 3" xfId="40185" hidden="1"/>
    <cellStyle name="Uwaga 3" xfId="40181" hidden="1"/>
    <cellStyle name="Uwaga 3" xfId="40174" hidden="1"/>
    <cellStyle name="Uwaga 3" xfId="40170" hidden="1"/>
    <cellStyle name="Uwaga 3" xfId="40165" hidden="1"/>
    <cellStyle name="Uwaga 3" xfId="40159" hidden="1"/>
    <cellStyle name="Uwaga 3" xfId="40155" hidden="1"/>
    <cellStyle name="Uwaga 3" xfId="40150" hidden="1"/>
    <cellStyle name="Uwaga 3" xfId="40144" hidden="1"/>
    <cellStyle name="Uwaga 3" xfId="40140" hidden="1"/>
    <cellStyle name="Uwaga 3" xfId="40136" hidden="1"/>
    <cellStyle name="Uwaga 3" xfId="40129" hidden="1"/>
    <cellStyle name="Uwaga 3" xfId="40125" hidden="1"/>
    <cellStyle name="Uwaga 3" xfId="40121" hidden="1"/>
    <cellStyle name="Uwaga 3" xfId="37118" hidden="1"/>
    <cellStyle name="Uwaga 3" xfId="37115" hidden="1"/>
    <cellStyle name="Uwaga 3" xfId="37111" hidden="1"/>
    <cellStyle name="Uwaga 3" xfId="37071" hidden="1"/>
    <cellStyle name="Uwaga 3" xfId="37066" hidden="1"/>
    <cellStyle name="Uwaga 3" xfId="37061" hidden="1"/>
    <cellStyle name="Uwaga 3" xfId="37031" hidden="1"/>
    <cellStyle name="Uwaga 3" xfId="37027" hidden="1"/>
    <cellStyle name="Uwaga 3" xfId="37024" hidden="1"/>
    <cellStyle name="Uwaga 3" xfId="36993" hidden="1"/>
    <cellStyle name="Uwaga 3" xfId="36990" hidden="1"/>
    <cellStyle name="Uwaga 3" xfId="36986" hidden="1"/>
    <cellStyle name="Uwaga 3" xfId="36949" hidden="1"/>
    <cellStyle name="Uwaga 3" xfId="36946" hidden="1"/>
    <cellStyle name="Uwaga 3" xfId="36943" hidden="1"/>
    <cellStyle name="Uwaga 3" xfId="36904" hidden="1"/>
    <cellStyle name="Uwaga 3" xfId="36900" hidden="1"/>
    <cellStyle name="Uwaga 3" xfId="36895" hidden="1"/>
    <cellStyle name="Uwaga 3" xfId="36862" hidden="1"/>
    <cellStyle name="Uwaga 3" xfId="36858" hidden="1"/>
    <cellStyle name="Uwaga 3" xfId="36853" hidden="1"/>
    <cellStyle name="Uwaga 3" xfId="36820" hidden="1"/>
    <cellStyle name="Uwaga 3" xfId="36817" hidden="1"/>
    <cellStyle name="Uwaga 3" xfId="36813" hidden="1"/>
    <cellStyle name="Uwaga 3" xfId="36783" hidden="1"/>
    <cellStyle name="Uwaga 3" xfId="36779" hidden="1"/>
    <cellStyle name="Uwaga 3" xfId="36776" hidden="1"/>
    <cellStyle name="Uwaga 3" xfId="36738" hidden="1"/>
    <cellStyle name="Uwaga 3" xfId="36734" hidden="1"/>
    <cellStyle name="Uwaga 3" xfId="36731" hidden="1"/>
    <cellStyle name="Uwaga 3" xfId="36696" hidden="1"/>
    <cellStyle name="Uwaga 3" xfId="36692" hidden="1"/>
    <cellStyle name="Uwaga 3" xfId="36688" hidden="1"/>
    <cellStyle name="Uwaga 3" xfId="36655" hidden="1"/>
    <cellStyle name="Uwaga 3" xfId="36651" hidden="1"/>
    <cellStyle name="Uwaga 3" xfId="36647" hidden="1"/>
    <cellStyle name="Uwaga 3" xfId="36616" hidden="1"/>
    <cellStyle name="Uwaga 3" xfId="36613" hidden="1"/>
    <cellStyle name="Uwaga 3" xfId="36609" hidden="1"/>
    <cellStyle name="Uwaga 3" xfId="36571" hidden="1"/>
    <cellStyle name="Uwaga 3" xfId="36567" hidden="1"/>
    <cellStyle name="Uwaga 3" xfId="36563" hidden="1"/>
    <cellStyle name="Uwaga 3" xfId="36529" hidden="1"/>
    <cellStyle name="Uwaga 3" xfId="36525" hidden="1"/>
    <cellStyle name="Uwaga 3" xfId="36521" hidden="1"/>
    <cellStyle name="Uwaga 3" xfId="36489" hidden="1"/>
    <cellStyle name="Uwaga 3" xfId="36485" hidden="1"/>
    <cellStyle name="Uwaga 3" xfId="36481" hidden="1"/>
    <cellStyle name="Uwaga 3" xfId="36450" hidden="1"/>
    <cellStyle name="Uwaga 3" xfId="36446" hidden="1"/>
    <cellStyle name="Uwaga 3" xfId="36443" hidden="1"/>
    <cellStyle name="Uwaga 3" xfId="36405" hidden="1"/>
    <cellStyle name="Uwaga 3" xfId="36401" hidden="1"/>
    <cellStyle name="Uwaga 3" xfId="36397" hidden="1"/>
    <cellStyle name="Uwaga 3" xfId="36363" hidden="1"/>
    <cellStyle name="Uwaga 3" xfId="36359" hidden="1"/>
    <cellStyle name="Uwaga 3" xfId="36355" hidden="1"/>
    <cellStyle name="Uwaga 3" xfId="36321" hidden="1"/>
    <cellStyle name="Uwaga 3" xfId="36317" hidden="1"/>
    <cellStyle name="Uwaga 3" xfId="36313" hidden="1"/>
    <cellStyle name="Uwaga 3" xfId="36285" hidden="1"/>
    <cellStyle name="Uwaga 3" xfId="36281" hidden="1"/>
    <cellStyle name="Uwaga 3" xfId="36277" hidden="1"/>
    <cellStyle name="Uwaga 3" xfId="36239" hidden="1"/>
    <cellStyle name="Uwaga 3" xfId="36235" hidden="1"/>
    <cellStyle name="Uwaga 3" xfId="36231" hidden="1"/>
    <cellStyle name="Uwaga 3" xfId="36197" hidden="1"/>
    <cellStyle name="Uwaga 3" xfId="36193" hidden="1"/>
    <cellStyle name="Uwaga 3" xfId="36189" hidden="1"/>
    <cellStyle name="Uwaga 3" xfId="36159" hidden="1"/>
    <cellStyle name="Uwaga 3" xfId="36155" hidden="1"/>
    <cellStyle name="Uwaga 3" xfId="36151" hidden="1"/>
    <cellStyle name="Uwaga 3" xfId="36119" hidden="1"/>
    <cellStyle name="Uwaga 3" xfId="36116" hidden="1"/>
    <cellStyle name="Uwaga 3" xfId="36112" hidden="1"/>
    <cellStyle name="Uwaga 3" xfId="36074" hidden="1"/>
    <cellStyle name="Uwaga 3" xfId="36069" hidden="1"/>
    <cellStyle name="Uwaga 3" xfId="36065" hidden="1"/>
    <cellStyle name="Uwaga 3" xfId="36032" hidden="1"/>
    <cellStyle name="Uwaga 3" xfId="36027" hidden="1"/>
    <cellStyle name="Uwaga 3" xfId="36023" hidden="1"/>
    <cellStyle name="Uwaga 3" xfId="35992" hidden="1"/>
    <cellStyle name="Uwaga 3" xfId="35988" hidden="1"/>
    <cellStyle name="Uwaga 3" xfId="35983" hidden="1"/>
    <cellStyle name="Uwaga 3" xfId="35951" hidden="1"/>
    <cellStyle name="Uwaga 3" xfId="35949" hidden="1"/>
    <cellStyle name="Uwaga 3" xfId="35946" hidden="1"/>
    <cellStyle name="Uwaga 3" xfId="35908" hidden="1"/>
    <cellStyle name="Uwaga 3" xfId="35904" hidden="1"/>
    <cellStyle name="Uwaga 3" xfId="35899" hidden="1"/>
    <cellStyle name="Uwaga 3" xfId="35866" hidden="1"/>
    <cellStyle name="Uwaga 3" xfId="35862" hidden="1"/>
    <cellStyle name="Uwaga 3" xfId="35857" hidden="1"/>
    <cellStyle name="Uwaga 3" xfId="35824" hidden="1"/>
    <cellStyle name="Uwaga 3" xfId="35820" hidden="1"/>
    <cellStyle name="Uwaga 3" xfId="35815" hidden="1"/>
    <cellStyle name="Uwaga 3" xfId="35785" hidden="1"/>
    <cellStyle name="Uwaga 3" xfId="35781" hidden="1"/>
    <cellStyle name="Uwaga 3" xfId="35777" hidden="1"/>
    <cellStyle name="Uwaga 3" xfId="35743" hidden="1"/>
    <cellStyle name="Uwaga 3" xfId="35739" hidden="1"/>
    <cellStyle name="Uwaga 3" xfId="35734" hidden="1"/>
    <cellStyle name="Uwaga 3" xfId="35701" hidden="1"/>
    <cellStyle name="Uwaga 3" xfId="35697" hidden="1"/>
    <cellStyle name="Uwaga 3" xfId="35691" hidden="1"/>
    <cellStyle name="Uwaga 3" xfId="35659" hidden="1"/>
    <cellStyle name="Uwaga 3" xfId="35655" hidden="1"/>
    <cellStyle name="Uwaga 3" xfId="35651" hidden="1"/>
    <cellStyle name="Uwaga 3" xfId="35617" hidden="1"/>
    <cellStyle name="Uwaga 3" xfId="35613" hidden="1"/>
    <cellStyle name="Uwaga 3" xfId="35609" hidden="1"/>
    <cellStyle name="Uwaga 3" xfId="35575" hidden="1"/>
    <cellStyle name="Uwaga 3" xfId="35571" hidden="1"/>
    <cellStyle name="Uwaga 3" xfId="35566" hidden="1"/>
    <cellStyle name="Uwaga 3" xfId="35533" hidden="1"/>
    <cellStyle name="Uwaga 3" xfId="35528" hidden="1"/>
    <cellStyle name="Uwaga 3" xfId="35523" hidden="1"/>
    <cellStyle name="Uwaga 3" xfId="35491" hidden="1"/>
    <cellStyle name="Uwaga 3" xfId="35487" hidden="1"/>
    <cellStyle name="Uwaga 3" xfId="35482" hidden="1"/>
    <cellStyle name="Uwaga 3" xfId="35449" hidden="1"/>
    <cellStyle name="Uwaga 3" xfId="35445" hidden="1"/>
    <cellStyle name="Uwaga 3" xfId="35441" hidden="1"/>
    <cellStyle name="Uwaga 3" xfId="35408" hidden="1"/>
    <cellStyle name="Uwaga 3" xfId="35403" hidden="1"/>
    <cellStyle name="Uwaga 3" xfId="35397" hidden="1"/>
    <cellStyle name="Uwaga 3" xfId="35366" hidden="1"/>
    <cellStyle name="Uwaga 3" xfId="35361" hidden="1"/>
    <cellStyle name="Uwaga 3" xfId="35355" hidden="1"/>
    <cellStyle name="Uwaga 3" xfId="35324" hidden="1"/>
    <cellStyle name="Uwaga 3" xfId="35319" hidden="1"/>
    <cellStyle name="Uwaga 3" xfId="35313" hidden="1"/>
    <cellStyle name="Uwaga 3" xfId="35282" hidden="1"/>
    <cellStyle name="Uwaga 3" xfId="35277" hidden="1"/>
    <cellStyle name="Uwaga 3" xfId="35272" hidden="1"/>
    <cellStyle name="Uwaga 3" xfId="35242" hidden="1"/>
    <cellStyle name="Uwaga 3" xfId="35235" hidden="1"/>
    <cellStyle name="Uwaga 3" xfId="35228" hidden="1"/>
    <cellStyle name="Uwaga 3" xfId="35200" hidden="1"/>
    <cellStyle name="Uwaga 3" xfId="35192" hidden="1"/>
    <cellStyle name="Uwaga 3" xfId="35185" hidden="1"/>
    <cellStyle name="Uwaga 3" xfId="35158" hidden="1"/>
    <cellStyle name="Uwaga 3" xfId="35150" hidden="1"/>
    <cellStyle name="Uwaga 3" xfId="35143" hidden="1"/>
    <cellStyle name="Uwaga 3" xfId="35118" hidden="1"/>
    <cellStyle name="Uwaga 3" xfId="35109" hidden="1"/>
    <cellStyle name="Uwaga 3" xfId="35103" hidden="1"/>
    <cellStyle name="Uwaga 3" xfId="35076" hidden="1"/>
    <cellStyle name="Uwaga 3" xfId="35066" hidden="1"/>
    <cellStyle name="Uwaga 3" xfId="35058" hidden="1"/>
    <cellStyle name="Uwaga 3" xfId="35034" hidden="1"/>
    <cellStyle name="Uwaga 3" xfId="35023" hidden="1"/>
    <cellStyle name="Uwaga 3" xfId="35015" hidden="1"/>
    <cellStyle name="Uwaga 3" xfId="34995" hidden="1"/>
    <cellStyle name="Uwaga 3" xfId="34982" hidden="1"/>
    <cellStyle name="Uwaga 3" xfId="34973" hidden="1"/>
    <cellStyle name="Uwaga 3" xfId="34955" hidden="1"/>
    <cellStyle name="Uwaga 3" xfId="34941" hidden="1"/>
    <cellStyle name="Uwaga 3" xfId="34932" hidden="1"/>
    <cellStyle name="Uwaga 3" xfId="34915" hidden="1"/>
    <cellStyle name="Uwaga 3" xfId="34902" hidden="1"/>
    <cellStyle name="Uwaga 3" xfId="34892" hidden="1"/>
    <cellStyle name="Uwaga 3" xfId="34874" hidden="1"/>
    <cellStyle name="Uwaga 3" xfId="34861" hidden="1"/>
    <cellStyle name="Uwaga 3" xfId="34849" hidden="1"/>
    <cellStyle name="Uwaga 3" xfId="34834" hidden="1"/>
    <cellStyle name="Uwaga 3" xfId="34821" hidden="1"/>
    <cellStyle name="Uwaga 3" xfId="34807" hidden="1"/>
    <cellStyle name="Uwaga 3" xfId="34792" hidden="1"/>
    <cellStyle name="Uwaga 3" xfId="34779" hidden="1"/>
    <cellStyle name="Uwaga 3" xfId="34766" hidden="1"/>
    <cellStyle name="Uwaga 3" xfId="34751" hidden="1"/>
    <cellStyle name="Uwaga 3" xfId="34738" hidden="1"/>
    <cellStyle name="Uwaga 3" xfId="19870" hidden="1"/>
    <cellStyle name="Uwaga 3" xfId="41114" hidden="1"/>
    <cellStyle name="Uwaga 3" xfId="41115" hidden="1"/>
    <cellStyle name="Uwaga 3" xfId="41117" hidden="1"/>
    <cellStyle name="Uwaga 3" xfId="41129" hidden="1"/>
    <cellStyle name="Uwaga 3" xfId="41130" hidden="1"/>
    <cellStyle name="Uwaga 3" xfId="41135" hidden="1"/>
    <cellStyle name="Uwaga 3" xfId="41144" hidden="1"/>
    <cellStyle name="Uwaga 3" xfId="41145" hidden="1"/>
    <cellStyle name="Uwaga 3" xfId="41150" hidden="1"/>
    <cellStyle name="Uwaga 3" xfId="41159" hidden="1"/>
    <cellStyle name="Uwaga 3" xfId="41160" hidden="1"/>
    <cellStyle name="Uwaga 3" xfId="41161" hidden="1"/>
    <cellStyle name="Uwaga 3" xfId="41174" hidden="1"/>
    <cellStyle name="Uwaga 3" xfId="41179" hidden="1"/>
    <cellStyle name="Uwaga 3" xfId="41184" hidden="1"/>
    <cellStyle name="Uwaga 3" xfId="41194" hidden="1"/>
    <cellStyle name="Uwaga 3" xfId="41199" hidden="1"/>
    <cellStyle name="Uwaga 3" xfId="41203" hidden="1"/>
    <cellStyle name="Uwaga 3" xfId="41210" hidden="1"/>
    <cellStyle name="Uwaga 3" xfId="41215" hidden="1"/>
    <cellStyle name="Uwaga 3" xfId="41218" hidden="1"/>
    <cellStyle name="Uwaga 3" xfId="41224" hidden="1"/>
    <cellStyle name="Uwaga 3" xfId="41229" hidden="1"/>
    <cellStyle name="Uwaga 3" xfId="41233" hidden="1"/>
    <cellStyle name="Uwaga 3" xfId="41234" hidden="1"/>
    <cellStyle name="Uwaga 3" xfId="41235" hidden="1"/>
    <cellStyle name="Uwaga 3" xfId="41239" hidden="1"/>
    <cellStyle name="Uwaga 3" xfId="41251" hidden="1"/>
    <cellStyle name="Uwaga 3" xfId="41256" hidden="1"/>
    <cellStyle name="Uwaga 3" xfId="41261" hidden="1"/>
    <cellStyle name="Uwaga 3" xfId="41266" hidden="1"/>
    <cellStyle name="Uwaga 3" xfId="41271" hidden="1"/>
    <cellStyle name="Uwaga 3" xfId="41276" hidden="1"/>
    <cellStyle name="Uwaga 3" xfId="41280" hidden="1"/>
    <cellStyle name="Uwaga 3" xfId="41284" hidden="1"/>
    <cellStyle name="Uwaga 3" xfId="41289" hidden="1"/>
    <cellStyle name="Uwaga 3" xfId="41294" hidden="1"/>
    <cellStyle name="Uwaga 3" xfId="41295" hidden="1"/>
    <cellStyle name="Uwaga 3" xfId="41297" hidden="1"/>
    <cellStyle name="Uwaga 3" xfId="41310" hidden="1"/>
    <cellStyle name="Uwaga 3" xfId="41314" hidden="1"/>
    <cellStyle name="Uwaga 3" xfId="41319" hidden="1"/>
    <cellStyle name="Uwaga 3" xfId="41326" hidden="1"/>
    <cellStyle name="Uwaga 3" xfId="41330" hidden="1"/>
    <cellStyle name="Uwaga 3" xfId="41335" hidden="1"/>
    <cellStyle name="Uwaga 3" xfId="41340" hidden="1"/>
    <cellStyle name="Uwaga 3" xfId="41343" hidden="1"/>
    <cellStyle name="Uwaga 3" xfId="41348" hidden="1"/>
    <cellStyle name="Uwaga 3" xfId="41354" hidden="1"/>
    <cellStyle name="Uwaga 3" xfId="41355" hidden="1"/>
    <cellStyle name="Uwaga 3" xfId="41358" hidden="1"/>
    <cellStyle name="Uwaga 3" xfId="41371" hidden="1"/>
    <cellStyle name="Uwaga 3" xfId="41375" hidden="1"/>
    <cellStyle name="Uwaga 3" xfId="41380" hidden="1"/>
    <cellStyle name="Uwaga 3" xfId="41387" hidden="1"/>
    <cellStyle name="Uwaga 3" xfId="41392" hidden="1"/>
    <cellStyle name="Uwaga 3" xfId="41396" hidden="1"/>
    <cellStyle name="Uwaga 3" xfId="41401" hidden="1"/>
    <cellStyle name="Uwaga 3" xfId="41405" hidden="1"/>
    <cellStyle name="Uwaga 3" xfId="41410" hidden="1"/>
    <cellStyle name="Uwaga 3" xfId="41414" hidden="1"/>
    <cellStyle name="Uwaga 3" xfId="41415" hidden="1"/>
    <cellStyle name="Uwaga 3" xfId="41417" hidden="1"/>
    <cellStyle name="Uwaga 3" xfId="41429" hidden="1"/>
    <cellStyle name="Uwaga 3" xfId="41430" hidden="1"/>
    <cellStyle name="Uwaga 3" xfId="41432" hidden="1"/>
    <cellStyle name="Uwaga 3" xfId="41444" hidden="1"/>
    <cellStyle name="Uwaga 3" xfId="41446" hidden="1"/>
    <cellStyle name="Uwaga 3" xfId="41449" hidden="1"/>
    <cellStyle name="Uwaga 3" xfId="41459" hidden="1"/>
    <cellStyle name="Uwaga 3" xfId="41460" hidden="1"/>
    <cellStyle name="Uwaga 3" xfId="41462" hidden="1"/>
    <cellStyle name="Uwaga 3" xfId="41474" hidden="1"/>
    <cellStyle name="Uwaga 3" xfId="41475" hidden="1"/>
    <cellStyle name="Uwaga 3" xfId="41476" hidden="1"/>
    <cellStyle name="Uwaga 3" xfId="41490" hidden="1"/>
    <cellStyle name="Uwaga 3" xfId="41493" hidden="1"/>
    <cellStyle name="Uwaga 3" xfId="41497" hidden="1"/>
    <cellStyle name="Uwaga 3" xfId="41505" hidden="1"/>
    <cellStyle name="Uwaga 3" xfId="41508" hidden="1"/>
    <cellStyle name="Uwaga 3" xfId="41512" hidden="1"/>
    <cellStyle name="Uwaga 3" xfId="41520" hidden="1"/>
    <cellStyle name="Uwaga 3" xfId="41523" hidden="1"/>
    <cellStyle name="Uwaga 3" xfId="41527" hidden="1"/>
    <cellStyle name="Uwaga 3" xfId="41534" hidden="1"/>
    <cellStyle name="Uwaga 3" xfId="41535" hidden="1"/>
    <cellStyle name="Uwaga 3" xfId="41537" hidden="1"/>
    <cellStyle name="Uwaga 3" xfId="41550" hidden="1"/>
    <cellStyle name="Uwaga 3" xfId="41553" hidden="1"/>
    <cellStyle name="Uwaga 3" xfId="41556" hidden="1"/>
    <cellStyle name="Uwaga 3" xfId="41565" hidden="1"/>
    <cellStyle name="Uwaga 3" xfId="41568" hidden="1"/>
    <cellStyle name="Uwaga 3" xfId="41572" hidden="1"/>
    <cellStyle name="Uwaga 3" xfId="41580" hidden="1"/>
    <cellStyle name="Uwaga 3" xfId="41582" hidden="1"/>
    <cellStyle name="Uwaga 3" xfId="41585" hidden="1"/>
    <cellStyle name="Uwaga 3" xfId="41594" hidden="1"/>
    <cellStyle name="Uwaga 3" xfId="41595" hidden="1"/>
    <cellStyle name="Uwaga 3" xfId="41596" hidden="1"/>
    <cellStyle name="Uwaga 3" xfId="41609" hidden="1"/>
    <cellStyle name="Uwaga 3" xfId="41610" hidden="1"/>
    <cellStyle name="Uwaga 3" xfId="41612" hidden="1"/>
    <cellStyle name="Uwaga 3" xfId="41624" hidden="1"/>
    <cellStyle name="Uwaga 3" xfId="41625" hidden="1"/>
    <cellStyle name="Uwaga 3" xfId="41627" hidden="1"/>
    <cellStyle name="Uwaga 3" xfId="41639" hidden="1"/>
    <cellStyle name="Uwaga 3" xfId="41640" hidden="1"/>
    <cellStyle name="Uwaga 3" xfId="41642" hidden="1"/>
    <cellStyle name="Uwaga 3" xfId="41654" hidden="1"/>
    <cellStyle name="Uwaga 3" xfId="41655" hidden="1"/>
    <cellStyle name="Uwaga 3" xfId="41656" hidden="1"/>
    <cellStyle name="Uwaga 3" xfId="41670" hidden="1"/>
    <cellStyle name="Uwaga 3" xfId="41672" hidden="1"/>
    <cellStyle name="Uwaga 3" xfId="41675" hidden="1"/>
    <cellStyle name="Uwaga 3" xfId="41685" hidden="1"/>
    <cellStyle name="Uwaga 3" xfId="41688" hidden="1"/>
    <cellStyle name="Uwaga 3" xfId="41691" hidden="1"/>
    <cellStyle name="Uwaga 3" xfId="41700" hidden="1"/>
    <cellStyle name="Uwaga 3" xfId="41702" hidden="1"/>
    <cellStyle name="Uwaga 3" xfId="41705" hidden="1"/>
    <cellStyle name="Uwaga 3" xfId="41714" hidden="1"/>
    <cellStyle name="Uwaga 3" xfId="41715" hidden="1"/>
    <cellStyle name="Uwaga 3" xfId="41716" hidden="1"/>
    <cellStyle name="Uwaga 3" xfId="41729" hidden="1"/>
    <cellStyle name="Uwaga 3" xfId="41731" hidden="1"/>
    <cellStyle name="Uwaga 3" xfId="41733" hidden="1"/>
    <cellStyle name="Uwaga 3" xfId="41744" hidden="1"/>
    <cellStyle name="Uwaga 3" xfId="41746" hidden="1"/>
    <cellStyle name="Uwaga 3" xfId="41748" hidden="1"/>
    <cellStyle name="Uwaga 3" xfId="41759" hidden="1"/>
    <cellStyle name="Uwaga 3" xfId="41761" hidden="1"/>
    <cellStyle name="Uwaga 3" xfId="41763" hidden="1"/>
    <cellStyle name="Uwaga 3" xfId="41774" hidden="1"/>
    <cellStyle name="Uwaga 3" xfId="41775" hidden="1"/>
    <cellStyle name="Uwaga 3" xfId="41776" hidden="1"/>
    <cellStyle name="Uwaga 3" xfId="41789" hidden="1"/>
    <cellStyle name="Uwaga 3" xfId="41791" hidden="1"/>
    <cellStyle name="Uwaga 3" xfId="41793" hidden="1"/>
    <cellStyle name="Uwaga 3" xfId="41804" hidden="1"/>
    <cellStyle name="Uwaga 3" xfId="41806" hidden="1"/>
    <cellStyle name="Uwaga 3" xfId="41808" hidden="1"/>
    <cellStyle name="Uwaga 3" xfId="41819" hidden="1"/>
    <cellStyle name="Uwaga 3" xfId="41821" hidden="1"/>
    <cellStyle name="Uwaga 3" xfId="41822" hidden="1"/>
    <cellStyle name="Uwaga 3" xfId="41834" hidden="1"/>
    <cellStyle name="Uwaga 3" xfId="41835" hidden="1"/>
    <cellStyle name="Uwaga 3" xfId="41836" hidden="1"/>
    <cellStyle name="Uwaga 3" xfId="41849" hidden="1"/>
    <cellStyle name="Uwaga 3" xfId="41851" hidden="1"/>
    <cellStyle name="Uwaga 3" xfId="41853" hidden="1"/>
    <cellStyle name="Uwaga 3" xfId="41864" hidden="1"/>
    <cellStyle name="Uwaga 3" xfId="41866" hidden="1"/>
    <cellStyle name="Uwaga 3" xfId="41868" hidden="1"/>
    <cellStyle name="Uwaga 3" xfId="41879" hidden="1"/>
    <cellStyle name="Uwaga 3" xfId="41881" hidden="1"/>
    <cellStyle name="Uwaga 3" xfId="41883" hidden="1"/>
    <cellStyle name="Uwaga 3" xfId="41894" hidden="1"/>
    <cellStyle name="Uwaga 3" xfId="41895" hidden="1"/>
    <cellStyle name="Uwaga 3" xfId="41897" hidden="1"/>
    <cellStyle name="Uwaga 3" xfId="41908" hidden="1"/>
    <cellStyle name="Uwaga 3" xfId="41910" hidden="1"/>
    <cellStyle name="Uwaga 3" xfId="41911" hidden="1"/>
    <cellStyle name="Uwaga 3" xfId="41920" hidden="1"/>
    <cellStyle name="Uwaga 3" xfId="41923" hidden="1"/>
    <cellStyle name="Uwaga 3" xfId="41925" hidden="1"/>
    <cellStyle name="Uwaga 3" xfId="41936" hidden="1"/>
    <cellStyle name="Uwaga 3" xfId="41938" hidden="1"/>
    <cellStyle name="Uwaga 3" xfId="41940" hidden="1"/>
    <cellStyle name="Uwaga 3" xfId="41952" hidden="1"/>
    <cellStyle name="Uwaga 3" xfId="41954" hidden="1"/>
    <cellStyle name="Uwaga 3" xfId="41956" hidden="1"/>
    <cellStyle name="Uwaga 3" xfId="41964" hidden="1"/>
    <cellStyle name="Uwaga 3" xfId="41966" hidden="1"/>
    <cellStyle name="Uwaga 3" xfId="41969" hidden="1"/>
    <cellStyle name="Uwaga 3" xfId="41959" hidden="1"/>
    <cellStyle name="Uwaga 3" xfId="41958" hidden="1"/>
    <cellStyle name="Uwaga 3" xfId="41957" hidden="1"/>
    <cellStyle name="Uwaga 3" xfId="41944" hidden="1"/>
    <cellStyle name="Uwaga 3" xfId="41943" hidden="1"/>
    <cellStyle name="Uwaga 3" xfId="41942" hidden="1"/>
    <cellStyle name="Uwaga 3" xfId="41929" hidden="1"/>
    <cellStyle name="Uwaga 3" xfId="41928" hidden="1"/>
    <cellStyle name="Uwaga 3" xfId="41927" hidden="1"/>
    <cellStyle name="Uwaga 3" xfId="41914" hidden="1"/>
    <cellStyle name="Uwaga 3" xfId="41913" hidden="1"/>
    <cellStyle name="Uwaga 3" xfId="41912" hidden="1"/>
    <cellStyle name="Uwaga 3" xfId="41899" hidden="1"/>
    <cellStyle name="Uwaga 3" xfId="41898" hidden="1"/>
    <cellStyle name="Uwaga 3" xfId="41896" hidden="1"/>
    <cellStyle name="Uwaga 3" xfId="41885" hidden="1"/>
    <cellStyle name="Uwaga 3" xfId="41882" hidden="1"/>
    <cellStyle name="Uwaga 3" xfId="41880" hidden="1"/>
    <cellStyle name="Uwaga 3" xfId="41870" hidden="1"/>
    <cellStyle name="Uwaga 3" xfId="41867" hidden="1"/>
    <cellStyle name="Uwaga 3" xfId="41865" hidden="1"/>
    <cellStyle name="Uwaga 3" xfId="41855" hidden="1"/>
    <cellStyle name="Uwaga 3" xfId="41852" hidden="1"/>
    <cellStyle name="Uwaga 3" xfId="41850" hidden="1"/>
    <cellStyle name="Uwaga 3" xfId="41840" hidden="1"/>
    <cellStyle name="Uwaga 3" xfId="41838" hidden="1"/>
    <cellStyle name="Uwaga 3" xfId="41837" hidden="1"/>
    <cellStyle name="Uwaga 3" xfId="41825" hidden="1"/>
    <cellStyle name="Uwaga 3" xfId="41823" hidden="1"/>
    <cellStyle name="Uwaga 3" xfId="41820" hidden="1"/>
    <cellStyle name="Uwaga 3" xfId="41810" hidden="1"/>
    <cellStyle name="Uwaga 3" xfId="41807" hidden="1"/>
    <cellStyle name="Uwaga 3" xfId="41805" hidden="1"/>
    <cellStyle name="Uwaga 3" xfId="41795" hidden="1"/>
    <cellStyle name="Uwaga 3" xfId="41792" hidden="1"/>
    <cellStyle name="Uwaga 3" xfId="41790" hidden="1"/>
    <cellStyle name="Uwaga 3" xfId="41780" hidden="1"/>
    <cellStyle name="Uwaga 3" xfId="41778" hidden="1"/>
    <cellStyle name="Uwaga 3" xfId="41777" hidden="1"/>
    <cellStyle name="Uwaga 3" xfId="41765" hidden="1"/>
    <cellStyle name="Uwaga 3" xfId="41762" hidden="1"/>
    <cellStyle name="Uwaga 3" xfId="41760" hidden="1"/>
    <cellStyle name="Uwaga 3" xfId="41750" hidden="1"/>
    <cellStyle name="Uwaga 3" xfId="41747" hidden="1"/>
    <cellStyle name="Uwaga 3" xfId="41745" hidden="1"/>
    <cellStyle name="Uwaga 3" xfId="41735" hidden="1"/>
    <cellStyle name="Uwaga 3" xfId="41732" hidden="1"/>
    <cellStyle name="Uwaga 3" xfId="41730" hidden="1"/>
    <cellStyle name="Uwaga 3" xfId="41720" hidden="1"/>
    <cellStyle name="Uwaga 3" xfId="41718" hidden="1"/>
    <cellStyle name="Uwaga 3" xfId="41717" hidden="1"/>
    <cellStyle name="Uwaga 3" xfId="41704" hidden="1"/>
    <cellStyle name="Uwaga 3" xfId="41701" hidden="1"/>
    <cellStyle name="Uwaga 3" xfId="41699" hidden="1"/>
    <cellStyle name="Uwaga 3" xfId="41689" hidden="1"/>
    <cellStyle name="Uwaga 3" xfId="41686" hidden="1"/>
    <cellStyle name="Uwaga 3" xfId="41684" hidden="1"/>
    <cellStyle name="Uwaga 3" xfId="41674" hidden="1"/>
    <cellStyle name="Uwaga 3" xfId="41671" hidden="1"/>
    <cellStyle name="Uwaga 3" xfId="41669" hidden="1"/>
    <cellStyle name="Uwaga 3" xfId="41660" hidden="1"/>
    <cellStyle name="Uwaga 3" xfId="41658" hidden="1"/>
    <cellStyle name="Uwaga 3" xfId="41657" hidden="1"/>
    <cellStyle name="Uwaga 3" xfId="41645" hidden="1"/>
    <cellStyle name="Uwaga 3" xfId="41643" hidden="1"/>
    <cellStyle name="Uwaga 3" xfId="41641" hidden="1"/>
    <cellStyle name="Uwaga 3" xfId="41630" hidden="1"/>
    <cellStyle name="Uwaga 3" xfId="41628" hidden="1"/>
    <cellStyle name="Uwaga 3" xfId="41626" hidden="1"/>
    <cellStyle name="Uwaga 3" xfId="41615" hidden="1"/>
    <cellStyle name="Uwaga 3" xfId="41613" hidden="1"/>
    <cellStyle name="Uwaga 3" xfId="41611" hidden="1"/>
    <cellStyle name="Uwaga 3" xfId="41600" hidden="1"/>
    <cellStyle name="Uwaga 3" xfId="41598" hidden="1"/>
    <cellStyle name="Uwaga 3" xfId="41597" hidden="1"/>
    <cellStyle name="Uwaga 3" xfId="41584" hidden="1"/>
    <cellStyle name="Uwaga 3" xfId="41581" hidden="1"/>
    <cellStyle name="Uwaga 3" xfId="41579" hidden="1"/>
    <cellStyle name="Uwaga 3" xfId="41569" hidden="1"/>
    <cellStyle name="Uwaga 3" xfId="41566" hidden="1"/>
    <cellStyle name="Uwaga 3" xfId="41564" hidden="1"/>
    <cellStyle name="Uwaga 3" xfId="41554" hidden="1"/>
    <cellStyle name="Uwaga 3" xfId="41551" hidden="1"/>
    <cellStyle name="Uwaga 3" xfId="41549" hidden="1"/>
    <cellStyle name="Uwaga 3" xfId="41540" hidden="1"/>
    <cellStyle name="Uwaga 3" xfId="41538" hidden="1"/>
    <cellStyle name="Uwaga 3" xfId="41536" hidden="1"/>
    <cellStyle name="Uwaga 3" xfId="41524" hidden="1"/>
    <cellStyle name="Uwaga 3" xfId="41521" hidden="1"/>
    <cellStyle name="Uwaga 3" xfId="41519" hidden="1"/>
    <cellStyle name="Uwaga 3" xfId="41509" hidden="1"/>
    <cellStyle name="Uwaga 3" xfId="41506" hidden="1"/>
    <cellStyle name="Uwaga 3" xfId="41504" hidden="1"/>
    <cellStyle name="Uwaga 3" xfId="41494" hidden="1"/>
    <cellStyle name="Uwaga 3" xfId="41491" hidden="1"/>
    <cellStyle name="Uwaga 3" xfId="41489" hidden="1"/>
    <cellStyle name="Uwaga 3" xfId="41482" hidden="1"/>
    <cellStyle name="Uwaga 3" xfId="41479" hidden="1"/>
    <cellStyle name="Uwaga 3" xfId="41477" hidden="1"/>
    <cellStyle name="Uwaga 3" xfId="41467" hidden="1"/>
    <cellStyle name="Uwaga 3" xfId="41464" hidden="1"/>
    <cellStyle name="Uwaga 3" xfId="41461" hidden="1"/>
    <cellStyle name="Uwaga 3" xfId="41452" hidden="1"/>
    <cellStyle name="Uwaga 3" xfId="41448" hidden="1"/>
    <cellStyle name="Uwaga 3" xfId="41445" hidden="1"/>
    <cellStyle name="Uwaga 3" xfId="41437" hidden="1"/>
    <cellStyle name="Uwaga 3" xfId="41434" hidden="1"/>
    <cellStyle name="Uwaga 3" xfId="41431" hidden="1"/>
    <cellStyle name="Uwaga 3" xfId="41422" hidden="1"/>
    <cellStyle name="Uwaga 3" xfId="41419" hidden="1"/>
    <cellStyle name="Uwaga 3" xfId="41416" hidden="1"/>
    <cellStyle name="Uwaga 3" xfId="41406" hidden="1"/>
    <cellStyle name="Uwaga 3" xfId="41402" hidden="1"/>
    <cellStyle name="Uwaga 3" xfId="41399" hidden="1"/>
    <cellStyle name="Uwaga 3" xfId="41390" hidden="1"/>
    <cellStyle name="Uwaga 3" xfId="41386" hidden="1"/>
    <cellStyle name="Uwaga 3" xfId="41384" hidden="1"/>
    <cellStyle name="Uwaga 3" xfId="41376" hidden="1"/>
    <cellStyle name="Uwaga 3" xfId="41372" hidden="1"/>
    <cellStyle name="Uwaga 3" xfId="41369" hidden="1"/>
    <cellStyle name="Uwaga 3" xfId="41362" hidden="1"/>
    <cellStyle name="Uwaga 3" xfId="41359" hidden="1"/>
    <cellStyle name="Uwaga 3" xfId="41356" hidden="1"/>
    <cellStyle name="Uwaga 3" xfId="41347" hidden="1"/>
    <cellStyle name="Uwaga 3" xfId="41342" hidden="1"/>
    <cellStyle name="Uwaga 3" xfId="41339" hidden="1"/>
    <cellStyle name="Uwaga 3" xfId="41332" hidden="1"/>
    <cellStyle name="Uwaga 3" xfId="41327" hidden="1"/>
    <cellStyle name="Uwaga 3" xfId="41324" hidden="1"/>
    <cellStyle name="Uwaga 3" xfId="41317" hidden="1"/>
    <cellStyle name="Uwaga 3" xfId="41312" hidden="1"/>
    <cellStyle name="Uwaga 3" xfId="41309" hidden="1"/>
    <cellStyle name="Uwaga 3" xfId="41303" hidden="1"/>
    <cellStyle name="Uwaga 3" xfId="41299" hidden="1"/>
    <cellStyle name="Uwaga 3" xfId="41296" hidden="1"/>
    <cellStyle name="Uwaga 3" xfId="41288" hidden="1"/>
    <cellStyle name="Uwaga 3" xfId="41283" hidden="1"/>
    <cellStyle name="Uwaga 3" xfId="41279" hidden="1"/>
    <cellStyle name="Uwaga 3" xfId="41273" hidden="1"/>
    <cellStyle name="Uwaga 3" xfId="41268" hidden="1"/>
    <cellStyle name="Uwaga 3" xfId="41264" hidden="1"/>
    <cellStyle name="Uwaga 3" xfId="41258" hidden="1"/>
    <cellStyle name="Uwaga 3" xfId="41253" hidden="1"/>
    <cellStyle name="Uwaga 3" xfId="41249" hidden="1"/>
    <cellStyle name="Uwaga 3" xfId="41244" hidden="1"/>
    <cellStyle name="Uwaga 3" xfId="41240" hidden="1"/>
    <cellStyle name="Uwaga 3" xfId="41236" hidden="1"/>
    <cellStyle name="Uwaga 3" xfId="41228" hidden="1"/>
    <cellStyle name="Uwaga 3" xfId="41223" hidden="1"/>
    <cellStyle name="Uwaga 3" xfId="41219" hidden="1"/>
    <cellStyle name="Uwaga 3" xfId="41213" hidden="1"/>
    <cellStyle name="Uwaga 3" xfId="41208" hidden="1"/>
    <cellStyle name="Uwaga 3" xfId="41204" hidden="1"/>
    <cellStyle name="Uwaga 3" xfId="41198" hidden="1"/>
    <cellStyle name="Uwaga 3" xfId="41193" hidden="1"/>
    <cellStyle name="Uwaga 3" xfId="41189" hidden="1"/>
    <cellStyle name="Uwaga 3" xfId="41185" hidden="1"/>
    <cellStyle name="Uwaga 3" xfId="41180" hidden="1"/>
    <cellStyle name="Uwaga 3" xfId="41175" hidden="1"/>
    <cellStyle name="Uwaga 3" xfId="41170" hidden="1"/>
    <cellStyle name="Uwaga 3" xfId="41166" hidden="1"/>
    <cellStyle name="Uwaga 3" xfId="41162" hidden="1"/>
    <cellStyle name="Uwaga 3" xfId="41155" hidden="1"/>
    <cellStyle name="Uwaga 3" xfId="41151" hidden="1"/>
    <cellStyle name="Uwaga 3" xfId="41146" hidden="1"/>
    <cellStyle name="Uwaga 3" xfId="41140" hidden="1"/>
    <cellStyle name="Uwaga 3" xfId="41136" hidden="1"/>
    <cellStyle name="Uwaga 3" xfId="41131" hidden="1"/>
    <cellStyle name="Uwaga 3" xfId="41125" hidden="1"/>
    <cellStyle name="Uwaga 3" xfId="41121" hidden="1"/>
    <cellStyle name="Uwaga 3" xfId="41116" hidden="1"/>
    <cellStyle name="Uwaga 3" xfId="41110" hidden="1"/>
    <cellStyle name="Uwaga 3" xfId="41106" hidden="1"/>
    <cellStyle name="Uwaga 3" xfId="41102" hidden="1"/>
    <cellStyle name="Uwaga 3" xfId="41962" hidden="1"/>
    <cellStyle name="Uwaga 3" xfId="41961" hidden="1"/>
    <cellStyle name="Uwaga 3" xfId="41960" hidden="1"/>
    <cellStyle name="Uwaga 3" xfId="41947" hidden="1"/>
    <cellStyle name="Uwaga 3" xfId="41946" hidden="1"/>
    <cellStyle name="Uwaga 3" xfId="41945" hidden="1"/>
    <cellStyle name="Uwaga 3" xfId="41932" hidden="1"/>
    <cellStyle name="Uwaga 3" xfId="41931" hidden="1"/>
    <cellStyle name="Uwaga 3" xfId="41930" hidden="1"/>
    <cellStyle name="Uwaga 3" xfId="41917" hidden="1"/>
    <cellStyle name="Uwaga 3" xfId="41916" hidden="1"/>
    <cellStyle name="Uwaga 3" xfId="41915" hidden="1"/>
    <cellStyle name="Uwaga 3" xfId="41902" hidden="1"/>
    <cellStyle name="Uwaga 3" xfId="41901" hidden="1"/>
    <cellStyle name="Uwaga 3" xfId="41900" hidden="1"/>
    <cellStyle name="Uwaga 3" xfId="41888" hidden="1"/>
    <cellStyle name="Uwaga 3" xfId="41886" hidden="1"/>
    <cellStyle name="Uwaga 3" xfId="41884" hidden="1"/>
    <cellStyle name="Uwaga 3" xfId="41873" hidden="1"/>
    <cellStyle name="Uwaga 3" xfId="41871" hidden="1"/>
    <cellStyle name="Uwaga 3" xfId="41869" hidden="1"/>
    <cellStyle name="Uwaga 3" xfId="41858" hidden="1"/>
    <cellStyle name="Uwaga 3" xfId="41856" hidden="1"/>
    <cellStyle name="Uwaga 3" xfId="41854" hidden="1"/>
    <cellStyle name="Uwaga 3" xfId="41843" hidden="1"/>
    <cellStyle name="Uwaga 3" xfId="41841" hidden="1"/>
    <cellStyle name="Uwaga 3" xfId="41839" hidden="1"/>
    <cellStyle name="Uwaga 3" xfId="41828" hidden="1"/>
    <cellStyle name="Uwaga 3" xfId="41826" hidden="1"/>
    <cellStyle name="Uwaga 3" xfId="41824" hidden="1"/>
    <cellStyle name="Uwaga 3" xfId="41813" hidden="1"/>
    <cellStyle name="Uwaga 3" xfId="41811" hidden="1"/>
    <cellStyle name="Uwaga 3" xfId="41809" hidden="1"/>
    <cellStyle name="Uwaga 3" xfId="41798" hidden="1"/>
    <cellStyle name="Uwaga 3" xfId="41796" hidden="1"/>
    <cellStyle name="Uwaga 3" xfId="41794" hidden="1"/>
    <cellStyle name="Uwaga 3" xfId="41783" hidden="1"/>
    <cellStyle name="Uwaga 3" xfId="41781" hidden="1"/>
    <cellStyle name="Uwaga 3" xfId="41779" hidden="1"/>
    <cellStyle name="Uwaga 3" xfId="41768" hidden="1"/>
    <cellStyle name="Uwaga 3" xfId="41766" hidden="1"/>
    <cellStyle name="Uwaga 3" xfId="41764" hidden="1"/>
    <cellStyle name="Uwaga 3" xfId="41753" hidden="1"/>
    <cellStyle name="Uwaga 3" xfId="41751" hidden="1"/>
    <cellStyle name="Uwaga 3" xfId="41749" hidden="1"/>
    <cellStyle name="Uwaga 3" xfId="41738" hidden="1"/>
    <cellStyle name="Uwaga 3" xfId="41736" hidden="1"/>
    <cellStyle name="Uwaga 3" xfId="41734" hidden="1"/>
    <cellStyle name="Uwaga 3" xfId="41723" hidden="1"/>
    <cellStyle name="Uwaga 3" xfId="41721" hidden="1"/>
    <cellStyle name="Uwaga 3" xfId="41719" hidden="1"/>
    <cellStyle name="Uwaga 3" xfId="41708" hidden="1"/>
    <cellStyle name="Uwaga 3" xfId="41706" hidden="1"/>
    <cellStyle name="Uwaga 3" xfId="41703" hidden="1"/>
    <cellStyle name="Uwaga 3" xfId="41693" hidden="1"/>
    <cellStyle name="Uwaga 3" xfId="41690" hidden="1"/>
    <cellStyle name="Uwaga 3" xfId="41687" hidden="1"/>
    <cellStyle name="Uwaga 3" xfId="41678" hidden="1"/>
    <cellStyle name="Uwaga 3" xfId="41676" hidden="1"/>
    <cellStyle name="Uwaga 3" xfId="41673" hidden="1"/>
    <cellStyle name="Uwaga 3" xfId="41663" hidden="1"/>
    <cellStyle name="Uwaga 3" xfId="41661" hidden="1"/>
    <cellStyle name="Uwaga 3" xfId="41659" hidden="1"/>
    <cellStyle name="Uwaga 3" xfId="41648" hidden="1"/>
    <cellStyle name="Uwaga 3" xfId="41646" hidden="1"/>
    <cellStyle name="Uwaga 3" xfId="41644" hidden="1"/>
    <cellStyle name="Uwaga 3" xfId="41633" hidden="1"/>
    <cellStyle name="Uwaga 3" xfId="41631" hidden="1"/>
    <cellStyle name="Uwaga 3" xfId="41629" hidden="1"/>
    <cellStyle name="Uwaga 3" xfId="41618" hidden="1"/>
    <cellStyle name="Uwaga 3" xfId="41616" hidden="1"/>
    <cellStyle name="Uwaga 3" xfId="41614" hidden="1"/>
    <cellStyle name="Uwaga 3" xfId="41603" hidden="1"/>
    <cellStyle name="Uwaga 3" xfId="41601" hidden="1"/>
    <cellStyle name="Uwaga 3" xfId="41599" hidden="1"/>
    <cellStyle name="Uwaga 3" xfId="41588" hidden="1"/>
    <cellStyle name="Uwaga 3" xfId="41586" hidden="1"/>
    <cellStyle name="Uwaga 3" xfId="41583" hidden="1"/>
    <cellStyle name="Uwaga 3" xfId="41573" hidden="1"/>
    <cellStyle name="Uwaga 3" xfId="41570" hidden="1"/>
    <cellStyle name="Uwaga 3" xfId="41567" hidden="1"/>
    <cellStyle name="Uwaga 3" xfId="41558" hidden="1"/>
    <cellStyle name="Uwaga 3" xfId="41555" hidden="1"/>
    <cellStyle name="Uwaga 3" xfId="41552" hidden="1"/>
    <cellStyle name="Uwaga 3" xfId="41543" hidden="1"/>
    <cellStyle name="Uwaga 3" xfId="41541" hidden="1"/>
    <cellStyle name="Uwaga 3" xfId="41539" hidden="1"/>
    <cellStyle name="Uwaga 3" xfId="41528" hidden="1"/>
    <cellStyle name="Uwaga 3" xfId="41525" hidden="1"/>
    <cellStyle name="Uwaga 3" xfId="41522" hidden="1"/>
    <cellStyle name="Uwaga 3" xfId="41513" hidden="1"/>
    <cellStyle name="Uwaga 3" xfId="41510" hidden="1"/>
    <cellStyle name="Uwaga 3" xfId="41507" hidden="1"/>
    <cellStyle name="Uwaga 3" xfId="41498" hidden="1"/>
    <cellStyle name="Uwaga 3" xfId="41495" hidden="1"/>
    <cellStyle name="Uwaga 3" xfId="41492" hidden="1"/>
    <cellStyle name="Uwaga 3" xfId="41485" hidden="1"/>
    <cellStyle name="Uwaga 3" xfId="41481" hidden="1"/>
    <cellStyle name="Uwaga 3" xfId="41478" hidden="1"/>
    <cellStyle name="Uwaga 3" xfId="41470" hidden="1"/>
    <cellStyle name="Uwaga 3" xfId="41466" hidden="1"/>
    <cellStyle name="Uwaga 3" xfId="41463" hidden="1"/>
    <cellStyle name="Uwaga 3" xfId="41455" hidden="1"/>
    <cellStyle name="Uwaga 3" xfId="41451" hidden="1"/>
    <cellStyle name="Uwaga 3" xfId="41447" hidden="1"/>
    <cellStyle name="Uwaga 3" xfId="41440" hidden="1"/>
    <cellStyle name="Uwaga 3" xfId="41436" hidden="1"/>
    <cellStyle name="Uwaga 3" xfId="41433" hidden="1"/>
    <cellStyle name="Uwaga 3" xfId="41425" hidden="1"/>
    <cellStyle name="Uwaga 3" xfId="41421" hidden="1"/>
    <cellStyle name="Uwaga 3" xfId="41418" hidden="1"/>
    <cellStyle name="Uwaga 3" xfId="41409" hidden="1"/>
    <cellStyle name="Uwaga 3" xfId="41404" hidden="1"/>
    <cellStyle name="Uwaga 3" xfId="41400" hidden="1"/>
    <cellStyle name="Uwaga 3" xfId="41394" hidden="1"/>
    <cellStyle name="Uwaga 3" xfId="41389" hidden="1"/>
    <cellStyle name="Uwaga 3" xfId="41385" hidden="1"/>
    <cellStyle name="Uwaga 3" xfId="41379" hidden="1"/>
    <cellStyle name="Uwaga 3" xfId="41374" hidden="1"/>
    <cellStyle name="Uwaga 3" xfId="41370" hidden="1"/>
    <cellStyle name="Uwaga 3" xfId="41365" hidden="1"/>
    <cellStyle name="Uwaga 3" xfId="41361" hidden="1"/>
    <cellStyle name="Uwaga 3" xfId="41357" hidden="1"/>
    <cellStyle name="Uwaga 3" xfId="41350" hidden="1"/>
    <cellStyle name="Uwaga 3" xfId="41345" hidden="1"/>
    <cellStyle name="Uwaga 3" xfId="41341" hidden="1"/>
    <cellStyle name="Uwaga 3" xfId="41334" hidden="1"/>
    <cellStyle name="Uwaga 3" xfId="41329" hidden="1"/>
    <cellStyle name="Uwaga 3" xfId="41325" hidden="1"/>
    <cellStyle name="Uwaga 3" xfId="41320" hidden="1"/>
    <cellStyle name="Uwaga 3" xfId="41315" hidden="1"/>
    <cellStyle name="Uwaga 3" xfId="41311" hidden="1"/>
    <cellStyle name="Uwaga 3" xfId="41305" hidden="1"/>
    <cellStyle name="Uwaga 3" xfId="41301" hidden="1"/>
    <cellStyle name="Uwaga 3" xfId="41298" hidden="1"/>
    <cellStyle name="Uwaga 3" xfId="41291" hidden="1"/>
    <cellStyle name="Uwaga 3" xfId="41286" hidden="1"/>
    <cellStyle name="Uwaga 3" xfId="41281" hidden="1"/>
    <cellStyle name="Uwaga 3" xfId="41275" hidden="1"/>
    <cellStyle name="Uwaga 3" xfId="41270" hidden="1"/>
    <cellStyle name="Uwaga 3" xfId="41265" hidden="1"/>
    <cellStyle name="Uwaga 3" xfId="41260" hidden="1"/>
    <cellStyle name="Uwaga 3" xfId="41255" hidden="1"/>
    <cellStyle name="Uwaga 3" xfId="41250" hidden="1"/>
    <cellStyle name="Uwaga 3" xfId="41246" hidden="1"/>
    <cellStyle name="Uwaga 3" xfId="41242" hidden="1"/>
    <cellStyle name="Uwaga 3" xfId="41237" hidden="1"/>
    <cellStyle name="Uwaga 3" xfId="41230" hidden="1"/>
    <cellStyle name="Uwaga 3" xfId="41225" hidden="1"/>
    <cellStyle name="Uwaga 3" xfId="41220" hidden="1"/>
    <cellStyle name="Uwaga 3" xfId="41214" hidden="1"/>
    <cellStyle name="Uwaga 3" xfId="41209" hidden="1"/>
    <cellStyle name="Uwaga 3" xfId="41205" hidden="1"/>
    <cellStyle name="Uwaga 3" xfId="41200" hidden="1"/>
    <cellStyle name="Uwaga 3" xfId="41195" hidden="1"/>
    <cellStyle name="Uwaga 3" xfId="41190" hidden="1"/>
    <cellStyle name="Uwaga 3" xfId="41186" hidden="1"/>
    <cellStyle name="Uwaga 3" xfId="41181" hidden="1"/>
    <cellStyle name="Uwaga 3" xfId="41176" hidden="1"/>
    <cellStyle name="Uwaga 3" xfId="41171" hidden="1"/>
    <cellStyle name="Uwaga 3" xfId="41167" hidden="1"/>
    <cellStyle name="Uwaga 3" xfId="41163" hidden="1"/>
    <cellStyle name="Uwaga 3" xfId="41156" hidden="1"/>
    <cellStyle name="Uwaga 3" xfId="41152" hidden="1"/>
    <cellStyle name="Uwaga 3" xfId="41147" hidden="1"/>
    <cellStyle name="Uwaga 3" xfId="41141" hidden="1"/>
    <cellStyle name="Uwaga 3" xfId="41137" hidden="1"/>
    <cellStyle name="Uwaga 3" xfId="41132" hidden="1"/>
    <cellStyle name="Uwaga 3" xfId="41126" hidden="1"/>
    <cellStyle name="Uwaga 3" xfId="41122" hidden="1"/>
    <cellStyle name="Uwaga 3" xfId="41118" hidden="1"/>
    <cellStyle name="Uwaga 3" xfId="41111" hidden="1"/>
    <cellStyle name="Uwaga 3" xfId="41107" hidden="1"/>
    <cellStyle name="Uwaga 3" xfId="41103" hidden="1"/>
    <cellStyle name="Uwaga 3" xfId="41967" hidden="1"/>
    <cellStyle name="Uwaga 3" xfId="41965" hidden="1"/>
    <cellStyle name="Uwaga 3" xfId="41963" hidden="1"/>
    <cellStyle name="Uwaga 3" xfId="41950" hidden="1"/>
    <cellStyle name="Uwaga 3" xfId="41949" hidden="1"/>
    <cellStyle name="Uwaga 3" xfId="41948" hidden="1"/>
    <cellStyle name="Uwaga 3" xfId="41935" hidden="1"/>
    <cellStyle name="Uwaga 3" xfId="41934" hidden="1"/>
    <cellStyle name="Uwaga 3" xfId="41933" hidden="1"/>
    <cellStyle name="Uwaga 3" xfId="41921" hidden="1"/>
    <cellStyle name="Uwaga 3" xfId="41919" hidden="1"/>
    <cellStyle name="Uwaga 3" xfId="41918" hidden="1"/>
    <cellStyle name="Uwaga 3" xfId="41905" hidden="1"/>
    <cellStyle name="Uwaga 3" xfId="41904" hidden="1"/>
    <cellStyle name="Uwaga 3" xfId="41903" hidden="1"/>
    <cellStyle name="Uwaga 3" xfId="41891" hidden="1"/>
    <cellStyle name="Uwaga 3" xfId="41889" hidden="1"/>
    <cellStyle name="Uwaga 3" xfId="41887" hidden="1"/>
    <cellStyle name="Uwaga 3" xfId="41876" hidden="1"/>
    <cellStyle name="Uwaga 3" xfId="41874" hidden="1"/>
    <cellStyle name="Uwaga 3" xfId="41872" hidden="1"/>
    <cellStyle name="Uwaga 3" xfId="41861" hidden="1"/>
    <cellStyle name="Uwaga 3" xfId="41859" hidden="1"/>
    <cellStyle name="Uwaga 3" xfId="41857" hidden="1"/>
    <cellStyle name="Uwaga 3" xfId="41846" hidden="1"/>
    <cellStyle name="Uwaga 3" xfId="41844" hidden="1"/>
    <cellStyle name="Uwaga 3" xfId="41842" hidden="1"/>
    <cellStyle name="Uwaga 3" xfId="41831" hidden="1"/>
    <cellStyle name="Uwaga 3" xfId="41829" hidden="1"/>
    <cellStyle name="Uwaga 3" xfId="41827" hidden="1"/>
    <cellStyle name="Uwaga 3" xfId="41816" hidden="1"/>
    <cellStyle name="Uwaga 3" xfId="41814" hidden="1"/>
    <cellStyle name="Uwaga 3" xfId="41812" hidden="1"/>
    <cellStyle name="Uwaga 3" xfId="41801" hidden="1"/>
    <cellStyle name="Uwaga 3" xfId="41799" hidden="1"/>
    <cellStyle name="Uwaga 3" xfId="41797" hidden="1"/>
    <cellStyle name="Uwaga 3" xfId="41786" hidden="1"/>
    <cellStyle name="Uwaga 3" xfId="41784" hidden="1"/>
    <cellStyle name="Uwaga 3" xfId="41782" hidden="1"/>
    <cellStyle name="Uwaga 3" xfId="41771" hidden="1"/>
    <cellStyle name="Uwaga 3" xfId="41769" hidden="1"/>
    <cellStyle name="Uwaga 3" xfId="41767" hidden="1"/>
    <cellStyle name="Uwaga 3" xfId="41756" hidden="1"/>
    <cellStyle name="Uwaga 3" xfId="41754" hidden="1"/>
    <cellStyle name="Uwaga 3" xfId="41752" hidden="1"/>
    <cellStyle name="Uwaga 3" xfId="41741" hidden="1"/>
    <cellStyle name="Uwaga 3" xfId="41739" hidden="1"/>
    <cellStyle name="Uwaga 3" xfId="41737" hidden="1"/>
    <cellStyle name="Uwaga 3" xfId="41726" hidden="1"/>
    <cellStyle name="Uwaga 3" xfId="41724" hidden="1"/>
    <cellStyle name="Uwaga 3" xfId="41722" hidden="1"/>
    <cellStyle name="Uwaga 3" xfId="41711" hidden="1"/>
    <cellStyle name="Uwaga 3" xfId="41709" hidden="1"/>
    <cellStyle name="Uwaga 3" xfId="41707" hidden="1"/>
    <cellStyle name="Uwaga 3" xfId="41696" hidden="1"/>
    <cellStyle name="Uwaga 3" xfId="41694" hidden="1"/>
    <cellStyle name="Uwaga 3" xfId="41692" hidden="1"/>
    <cellStyle name="Uwaga 3" xfId="41681" hidden="1"/>
    <cellStyle name="Uwaga 3" xfId="41679" hidden="1"/>
    <cellStyle name="Uwaga 3" xfId="41677" hidden="1"/>
    <cellStyle name="Uwaga 3" xfId="41666" hidden="1"/>
    <cellStyle name="Uwaga 3" xfId="41664" hidden="1"/>
    <cellStyle name="Uwaga 3" xfId="41662" hidden="1"/>
    <cellStyle name="Uwaga 3" xfId="41651" hidden="1"/>
    <cellStyle name="Uwaga 3" xfId="41649" hidden="1"/>
    <cellStyle name="Uwaga 3" xfId="41647" hidden="1"/>
    <cellStyle name="Uwaga 3" xfId="41636" hidden="1"/>
    <cellStyle name="Uwaga 3" xfId="41634" hidden="1"/>
    <cellStyle name="Uwaga 3" xfId="41632" hidden="1"/>
    <cellStyle name="Uwaga 3" xfId="41621" hidden="1"/>
    <cellStyle name="Uwaga 3" xfId="41619" hidden="1"/>
    <cellStyle name="Uwaga 3" xfId="41617" hidden="1"/>
    <cellStyle name="Uwaga 3" xfId="41606" hidden="1"/>
    <cellStyle name="Uwaga 3" xfId="41604" hidden="1"/>
    <cellStyle name="Uwaga 3" xfId="41602" hidden="1"/>
    <cellStyle name="Uwaga 3" xfId="41591" hidden="1"/>
    <cellStyle name="Uwaga 3" xfId="41589" hidden="1"/>
    <cellStyle name="Uwaga 3" xfId="41587" hidden="1"/>
    <cellStyle name="Uwaga 3" xfId="41576" hidden="1"/>
    <cellStyle name="Uwaga 3" xfId="41574" hidden="1"/>
    <cellStyle name="Uwaga 3" xfId="41571" hidden="1"/>
    <cellStyle name="Uwaga 3" xfId="41561" hidden="1"/>
    <cellStyle name="Uwaga 3" xfId="41559" hidden="1"/>
    <cellStyle name="Uwaga 3" xfId="41557" hidden="1"/>
    <cellStyle name="Uwaga 3" xfId="41546" hidden="1"/>
    <cellStyle name="Uwaga 3" xfId="41544" hidden="1"/>
    <cellStyle name="Uwaga 3" xfId="41542" hidden="1"/>
    <cellStyle name="Uwaga 3" xfId="41531" hidden="1"/>
    <cellStyle name="Uwaga 3" xfId="41529" hidden="1"/>
    <cellStyle name="Uwaga 3" xfId="41526" hidden="1"/>
    <cellStyle name="Uwaga 3" xfId="41516" hidden="1"/>
    <cellStyle name="Uwaga 3" xfId="41514" hidden="1"/>
    <cellStyle name="Uwaga 3" xfId="41511" hidden="1"/>
    <cellStyle name="Uwaga 3" xfId="41501" hidden="1"/>
    <cellStyle name="Uwaga 3" xfId="41499" hidden="1"/>
    <cellStyle name="Uwaga 3" xfId="41496" hidden="1"/>
    <cellStyle name="Uwaga 3" xfId="41487" hidden="1"/>
    <cellStyle name="Uwaga 3" xfId="41484" hidden="1"/>
    <cellStyle name="Uwaga 3" xfId="41480" hidden="1"/>
    <cellStyle name="Uwaga 3" xfId="41472" hidden="1"/>
    <cellStyle name="Uwaga 3" xfId="41469" hidden="1"/>
    <cellStyle name="Uwaga 3" xfId="41465" hidden="1"/>
    <cellStyle name="Uwaga 3" xfId="41457" hidden="1"/>
    <cellStyle name="Uwaga 3" xfId="41454" hidden="1"/>
    <cellStyle name="Uwaga 3" xfId="41450" hidden="1"/>
    <cellStyle name="Uwaga 3" xfId="41442" hidden="1"/>
    <cellStyle name="Uwaga 3" xfId="41439" hidden="1"/>
    <cellStyle name="Uwaga 3" xfId="41435" hidden="1"/>
    <cellStyle name="Uwaga 3" xfId="41427" hidden="1"/>
    <cellStyle name="Uwaga 3" xfId="41424" hidden="1"/>
    <cellStyle name="Uwaga 3" xfId="41420" hidden="1"/>
    <cellStyle name="Uwaga 3" xfId="41412" hidden="1"/>
    <cellStyle name="Uwaga 3" xfId="41408" hidden="1"/>
    <cellStyle name="Uwaga 3" xfId="41403" hidden="1"/>
    <cellStyle name="Uwaga 3" xfId="41397" hidden="1"/>
    <cellStyle name="Uwaga 3" xfId="41393" hidden="1"/>
    <cellStyle name="Uwaga 3" xfId="41388" hidden="1"/>
    <cellStyle name="Uwaga 3" xfId="41382" hidden="1"/>
    <cellStyle name="Uwaga 3" xfId="41378" hidden="1"/>
    <cellStyle name="Uwaga 3" xfId="41373" hidden="1"/>
    <cellStyle name="Uwaga 3" xfId="41367" hidden="1"/>
    <cellStyle name="Uwaga 3" xfId="41364" hidden="1"/>
    <cellStyle name="Uwaga 3" xfId="41360" hidden="1"/>
    <cellStyle name="Uwaga 3" xfId="41352" hidden="1"/>
    <cellStyle name="Uwaga 3" xfId="41349" hidden="1"/>
    <cellStyle name="Uwaga 3" xfId="41344" hidden="1"/>
    <cellStyle name="Uwaga 3" xfId="41337" hidden="1"/>
    <cellStyle name="Uwaga 3" xfId="41333" hidden="1"/>
    <cellStyle name="Uwaga 3" xfId="41328" hidden="1"/>
    <cellStyle name="Uwaga 3" xfId="41322" hidden="1"/>
    <cellStyle name="Uwaga 3" xfId="41318" hidden="1"/>
    <cellStyle name="Uwaga 3" xfId="41313" hidden="1"/>
    <cellStyle name="Uwaga 3" xfId="41307" hidden="1"/>
    <cellStyle name="Uwaga 3" xfId="41304" hidden="1"/>
    <cellStyle name="Uwaga 3" xfId="41300" hidden="1"/>
    <cellStyle name="Uwaga 3" xfId="41292" hidden="1"/>
    <cellStyle name="Uwaga 3" xfId="41287" hidden="1"/>
    <cellStyle name="Uwaga 3" xfId="41282" hidden="1"/>
    <cellStyle name="Uwaga 3" xfId="41277" hidden="1"/>
    <cellStyle name="Uwaga 3" xfId="41272" hidden="1"/>
    <cellStyle name="Uwaga 3" xfId="41267" hidden="1"/>
    <cellStyle name="Uwaga 3" xfId="41262" hidden="1"/>
    <cellStyle name="Uwaga 3" xfId="41257" hidden="1"/>
    <cellStyle name="Uwaga 3" xfId="41252" hidden="1"/>
    <cellStyle name="Uwaga 3" xfId="41247" hidden="1"/>
    <cellStyle name="Uwaga 3" xfId="41243" hidden="1"/>
    <cellStyle name="Uwaga 3" xfId="41238" hidden="1"/>
    <cellStyle name="Uwaga 3" xfId="41231" hidden="1"/>
    <cellStyle name="Uwaga 3" xfId="41226" hidden="1"/>
    <cellStyle name="Uwaga 3" xfId="41221" hidden="1"/>
    <cellStyle name="Uwaga 3" xfId="41216" hidden="1"/>
    <cellStyle name="Uwaga 3" xfId="41211" hidden="1"/>
    <cellStyle name="Uwaga 3" xfId="41206" hidden="1"/>
    <cellStyle name="Uwaga 3" xfId="41201" hidden="1"/>
    <cellStyle name="Uwaga 3" xfId="41196" hidden="1"/>
    <cellStyle name="Uwaga 3" xfId="41191" hidden="1"/>
    <cellStyle name="Uwaga 3" xfId="41187" hidden="1"/>
    <cellStyle name="Uwaga 3" xfId="41182" hidden="1"/>
    <cellStyle name="Uwaga 3" xfId="41177" hidden="1"/>
    <cellStyle name="Uwaga 3" xfId="41172" hidden="1"/>
    <cellStyle name="Uwaga 3" xfId="41168" hidden="1"/>
    <cellStyle name="Uwaga 3" xfId="41164" hidden="1"/>
    <cellStyle name="Uwaga 3" xfId="41157" hidden="1"/>
    <cellStyle name="Uwaga 3" xfId="41153" hidden="1"/>
    <cellStyle name="Uwaga 3" xfId="41148" hidden="1"/>
    <cellStyle name="Uwaga 3" xfId="41142" hidden="1"/>
    <cellStyle name="Uwaga 3" xfId="41138" hidden="1"/>
    <cellStyle name="Uwaga 3" xfId="41133" hidden="1"/>
    <cellStyle name="Uwaga 3" xfId="41127" hidden="1"/>
    <cellStyle name="Uwaga 3" xfId="41123" hidden="1"/>
    <cellStyle name="Uwaga 3" xfId="41119" hidden="1"/>
    <cellStyle name="Uwaga 3" xfId="41112" hidden="1"/>
    <cellStyle name="Uwaga 3" xfId="41108" hidden="1"/>
    <cellStyle name="Uwaga 3" xfId="41104" hidden="1"/>
    <cellStyle name="Uwaga 3" xfId="41971" hidden="1"/>
    <cellStyle name="Uwaga 3" xfId="41970" hidden="1"/>
    <cellStyle name="Uwaga 3" xfId="41968" hidden="1"/>
    <cellStyle name="Uwaga 3" xfId="41955" hidden="1"/>
    <cellStyle name="Uwaga 3" xfId="41953" hidden="1"/>
    <cellStyle name="Uwaga 3" xfId="41951" hidden="1"/>
    <cellStyle name="Uwaga 3" xfId="41941" hidden="1"/>
    <cellStyle name="Uwaga 3" xfId="41939" hidden="1"/>
    <cellStyle name="Uwaga 3" xfId="41937" hidden="1"/>
    <cellStyle name="Uwaga 3" xfId="41926" hidden="1"/>
    <cellStyle name="Uwaga 3" xfId="41924" hidden="1"/>
    <cellStyle name="Uwaga 3" xfId="41922" hidden="1"/>
    <cellStyle name="Uwaga 3" xfId="41909" hidden="1"/>
    <cellStyle name="Uwaga 3" xfId="41907" hidden="1"/>
    <cellStyle name="Uwaga 3" xfId="41906" hidden="1"/>
    <cellStyle name="Uwaga 3" xfId="41893" hidden="1"/>
    <cellStyle name="Uwaga 3" xfId="41892" hidden="1"/>
    <cellStyle name="Uwaga 3" xfId="41890" hidden="1"/>
    <cellStyle name="Uwaga 3" xfId="41878" hidden="1"/>
    <cellStyle name="Uwaga 3" xfId="41877" hidden="1"/>
    <cellStyle name="Uwaga 3" xfId="41875" hidden="1"/>
    <cellStyle name="Uwaga 3" xfId="41863" hidden="1"/>
    <cellStyle name="Uwaga 3" xfId="41862" hidden="1"/>
    <cellStyle name="Uwaga 3" xfId="41860" hidden="1"/>
    <cellStyle name="Uwaga 3" xfId="41848" hidden="1"/>
    <cellStyle name="Uwaga 3" xfId="41847" hidden="1"/>
    <cellStyle name="Uwaga 3" xfId="41845" hidden="1"/>
    <cellStyle name="Uwaga 3" xfId="41833" hidden="1"/>
    <cellStyle name="Uwaga 3" xfId="41832" hidden="1"/>
    <cellStyle name="Uwaga 3" xfId="41830" hidden="1"/>
    <cellStyle name="Uwaga 3" xfId="41818" hidden="1"/>
    <cellStyle name="Uwaga 3" xfId="41817" hidden="1"/>
    <cellStyle name="Uwaga 3" xfId="41815" hidden="1"/>
    <cellStyle name="Uwaga 3" xfId="41803" hidden="1"/>
    <cellStyle name="Uwaga 3" xfId="41802" hidden="1"/>
    <cellStyle name="Uwaga 3" xfId="41800" hidden="1"/>
    <cellStyle name="Uwaga 3" xfId="41788" hidden="1"/>
    <cellStyle name="Uwaga 3" xfId="41787" hidden="1"/>
    <cellStyle name="Uwaga 3" xfId="41785" hidden="1"/>
    <cellStyle name="Uwaga 3" xfId="41773" hidden="1"/>
    <cellStyle name="Uwaga 3" xfId="41772" hidden="1"/>
    <cellStyle name="Uwaga 3" xfId="41770" hidden="1"/>
    <cellStyle name="Uwaga 3" xfId="41758" hidden="1"/>
    <cellStyle name="Uwaga 3" xfId="41757" hidden="1"/>
    <cellStyle name="Uwaga 3" xfId="41755" hidden="1"/>
    <cellStyle name="Uwaga 3" xfId="41743" hidden="1"/>
    <cellStyle name="Uwaga 3" xfId="41742" hidden="1"/>
    <cellStyle name="Uwaga 3" xfId="41740" hidden="1"/>
    <cellStyle name="Uwaga 3" xfId="41728" hidden="1"/>
    <cellStyle name="Uwaga 3" xfId="41727" hidden="1"/>
    <cellStyle name="Uwaga 3" xfId="41725" hidden="1"/>
    <cellStyle name="Uwaga 3" xfId="41713" hidden="1"/>
    <cellStyle name="Uwaga 3" xfId="41712" hidden="1"/>
    <cellStyle name="Uwaga 3" xfId="41710" hidden="1"/>
    <cellStyle name="Uwaga 3" xfId="41698" hidden="1"/>
    <cellStyle name="Uwaga 3" xfId="41697" hidden="1"/>
    <cellStyle name="Uwaga 3" xfId="41695" hidden="1"/>
    <cellStyle name="Uwaga 3" xfId="41683" hidden="1"/>
    <cellStyle name="Uwaga 3" xfId="41682" hidden="1"/>
    <cellStyle name="Uwaga 3" xfId="41680" hidden="1"/>
    <cellStyle name="Uwaga 3" xfId="41668" hidden="1"/>
    <cellStyle name="Uwaga 3" xfId="41667" hidden="1"/>
    <cellStyle name="Uwaga 3" xfId="41665" hidden="1"/>
    <cellStyle name="Uwaga 3" xfId="41653" hidden="1"/>
    <cellStyle name="Uwaga 3" xfId="41652" hidden="1"/>
    <cellStyle name="Uwaga 3" xfId="41650" hidden="1"/>
    <cellStyle name="Uwaga 3" xfId="41638" hidden="1"/>
    <cellStyle name="Uwaga 3" xfId="41637" hidden="1"/>
    <cellStyle name="Uwaga 3" xfId="41635" hidden="1"/>
    <cellStyle name="Uwaga 3" xfId="41623" hidden="1"/>
    <cellStyle name="Uwaga 3" xfId="41622" hidden="1"/>
    <cellStyle name="Uwaga 3" xfId="41620" hidden="1"/>
    <cellStyle name="Uwaga 3" xfId="41608" hidden="1"/>
    <cellStyle name="Uwaga 3" xfId="41607" hidden="1"/>
    <cellStyle name="Uwaga 3" xfId="41605" hidden="1"/>
    <cellStyle name="Uwaga 3" xfId="41593" hidden="1"/>
    <cellStyle name="Uwaga 3" xfId="41592" hidden="1"/>
    <cellStyle name="Uwaga 3" xfId="41590" hidden="1"/>
    <cellStyle name="Uwaga 3" xfId="41578" hidden="1"/>
    <cellStyle name="Uwaga 3" xfId="41577" hidden="1"/>
    <cellStyle name="Uwaga 3" xfId="41575" hidden="1"/>
    <cellStyle name="Uwaga 3" xfId="41563" hidden="1"/>
    <cellStyle name="Uwaga 3" xfId="41562" hidden="1"/>
    <cellStyle name="Uwaga 3" xfId="41560" hidden="1"/>
    <cellStyle name="Uwaga 3" xfId="41548" hidden="1"/>
    <cellStyle name="Uwaga 3" xfId="41547" hidden="1"/>
    <cellStyle name="Uwaga 3" xfId="41545" hidden="1"/>
    <cellStyle name="Uwaga 3" xfId="41533" hidden="1"/>
    <cellStyle name="Uwaga 3" xfId="41532" hidden="1"/>
    <cellStyle name="Uwaga 3" xfId="41530" hidden="1"/>
    <cellStyle name="Uwaga 3" xfId="41518" hidden="1"/>
    <cellStyle name="Uwaga 3" xfId="41517" hidden="1"/>
    <cellStyle name="Uwaga 3" xfId="41515" hidden="1"/>
    <cellStyle name="Uwaga 3" xfId="41503" hidden="1"/>
    <cellStyle name="Uwaga 3" xfId="41502" hidden="1"/>
    <cellStyle name="Uwaga 3" xfId="41500" hidden="1"/>
    <cellStyle name="Uwaga 3" xfId="41488" hidden="1"/>
    <cellStyle name="Uwaga 3" xfId="41486" hidden="1"/>
    <cellStyle name="Uwaga 3" xfId="41483" hidden="1"/>
    <cellStyle name="Uwaga 3" xfId="41473" hidden="1"/>
    <cellStyle name="Uwaga 3" xfId="41471" hidden="1"/>
    <cellStyle name="Uwaga 3" xfId="41468" hidden="1"/>
    <cellStyle name="Uwaga 3" xfId="41458" hidden="1"/>
    <cellStyle name="Uwaga 3" xfId="41456" hidden="1"/>
    <cellStyle name="Uwaga 3" xfId="41453" hidden="1"/>
    <cellStyle name="Uwaga 3" xfId="41443" hidden="1"/>
    <cellStyle name="Uwaga 3" xfId="41441" hidden="1"/>
    <cellStyle name="Uwaga 3" xfId="41438" hidden="1"/>
    <cellStyle name="Uwaga 3" xfId="41428" hidden="1"/>
    <cellStyle name="Uwaga 3" xfId="41426" hidden="1"/>
    <cellStyle name="Uwaga 3" xfId="41423" hidden="1"/>
    <cellStyle name="Uwaga 3" xfId="41413" hidden="1"/>
    <cellStyle name="Uwaga 3" xfId="41411" hidden="1"/>
    <cellStyle name="Uwaga 3" xfId="41407" hidden="1"/>
    <cellStyle name="Uwaga 3" xfId="41398" hidden="1"/>
    <cellStyle name="Uwaga 3" xfId="41395" hidden="1"/>
    <cellStyle name="Uwaga 3" xfId="41391" hidden="1"/>
    <cellStyle name="Uwaga 3" xfId="41383" hidden="1"/>
    <cellStyle name="Uwaga 3" xfId="41381" hidden="1"/>
    <cellStyle name="Uwaga 3" xfId="41377" hidden="1"/>
    <cellStyle name="Uwaga 3" xfId="41368" hidden="1"/>
    <cellStyle name="Uwaga 3" xfId="41366" hidden="1"/>
    <cellStyle name="Uwaga 3" xfId="41363" hidden="1"/>
    <cellStyle name="Uwaga 3" xfId="41353" hidden="1"/>
    <cellStyle name="Uwaga 3" xfId="41351" hidden="1"/>
    <cellStyle name="Uwaga 3" xfId="41346" hidden="1"/>
    <cellStyle name="Uwaga 3" xfId="41338" hidden="1"/>
    <cellStyle name="Uwaga 3" xfId="41336" hidden="1"/>
    <cellStyle name="Uwaga 3" xfId="41331" hidden="1"/>
    <cellStyle name="Uwaga 3" xfId="41323" hidden="1"/>
    <cellStyle name="Uwaga 3" xfId="41321" hidden="1"/>
    <cellStyle name="Uwaga 3" xfId="41316" hidden="1"/>
    <cellStyle name="Uwaga 3" xfId="41308" hidden="1"/>
    <cellStyle name="Uwaga 3" xfId="41306" hidden="1"/>
    <cellStyle name="Uwaga 3" xfId="41302" hidden="1"/>
    <cellStyle name="Uwaga 3" xfId="41293" hidden="1"/>
    <cellStyle name="Uwaga 3" xfId="41290" hidden="1"/>
    <cellStyle name="Uwaga 3" xfId="41285" hidden="1"/>
    <cellStyle name="Uwaga 3" xfId="41278" hidden="1"/>
    <cellStyle name="Uwaga 3" xfId="41274" hidden="1"/>
    <cellStyle name="Uwaga 3" xfId="41269" hidden="1"/>
    <cellStyle name="Uwaga 3" xfId="41263" hidden="1"/>
    <cellStyle name="Uwaga 3" xfId="41259" hidden="1"/>
    <cellStyle name="Uwaga 3" xfId="41254" hidden="1"/>
    <cellStyle name="Uwaga 3" xfId="41248" hidden="1"/>
    <cellStyle name="Uwaga 3" xfId="41245" hidden="1"/>
    <cellStyle name="Uwaga 3" xfId="41241" hidden="1"/>
    <cellStyle name="Uwaga 3" xfId="41232" hidden="1"/>
    <cellStyle name="Uwaga 3" xfId="41227" hidden="1"/>
    <cellStyle name="Uwaga 3" xfId="41222" hidden="1"/>
    <cellStyle name="Uwaga 3" xfId="41217" hidden="1"/>
    <cellStyle name="Uwaga 3" xfId="41212" hidden="1"/>
    <cellStyle name="Uwaga 3" xfId="41207" hidden="1"/>
    <cellStyle name="Uwaga 3" xfId="41202" hidden="1"/>
    <cellStyle name="Uwaga 3" xfId="41197" hidden="1"/>
    <cellStyle name="Uwaga 3" xfId="41192" hidden="1"/>
    <cellStyle name="Uwaga 3" xfId="41188" hidden="1"/>
    <cellStyle name="Uwaga 3" xfId="41183" hidden="1"/>
    <cellStyle name="Uwaga 3" xfId="41178" hidden="1"/>
    <cellStyle name="Uwaga 3" xfId="41173" hidden="1"/>
    <cellStyle name="Uwaga 3" xfId="41169" hidden="1"/>
    <cellStyle name="Uwaga 3" xfId="41165" hidden="1"/>
    <cellStyle name="Uwaga 3" xfId="41158" hidden="1"/>
    <cellStyle name="Uwaga 3" xfId="41154" hidden="1"/>
    <cellStyle name="Uwaga 3" xfId="41149" hidden="1"/>
    <cellStyle name="Uwaga 3" xfId="41143" hidden="1"/>
    <cellStyle name="Uwaga 3" xfId="41139" hidden="1"/>
    <cellStyle name="Uwaga 3" xfId="41134" hidden="1"/>
    <cellStyle name="Uwaga 3" xfId="41128" hidden="1"/>
    <cellStyle name="Uwaga 3" xfId="41124" hidden="1"/>
    <cellStyle name="Uwaga 3" xfId="41120" hidden="1"/>
    <cellStyle name="Uwaga 3" xfId="41113" hidden="1"/>
    <cellStyle name="Uwaga 3" xfId="41109" hidden="1"/>
    <cellStyle name="Uwaga 3" xfId="41105" hidden="1"/>
    <cellStyle name="Uwaga 3" xfId="37124" hidden="1"/>
    <cellStyle name="Uwaga 3" xfId="37121" hidden="1"/>
    <cellStyle name="Uwaga 3" xfId="37119" hidden="1"/>
    <cellStyle name="Uwaga 3" xfId="37079" hidden="1"/>
    <cellStyle name="Uwaga 3" xfId="37076" hidden="1"/>
    <cellStyle name="Uwaga 3" xfId="37072" hidden="1"/>
    <cellStyle name="Uwaga 3" xfId="37039" hidden="1"/>
    <cellStyle name="Uwaga 3" xfId="37035" hidden="1"/>
    <cellStyle name="Uwaga 3" xfId="37032" hidden="1"/>
    <cellStyle name="Uwaga 3" xfId="37001" hidden="1"/>
    <cellStyle name="Uwaga 3" xfId="36998" hidden="1"/>
    <cellStyle name="Uwaga 3" xfId="36994" hidden="1"/>
    <cellStyle name="Uwaga 3" xfId="36957" hidden="1"/>
    <cellStyle name="Uwaga 3" xfId="36954" hidden="1"/>
    <cellStyle name="Uwaga 3" xfId="36950" hidden="1"/>
    <cellStyle name="Uwaga 3" xfId="36911" hidden="1"/>
    <cellStyle name="Uwaga 3" xfId="36907" hidden="1"/>
    <cellStyle name="Uwaga 3" xfId="36903" hidden="1"/>
    <cellStyle name="Uwaga 3" xfId="36871" hidden="1"/>
    <cellStyle name="Uwaga 3" xfId="36866" hidden="1"/>
    <cellStyle name="Uwaga 3" xfId="36861" hidden="1"/>
    <cellStyle name="Uwaga 3" xfId="36828" hidden="1"/>
    <cellStyle name="Uwaga 3" xfId="36823" hidden="1"/>
    <cellStyle name="Uwaga 3" xfId="36819" hidden="1"/>
    <cellStyle name="Uwaga 3" xfId="36791" hidden="1"/>
    <cellStyle name="Uwaga 3" xfId="36785" hidden="1"/>
    <cellStyle name="Uwaga 3" xfId="36782" hidden="1"/>
    <cellStyle name="Uwaga 3" xfId="36745" hidden="1"/>
    <cellStyle name="Uwaga 3" xfId="36740" hidden="1"/>
    <cellStyle name="Uwaga 3" xfId="36737" hidden="1"/>
    <cellStyle name="Uwaga 3" xfId="36704" hidden="1"/>
    <cellStyle name="Uwaga 3" xfId="36698" hidden="1"/>
    <cellStyle name="Uwaga 3" xfId="36694" hidden="1"/>
    <cellStyle name="Uwaga 3" xfId="36662" hidden="1"/>
    <cellStyle name="Uwaga 3" xfId="36656" hidden="1"/>
    <cellStyle name="Uwaga 3" xfId="36653" hidden="1"/>
    <cellStyle name="Uwaga 3" xfId="36623" hidden="1"/>
    <cellStyle name="Uwaga 3" xfId="36619" hidden="1"/>
    <cellStyle name="Uwaga 3" xfId="36615" hidden="1"/>
    <cellStyle name="Uwaga 3" xfId="36578" hidden="1"/>
    <cellStyle name="Uwaga 3" xfId="36574" hidden="1"/>
    <cellStyle name="Uwaga 3" xfId="36570" hidden="1"/>
    <cellStyle name="Uwaga 3" xfId="36536" hidden="1"/>
    <cellStyle name="Uwaga 3" xfId="36532" hidden="1"/>
    <cellStyle name="Uwaga 3" xfId="36528" hidden="1"/>
    <cellStyle name="Uwaga 3" xfId="36495" hidden="1"/>
    <cellStyle name="Uwaga 3" xfId="36491" hidden="1"/>
    <cellStyle name="Uwaga 3" xfId="36488" hidden="1"/>
    <cellStyle name="Uwaga 3" xfId="36456" hidden="1"/>
    <cellStyle name="Uwaga 3" xfId="36452" hidden="1"/>
    <cellStyle name="Uwaga 3" xfId="36449" hidden="1"/>
    <cellStyle name="Uwaga 3" xfId="36411" hidden="1"/>
    <cellStyle name="Uwaga 3" xfId="36407" hidden="1"/>
    <cellStyle name="Uwaga 3" xfId="36403" hidden="1"/>
    <cellStyle name="Uwaga 3" xfId="36369" hidden="1"/>
    <cellStyle name="Uwaga 3" xfId="36365" hidden="1"/>
    <cellStyle name="Uwaga 3" xfId="36361" hidden="1"/>
    <cellStyle name="Uwaga 3" xfId="36327" hidden="1"/>
    <cellStyle name="Uwaga 3" xfId="36323" hidden="1"/>
    <cellStyle name="Uwaga 3" xfId="36320" hidden="1"/>
    <cellStyle name="Uwaga 3" xfId="36290" hidden="1"/>
    <cellStyle name="Uwaga 3" xfId="36287" hidden="1"/>
    <cellStyle name="Uwaga 3" xfId="36283" hidden="1"/>
    <cellStyle name="Uwaga 3" xfId="36245" hidden="1"/>
    <cellStyle name="Uwaga 3" xfId="36241" hidden="1"/>
    <cellStyle name="Uwaga 3" xfId="36237" hidden="1"/>
    <cellStyle name="Uwaga 3" xfId="36203" hidden="1"/>
    <cellStyle name="Uwaga 3" xfId="36198" hidden="1"/>
    <cellStyle name="Uwaga 3" xfId="36195" hidden="1"/>
    <cellStyle name="Uwaga 3" xfId="36164" hidden="1"/>
    <cellStyle name="Uwaga 3" xfId="36161" hidden="1"/>
    <cellStyle name="Uwaga 3" xfId="36157" hidden="1"/>
    <cellStyle name="Uwaga 3" xfId="36122" hidden="1"/>
    <cellStyle name="Uwaga 3" xfId="36120" hidden="1"/>
    <cellStyle name="Uwaga 3" xfId="36117" hidden="1"/>
    <cellStyle name="Uwaga 3" xfId="36079" hidden="1"/>
    <cellStyle name="Uwaga 3" xfId="36075" hidden="1"/>
    <cellStyle name="Uwaga 3" xfId="36071" hidden="1"/>
    <cellStyle name="Uwaga 3" xfId="36037" hidden="1"/>
    <cellStyle name="Uwaga 3" xfId="36033" hidden="1"/>
    <cellStyle name="Uwaga 3" xfId="36028" hidden="1"/>
    <cellStyle name="Uwaga 3" xfId="35996" hidden="1"/>
    <cellStyle name="Uwaga 3" xfId="35993" hidden="1"/>
    <cellStyle name="Uwaga 3" xfId="35989" hidden="1"/>
    <cellStyle name="Uwaga 3" xfId="35954" hidden="1"/>
    <cellStyle name="Uwaga 3" xfId="35952" hidden="1"/>
    <cellStyle name="Uwaga 3" xfId="35950" hidden="1"/>
    <cellStyle name="Uwaga 3" xfId="35912" hidden="1"/>
    <cellStyle name="Uwaga 3" xfId="35909" hidden="1"/>
    <cellStyle name="Uwaga 3" xfId="35905" hidden="1"/>
    <cellStyle name="Uwaga 3" xfId="35870" hidden="1"/>
    <cellStyle name="Uwaga 3" xfId="35867" hidden="1"/>
    <cellStyle name="Uwaga 3" xfId="35863" hidden="1"/>
    <cellStyle name="Uwaga 3" xfId="35828" hidden="1"/>
    <cellStyle name="Uwaga 3" xfId="35825" hidden="1"/>
    <cellStyle name="Uwaga 3" xfId="35821" hidden="1"/>
    <cellStyle name="Uwaga 3" xfId="35788" hidden="1"/>
    <cellStyle name="Uwaga 3" xfId="35784" hidden="1"/>
    <cellStyle name="Uwaga 3" xfId="35780" hidden="1"/>
    <cellStyle name="Uwaga 3" xfId="35746" hidden="1"/>
    <cellStyle name="Uwaga 3" xfId="35742" hidden="1"/>
    <cellStyle name="Uwaga 3" xfId="35738" hidden="1"/>
    <cellStyle name="Uwaga 3" xfId="35704" hidden="1"/>
    <cellStyle name="Uwaga 3" xfId="35700" hidden="1"/>
    <cellStyle name="Uwaga 3" xfId="35695" hidden="1"/>
    <cellStyle name="Uwaga 3" xfId="35662" hidden="1"/>
    <cellStyle name="Uwaga 3" xfId="35658" hidden="1"/>
    <cellStyle name="Uwaga 3" xfId="35654" hidden="1"/>
    <cellStyle name="Uwaga 3" xfId="35620" hidden="1"/>
    <cellStyle name="Uwaga 3" xfId="35616" hidden="1"/>
    <cellStyle name="Uwaga 3" xfId="35612" hidden="1"/>
    <cellStyle name="Uwaga 3" xfId="35578" hidden="1"/>
    <cellStyle name="Uwaga 3" xfId="35574" hidden="1"/>
    <cellStyle name="Uwaga 3" xfId="35570" hidden="1"/>
    <cellStyle name="Uwaga 3" xfId="35536" hidden="1"/>
    <cellStyle name="Uwaga 3" xfId="35532" hidden="1"/>
    <cellStyle name="Uwaga 3" xfId="35527" hidden="1"/>
    <cellStyle name="Uwaga 3" xfId="35494" hidden="1"/>
    <cellStyle name="Uwaga 3" xfId="35490" hidden="1"/>
    <cellStyle name="Uwaga 3" xfId="35485" hidden="1"/>
    <cellStyle name="Uwaga 3" xfId="35453" hidden="1"/>
    <cellStyle name="Uwaga 3" xfId="35448" hidden="1"/>
    <cellStyle name="Uwaga 3" xfId="35444" hidden="1"/>
    <cellStyle name="Uwaga 3" xfId="35411" hidden="1"/>
    <cellStyle name="Uwaga 3" xfId="35406" hidden="1"/>
    <cellStyle name="Uwaga 3" xfId="35401" hidden="1"/>
    <cellStyle name="Uwaga 3" xfId="35369" hidden="1"/>
    <cellStyle name="Uwaga 3" xfId="35364" hidden="1"/>
    <cellStyle name="Uwaga 3" xfId="35358" hidden="1"/>
    <cellStyle name="Uwaga 3" xfId="35327" hidden="1"/>
    <cellStyle name="Uwaga 3" xfId="35322" hidden="1"/>
    <cellStyle name="Uwaga 3" xfId="35316" hidden="1"/>
    <cellStyle name="Uwaga 3" xfId="35285" hidden="1"/>
    <cellStyle name="Uwaga 3" xfId="35280" hidden="1"/>
    <cellStyle name="Uwaga 3" xfId="35275" hidden="1"/>
    <cellStyle name="Uwaga 3" xfId="35245" hidden="1"/>
    <cellStyle name="Uwaga 3" xfId="35238" hidden="1"/>
    <cellStyle name="Uwaga 3" xfId="35230" hidden="1"/>
    <cellStyle name="Uwaga 3" xfId="35204" hidden="1"/>
    <cellStyle name="Uwaga 3" xfId="35196" hidden="1"/>
    <cellStyle name="Uwaga 3" xfId="35187" hidden="1"/>
    <cellStyle name="Uwaga 3" xfId="35162" hidden="1"/>
    <cellStyle name="Uwaga 3" xfId="35154" hidden="1"/>
    <cellStyle name="Uwaga 3" xfId="35146" hidden="1"/>
    <cellStyle name="Uwaga 3" xfId="35120" hidden="1"/>
    <cellStyle name="Uwaga 3" xfId="35112" hidden="1"/>
    <cellStyle name="Uwaga 3" xfId="35105" hidden="1"/>
    <cellStyle name="Uwaga 3" xfId="35080" hidden="1"/>
    <cellStyle name="Uwaga 3" xfId="35070" hidden="1"/>
    <cellStyle name="Uwaga 3" xfId="35060" hidden="1"/>
    <cellStyle name="Uwaga 3" xfId="35037" hidden="1"/>
    <cellStyle name="Uwaga 3" xfId="35026" hidden="1"/>
    <cellStyle name="Uwaga 3" xfId="35017" hidden="1"/>
    <cellStyle name="Uwaga 3" xfId="34997" hidden="1"/>
    <cellStyle name="Uwaga 3" xfId="34985" hidden="1"/>
    <cellStyle name="Uwaga 3" xfId="34975" hidden="1"/>
    <cellStyle name="Uwaga 3" xfId="34958" hidden="1"/>
    <cellStyle name="Uwaga 3" xfId="34944" hidden="1"/>
    <cellStyle name="Uwaga 3" xfId="34933" hidden="1"/>
    <cellStyle name="Uwaga 3" xfId="34916" hidden="1"/>
    <cellStyle name="Uwaga 3" xfId="34904" hidden="1"/>
    <cellStyle name="Uwaga 3" xfId="34893" hidden="1"/>
    <cellStyle name="Uwaga 3" xfId="34876" hidden="1"/>
    <cellStyle name="Uwaga 3" xfId="34863" hidden="1"/>
    <cellStyle name="Uwaga 3" xfId="34850" hidden="1"/>
    <cellStyle name="Uwaga 3" xfId="34835" hidden="1"/>
    <cellStyle name="Uwaga 3" xfId="34822" hidden="1"/>
    <cellStyle name="Uwaga 3" xfId="34808" hidden="1"/>
    <cellStyle name="Uwaga 3" xfId="34793" hidden="1"/>
    <cellStyle name="Uwaga 3" xfId="34780" hidden="1"/>
    <cellStyle name="Uwaga 3" xfId="34768" hidden="1"/>
    <cellStyle name="Uwaga 3" xfId="34752" hidden="1"/>
    <cellStyle name="Uwaga 3" xfId="34739" hidden="1"/>
    <cellStyle name="Uwaga 3" xfId="19867" hidden="1"/>
    <cellStyle name="Uwaga 3" xfId="42098" hidden="1"/>
    <cellStyle name="Uwaga 3" xfId="42099" hidden="1"/>
    <cellStyle name="Uwaga 3" xfId="42101" hidden="1"/>
    <cellStyle name="Uwaga 3" xfId="42113" hidden="1"/>
    <cellStyle name="Uwaga 3" xfId="42114" hidden="1"/>
    <cellStyle name="Uwaga 3" xfId="42119" hidden="1"/>
    <cellStyle name="Uwaga 3" xfId="42128" hidden="1"/>
    <cellStyle name="Uwaga 3" xfId="42129" hidden="1"/>
    <cellStyle name="Uwaga 3" xfId="42134" hidden="1"/>
    <cellStyle name="Uwaga 3" xfId="42143" hidden="1"/>
    <cellStyle name="Uwaga 3" xfId="42144" hidden="1"/>
    <cellStyle name="Uwaga 3" xfId="42145" hidden="1"/>
    <cellStyle name="Uwaga 3" xfId="42158" hidden="1"/>
    <cellStyle name="Uwaga 3" xfId="42163" hidden="1"/>
    <cellStyle name="Uwaga 3" xfId="42168" hidden="1"/>
    <cellStyle name="Uwaga 3" xfId="42178" hidden="1"/>
    <cellStyle name="Uwaga 3" xfId="42183" hidden="1"/>
    <cellStyle name="Uwaga 3" xfId="42187" hidden="1"/>
    <cellStyle name="Uwaga 3" xfId="42194" hidden="1"/>
    <cellStyle name="Uwaga 3" xfId="42199" hidden="1"/>
    <cellStyle name="Uwaga 3" xfId="42202" hidden="1"/>
    <cellStyle name="Uwaga 3" xfId="42208" hidden="1"/>
    <cellStyle name="Uwaga 3" xfId="42213" hidden="1"/>
    <cellStyle name="Uwaga 3" xfId="42217" hidden="1"/>
    <cellStyle name="Uwaga 3" xfId="42218" hidden="1"/>
    <cellStyle name="Uwaga 3" xfId="42219" hidden="1"/>
    <cellStyle name="Uwaga 3" xfId="42223" hidden="1"/>
    <cellStyle name="Uwaga 3" xfId="42235" hidden="1"/>
    <cellStyle name="Uwaga 3" xfId="42240" hidden="1"/>
    <cellStyle name="Uwaga 3" xfId="42245" hidden="1"/>
    <cellStyle name="Uwaga 3" xfId="42250" hidden="1"/>
    <cellStyle name="Uwaga 3" xfId="42255" hidden="1"/>
    <cellStyle name="Uwaga 3" xfId="42260" hidden="1"/>
    <cellStyle name="Uwaga 3" xfId="42264" hidden="1"/>
    <cellStyle name="Uwaga 3" xfId="42268" hidden="1"/>
    <cellStyle name="Uwaga 3" xfId="42273" hidden="1"/>
    <cellStyle name="Uwaga 3" xfId="42278" hidden="1"/>
    <cellStyle name="Uwaga 3" xfId="42279" hidden="1"/>
    <cellStyle name="Uwaga 3" xfId="42281" hidden="1"/>
    <cellStyle name="Uwaga 3" xfId="42294" hidden="1"/>
    <cellStyle name="Uwaga 3" xfId="42298" hidden="1"/>
    <cellStyle name="Uwaga 3" xfId="42303" hidden="1"/>
    <cellStyle name="Uwaga 3" xfId="42310" hidden="1"/>
    <cellStyle name="Uwaga 3" xfId="42314" hidden="1"/>
    <cellStyle name="Uwaga 3" xfId="42319" hidden="1"/>
    <cellStyle name="Uwaga 3" xfId="42324" hidden="1"/>
    <cellStyle name="Uwaga 3" xfId="42327" hidden="1"/>
    <cellStyle name="Uwaga 3" xfId="42332" hidden="1"/>
    <cellStyle name="Uwaga 3" xfId="42338" hidden="1"/>
    <cellStyle name="Uwaga 3" xfId="42339" hidden="1"/>
    <cellStyle name="Uwaga 3" xfId="42342" hidden="1"/>
    <cellStyle name="Uwaga 3" xfId="42355" hidden="1"/>
    <cellStyle name="Uwaga 3" xfId="42359" hidden="1"/>
    <cellStyle name="Uwaga 3" xfId="42364" hidden="1"/>
    <cellStyle name="Uwaga 3" xfId="42371" hidden="1"/>
    <cellStyle name="Uwaga 3" xfId="42376" hidden="1"/>
    <cellStyle name="Uwaga 3" xfId="42380" hidden="1"/>
    <cellStyle name="Uwaga 3" xfId="42385" hidden="1"/>
    <cellStyle name="Uwaga 3" xfId="42389" hidden="1"/>
    <cellStyle name="Uwaga 3" xfId="42394" hidden="1"/>
    <cellStyle name="Uwaga 3" xfId="42398" hidden="1"/>
    <cellStyle name="Uwaga 3" xfId="42399" hidden="1"/>
    <cellStyle name="Uwaga 3" xfId="42401" hidden="1"/>
    <cellStyle name="Uwaga 3" xfId="42413" hidden="1"/>
    <cellStyle name="Uwaga 3" xfId="42414" hidden="1"/>
    <cellStyle name="Uwaga 3" xfId="42416" hidden="1"/>
    <cellStyle name="Uwaga 3" xfId="42428" hidden="1"/>
    <cellStyle name="Uwaga 3" xfId="42430" hidden="1"/>
    <cellStyle name="Uwaga 3" xfId="42433" hidden="1"/>
    <cellStyle name="Uwaga 3" xfId="42443" hidden="1"/>
    <cellStyle name="Uwaga 3" xfId="42444" hidden="1"/>
    <cellStyle name="Uwaga 3" xfId="42446" hidden="1"/>
    <cellStyle name="Uwaga 3" xfId="42458" hidden="1"/>
    <cellStyle name="Uwaga 3" xfId="42459" hidden="1"/>
    <cellStyle name="Uwaga 3" xfId="42460" hidden="1"/>
    <cellStyle name="Uwaga 3" xfId="42474" hidden="1"/>
    <cellStyle name="Uwaga 3" xfId="42477" hidden="1"/>
    <cellStyle name="Uwaga 3" xfId="42481" hidden="1"/>
    <cellStyle name="Uwaga 3" xfId="42489" hidden="1"/>
    <cellStyle name="Uwaga 3" xfId="42492" hidden="1"/>
    <cellStyle name="Uwaga 3" xfId="42496" hidden="1"/>
    <cellStyle name="Uwaga 3" xfId="42504" hidden="1"/>
    <cellStyle name="Uwaga 3" xfId="42507" hidden="1"/>
    <cellStyle name="Uwaga 3" xfId="42511" hidden="1"/>
    <cellStyle name="Uwaga 3" xfId="42518" hidden="1"/>
    <cellStyle name="Uwaga 3" xfId="42519" hidden="1"/>
    <cellStyle name="Uwaga 3" xfId="42521" hidden="1"/>
    <cellStyle name="Uwaga 3" xfId="42534" hidden="1"/>
    <cellStyle name="Uwaga 3" xfId="42537" hidden="1"/>
    <cellStyle name="Uwaga 3" xfId="42540" hidden="1"/>
    <cellStyle name="Uwaga 3" xfId="42549" hidden="1"/>
    <cellStyle name="Uwaga 3" xfId="42552" hidden="1"/>
    <cellStyle name="Uwaga 3" xfId="42556" hidden="1"/>
    <cellStyle name="Uwaga 3" xfId="42564" hidden="1"/>
    <cellStyle name="Uwaga 3" xfId="42566" hidden="1"/>
    <cellStyle name="Uwaga 3" xfId="42569" hidden="1"/>
    <cellStyle name="Uwaga 3" xfId="42578" hidden="1"/>
    <cellStyle name="Uwaga 3" xfId="42579" hidden="1"/>
    <cellStyle name="Uwaga 3" xfId="42580" hidden="1"/>
    <cellStyle name="Uwaga 3" xfId="42593" hidden="1"/>
    <cellStyle name="Uwaga 3" xfId="42594" hidden="1"/>
    <cellStyle name="Uwaga 3" xfId="42596" hidden="1"/>
    <cellStyle name="Uwaga 3" xfId="42608" hidden="1"/>
    <cellStyle name="Uwaga 3" xfId="42609" hidden="1"/>
    <cellStyle name="Uwaga 3" xfId="42611" hidden="1"/>
    <cellStyle name="Uwaga 3" xfId="42623" hidden="1"/>
    <cellStyle name="Uwaga 3" xfId="42624" hidden="1"/>
    <cellStyle name="Uwaga 3" xfId="42626" hidden="1"/>
    <cellStyle name="Uwaga 3" xfId="42638" hidden="1"/>
    <cellStyle name="Uwaga 3" xfId="42639" hidden="1"/>
    <cellStyle name="Uwaga 3" xfId="42640" hidden="1"/>
    <cellStyle name="Uwaga 3" xfId="42654" hidden="1"/>
    <cellStyle name="Uwaga 3" xfId="42656" hidden="1"/>
    <cellStyle name="Uwaga 3" xfId="42659" hidden="1"/>
    <cellStyle name="Uwaga 3" xfId="42669" hidden="1"/>
    <cellStyle name="Uwaga 3" xfId="42672" hidden="1"/>
    <cellStyle name="Uwaga 3" xfId="42675" hidden="1"/>
    <cellStyle name="Uwaga 3" xfId="42684" hidden="1"/>
    <cellStyle name="Uwaga 3" xfId="42686" hidden="1"/>
    <cellStyle name="Uwaga 3" xfId="42689" hidden="1"/>
    <cellStyle name="Uwaga 3" xfId="42698" hidden="1"/>
    <cellStyle name="Uwaga 3" xfId="42699" hidden="1"/>
    <cellStyle name="Uwaga 3" xfId="42700" hidden="1"/>
    <cellStyle name="Uwaga 3" xfId="42713" hidden="1"/>
    <cellStyle name="Uwaga 3" xfId="42715" hidden="1"/>
    <cellStyle name="Uwaga 3" xfId="42717" hidden="1"/>
    <cellStyle name="Uwaga 3" xfId="42728" hidden="1"/>
    <cellStyle name="Uwaga 3" xfId="42730" hidden="1"/>
    <cellStyle name="Uwaga 3" xfId="42732" hidden="1"/>
    <cellStyle name="Uwaga 3" xfId="42743" hidden="1"/>
    <cellStyle name="Uwaga 3" xfId="42745" hidden="1"/>
    <cellStyle name="Uwaga 3" xfId="42747" hidden="1"/>
    <cellStyle name="Uwaga 3" xfId="42758" hidden="1"/>
    <cellStyle name="Uwaga 3" xfId="42759" hidden="1"/>
    <cellStyle name="Uwaga 3" xfId="42760" hidden="1"/>
    <cellStyle name="Uwaga 3" xfId="42773" hidden="1"/>
    <cellStyle name="Uwaga 3" xfId="42775" hidden="1"/>
    <cellStyle name="Uwaga 3" xfId="42777" hidden="1"/>
    <cellStyle name="Uwaga 3" xfId="42788" hidden="1"/>
    <cellStyle name="Uwaga 3" xfId="42790" hidden="1"/>
    <cellStyle name="Uwaga 3" xfId="42792" hidden="1"/>
    <cellStyle name="Uwaga 3" xfId="42803" hidden="1"/>
    <cellStyle name="Uwaga 3" xfId="42805" hidden="1"/>
    <cellStyle name="Uwaga 3" xfId="42806" hidden="1"/>
    <cellStyle name="Uwaga 3" xfId="42818" hidden="1"/>
    <cellStyle name="Uwaga 3" xfId="42819" hidden="1"/>
    <cellStyle name="Uwaga 3" xfId="42820" hidden="1"/>
    <cellStyle name="Uwaga 3" xfId="42833" hidden="1"/>
    <cellStyle name="Uwaga 3" xfId="42835" hidden="1"/>
    <cellStyle name="Uwaga 3" xfId="42837" hidden="1"/>
    <cellStyle name="Uwaga 3" xfId="42848" hidden="1"/>
    <cellStyle name="Uwaga 3" xfId="42850" hidden="1"/>
    <cellStyle name="Uwaga 3" xfId="42852" hidden="1"/>
    <cellStyle name="Uwaga 3" xfId="42863" hidden="1"/>
    <cellStyle name="Uwaga 3" xfId="42865" hidden="1"/>
    <cellStyle name="Uwaga 3" xfId="42867" hidden="1"/>
    <cellStyle name="Uwaga 3" xfId="42878" hidden="1"/>
    <cellStyle name="Uwaga 3" xfId="42879" hidden="1"/>
    <cellStyle name="Uwaga 3" xfId="42881" hidden="1"/>
    <cellStyle name="Uwaga 3" xfId="42892" hidden="1"/>
    <cellStyle name="Uwaga 3" xfId="42894" hidden="1"/>
    <cellStyle name="Uwaga 3" xfId="42895" hidden="1"/>
    <cellStyle name="Uwaga 3" xfId="42904" hidden="1"/>
    <cellStyle name="Uwaga 3" xfId="42907" hidden="1"/>
    <cellStyle name="Uwaga 3" xfId="42909" hidden="1"/>
    <cellStyle name="Uwaga 3" xfId="42920" hidden="1"/>
    <cellStyle name="Uwaga 3" xfId="42922" hidden="1"/>
    <cellStyle name="Uwaga 3" xfId="42924" hidden="1"/>
    <cellStyle name="Uwaga 3" xfId="42936" hidden="1"/>
    <cellStyle name="Uwaga 3" xfId="42938" hidden="1"/>
    <cellStyle name="Uwaga 3" xfId="42940" hidden="1"/>
    <cellStyle name="Uwaga 3" xfId="42948" hidden="1"/>
    <cellStyle name="Uwaga 3" xfId="42950" hidden="1"/>
    <cellStyle name="Uwaga 3" xfId="42953" hidden="1"/>
    <cellStyle name="Uwaga 3" xfId="42943" hidden="1"/>
    <cellStyle name="Uwaga 3" xfId="42942" hidden="1"/>
    <cellStyle name="Uwaga 3" xfId="42941" hidden="1"/>
    <cellStyle name="Uwaga 3" xfId="42928" hidden="1"/>
    <cellStyle name="Uwaga 3" xfId="42927" hidden="1"/>
    <cellStyle name="Uwaga 3" xfId="42926" hidden="1"/>
    <cellStyle name="Uwaga 3" xfId="42913" hidden="1"/>
    <cellStyle name="Uwaga 3" xfId="42912" hidden="1"/>
    <cellStyle name="Uwaga 3" xfId="42911" hidden="1"/>
    <cellStyle name="Uwaga 3" xfId="42898" hidden="1"/>
    <cellStyle name="Uwaga 3" xfId="42897" hidden="1"/>
    <cellStyle name="Uwaga 3" xfId="42896" hidden="1"/>
    <cellStyle name="Uwaga 3" xfId="42883" hidden="1"/>
    <cellStyle name="Uwaga 3" xfId="42882" hidden="1"/>
    <cellStyle name="Uwaga 3" xfId="42880" hidden="1"/>
    <cellStyle name="Uwaga 3" xfId="42869" hidden="1"/>
    <cellStyle name="Uwaga 3" xfId="42866" hidden="1"/>
    <cellStyle name="Uwaga 3" xfId="42864" hidden="1"/>
    <cellStyle name="Uwaga 3" xfId="42854" hidden="1"/>
    <cellStyle name="Uwaga 3" xfId="42851" hidden="1"/>
    <cellStyle name="Uwaga 3" xfId="42849" hidden="1"/>
    <cellStyle name="Uwaga 3" xfId="42839" hidden="1"/>
    <cellStyle name="Uwaga 3" xfId="42836" hidden="1"/>
    <cellStyle name="Uwaga 3" xfId="42834" hidden="1"/>
    <cellStyle name="Uwaga 3" xfId="42824" hidden="1"/>
    <cellStyle name="Uwaga 3" xfId="42822" hidden="1"/>
    <cellStyle name="Uwaga 3" xfId="42821" hidden="1"/>
    <cellStyle name="Uwaga 3" xfId="42809" hidden="1"/>
    <cellStyle name="Uwaga 3" xfId="42807" hidden="1"/>
    <cellStyle name="Uwaga 3" xfId="42804" hidden="1"/>
    <cellStyle name="Uwaga 3" xfId="42794" hidden="1"/>
    <cellStyle name="Uwaga 3" xfId="42791" hidden="1"/>
    <cellStyle name="Uwaga 3" xfId="42789" hidden="1"/>
    <cellStyle name="Uwaga 3" xfId="42779" hidden="1"/>
    <cellStyle name="Uwaga 3" xfId="42776" hidden="1"/>
    <cellStyle name="Uwaga 3" xfId="42774" hidden="1"/>
    <cellStyle name="Uwaga 3" xfId="42764" hidden="1"/>
    <cellStyle name="Uwaga 3" xfId="42762" hidden="1"/>
    <cellStyle name="Uwaga 3" xfId="42761" hidden="1"/>
    <cellStyle name="Uwaga 3" xfId="42749" hidden="1"/>
    <cellStyle name="Uwaga 3" xfId="42746" hidden="1"/>
    <cellStyle name="Uwaga 3" xfId="42744" hidden="1"/>
    <cellStyle name="Uwaga 3" xfId="42734" hidden="1"/>
    <cellStyle name="Uwaga 3" xfId="42731" hidden="1"/>
    <cellStyle name="Uwaga 3" xfId="42729" hidden="1"/>
    <cellStyle name="Uwaga 3" xfId="42719" hidden="1"/>
    <cellStyle name="Uwaga 3" xfId="42716" hidden="1"/>
    <cellStyle name="Uwaga 3" xfId="42714" hidden="1"/>
    <cellStyle name="Uwaga 3" xfId="42704" hidden="1"/>
    <cellStyle name="Uwaga 3" xfId="42702" hidden="1"/>
    <cellStyle name="Uwaga 3" xfId="42701" hidden="1"/>
    <cellStyle name="Uwaga 3" xfId="42688" hidden="1"/>
    <cellStyle name="Uwaga 3" xfId="42685" hidden="1"/>
    <cellStyle name="Uwaga 3" xfId="42683" hidden="1"/>
    <cellStyle name="Uwaga 3" xfId="42673" hidden="1"/>
    <cellStyle name="Uwaga 3" xfId="42670" hidden="1"/>
    <cellStyle name="Uwaga 3" xfId="42668" hidden="1"/>
    <cellStyle name="Uwaga 3" xfId="42658" hidden="1"/>
    <cellStyle name="Uwaga 3" xfId="42655" hidden="1"/>
    <cellStyle name="Uwaga 3" xfId="42653" hidden="1"/>
    <cellStyle name="Uwaga 3" xfId="42644" hidden="1"/>
    <cellStyle name="Uwaga 3" xfId="42642" hidden="1"/>
    <cellStyle name="Uwaga 3" xfId="42641" hidden="1"/>
    <cellStyle name="Uwaga 3" xfId="42629" hidden="1"/>
    <cellStyle name="Uwaga 3" xfId="42627" hidden="1"/>
    <cellStyle name="Uwaga 3" xfId="42625" hidden="1"/>
    <cellStyle name="Uwaga 3" xfId="42614" hidden="1"/>
    <cellStyle name="Uwaga 3" xfId="42612" hidden="1"/>
    <cellStyle name="Uwaga 3" xfId="42610" hidden="1"/>
    <cellStyle name="Uwaga 3" xfId="42599" hidden="1"/>
    <cellStyle name="Uwaga 3" xfId="42597" hidden="1"/>
    <cellStyle name="Uwaga 3" xfId="42595" hidden="1"/>
    <cellStyle name="Uwaga 3" xfId="42584" hidden="1"/>
    <cellStyle name="Uwaga 3" xfId="42582" hidden="1"/>
    <cellStyle name="Uwaga 3" xfId="42581" hidden="1"/>
    <cellStyle name="Uwaga 3" xfId="42568" hidden="1"/>
    <cellStyle name="Uwaga 3" xfId="42565" hidden="1"/>
    <cellStyle name="Uwaga 3" xfId="42563" hidden="1"/>
    <cellStyle name="Uwaga 3" xfId="42553" hidden="1"/>
    <cellStyle name="Uwaga 3" xfId="42550" hidden="1"/>
    <cellStyle name="Uwaga 3" xfId="42548" hidden="1"/>
    <cellStyle name="Uwaga 3" xfId="42538" hidden="1"/>
    <cellStyle name="Uwaga 3" xfId="42535" hidden="1"/>
    <cellStyle name="Uwaga 3" xfId="42533" hidden="1"/>
    <cellStyle name="Uwaga 3" xfId="42524" hidden="1"/>
    <cellStyle name="Uwaga 3" xfId="42522" hidden="1"/>
    <cellStyle name="Uwaga 3" xfId="42520" hidden="1"/>
    <cellStyle name="Uwaga 3" xfId="42508" hidden="1"/>
    <cellStyle name="Uwaga 3" xfId="42505" hidden="1"/>
    <cellStyle name="Uwaga 3" xfId="42503" hidden="1"/>
    <cellStyle name="Uwaga 3" xfId="42493" hidden="1"/>
    <cellStyle name="Uwaga 3" xfId="42490" hidden="1"/>
    <cellStyle name="Uwaga 3" xfId="42488" hidden="1"/>
    <cellStyle name="Uwaga 3" xfId="42478" hidden="1"/>
    <cellStyle name="Uwaga 3" xfId="42475" hidden="1"/>
    <cellStyle name="Uwaga 3" xfId="42473" hidden="1"/>
    <cellStyle name="Uwaga 3" xfId="42466" hidden="1"/>
    <cellStyle name="Uwaga 3" xfId="42463" hidden="1"/>
    <cellStyle name="Uwaga 3" xfId="42461" hidden="1"/>
    <cellStyle name="Uwaga 3" xfId="42451" hidden="1"/>
    <cellStyle name="Uwaga 3" xfId="42448" hidden="1"/>
    <cellStyle name="Uwaga 3" xfId="42445" hidden="1"/>
    <cellStyle name="Uwaga 3" xfId="42436" hidden="1"/>
    <cellStyle name="Uwaga 3" xfId="42432" hidden="1"/>
    <cellStyle name="Uwaga 3" xfId="42429" hidden="1"/>
    <cellStyle name="Uwaga 3" xfId="42421" hidden="1"/>
    <cellStyle name="Uwaga 3" xfId="42418" hidden="1"/>
    <cellStyle name="Uwaga 3" xfId="42415" hidden="1"/>
    <cellStyle name="Uwaga 3" xfId="42406" hidden="1"/>
    <cellStyle name="Uwaga 3" xfId="42403" hidden="1"/>
    <cellStyle name="Uwaga 3" xfId="42400" hidden="1"/>
    <cellStyle name="Uwaga 3" xfId="42390" hidden="1"/>
    <cellStyle name="Uwaga 3" xfId="42386" hidden="1"/>
    <cellStyle name="Uwaga 3" xfId="42383" hidden="1"/>
    <cellStyle name="Uwaga 3" xfId="42374" hidden="1"/>
    <cellStyle name="Uwaga 3" xfId="42370" hidden="1"/>
    <cellStyle name="Uwaga 3" xfId="42368" hidden="1"/>
    <cellStyle name="Uwaga 3" xfId="42360" hidden="1"/>
    <cellStyle name="Uwaga 3" xfId="42356" hidden="1"/>
    <cellStyle name="Uwaga 3" xfId="42353" hidden="1"/>
    <cellStyle name="Uwaga 3" xfId="42346" hidden="1"/>
    <cellStyle name="Uwaga 3" xfId="42343" hidden="1"/>
    <cellStyle name="Uwaga 3" xfId="42340" hidden="1"/>
    <cellStyle name="Uwaga 3" xfId="42331" hidden="1"/>
    <cellStyle name="Uwaga 3" xfId="42326" hidden="1"/>
    <cellStyle name="Uwaga 3" xfId="42323" hidden="1"/>
    <cellStyle name="Uwaga 3" xfId="42316" hidden="1"/>
    <cellStyle name="Uwaga 3" xfId="42311" hidden="1"/>
    <cellStyle name="Uwaga 3" xfId="42308" hidden="1"/>
    <cellStyle name="Uwaga 3" xfId="42301" hidden="1"/>
    <cellStyle name="Uwaga 3" xfId="42296" hidden="1"/>
    <cellStyle name="Uwaga 3" xfId="42293" hidden="1"/>
    <cellStyle name="Uwaga 3" xfId="42287" hidden="1"/>
    <cellStyle name="Uwaga 3" xfId="42283" hidden="1"/>
    <cellStyle name="Uwaga 3" xfId="42280" hidden="1"/>
    <cellStyle name="Uwaga 3" xfId="42272" hidden="1"/>
    <cellStyle name="Uwaga 3" xfId="42267" hidden="1"/>
    <cellStyle name="Uwaga 3" xfId="42263" hidden="1"/>
    <cellStyle name="Uwaga 3" xfId="42257" hidden="1"/>
    <cellStyle name="Uwaga 3" xfId="42252" hidden="1"/>
    <cellStyle name="Uwaga 3" xfId="42248" hidden="1"/>
    <cellStyle name="Uwaga 3" xfId="42242" hidden="1"/>
    <cellStyle name="Uwaga 3" xfId="42237" hidden="1"/>
    <cellStyle name="Uwaga 3" xfId="42233" hidden="1"/>
    <cellStyle name="Uwaga 3" xfId="42228" hidden="1"/>
    <cellStyle name="Uwaga 3" xfId="42224" hidden="1"/>
    <cellStyle name="Uwaga 3" xfId="42220" hidden="1"/>
    <cellStyle name="Uwaga 3" xfId="42212" hidden="1"/>
    <cellStyle name="Uwaga 3" xfId="42207" hidden="1"/>
    <cellStyle name="Uwaga 3" xfId="42203" hidden="1"/>
    <cellStyle name="Uwaga 3" xfId="42197" hidden="1"/>
    <cellStyle name="Uwaga 3" xfId="42192" hidden="1"/>
    <cellStyle name="Uwaga 3" xfId="42188" hidden="1"/>
    <cellStyle name="Uwaga 3" xfId="42182" hidden="1"/>
    <cellStyle name="Uwaga 3" xfId="42177" hidden="1"/>
    <cellStyle name="Uwaga 3" xfId="42173" hidden="1"/>
    <cellStyle name="Uwaga 3" xfId="42169" hidden="1"/>
    <cellStyle name="Uwaga 3" xfId="42164" hidden="1"/>
    <cellStyle name="Uwaga 3" xfId="42159" hidden="1"/>
    <cellStyle name="Uwaga 3" xfId="42154" hidden="1"/>
    <cellStyle name="Uwaga 3" xfId="42150" hidden="1"/>
    <cellStyle name="Uwaga 3" xfId="42146" hidden="1"/>
    <cellStyle name="Uwaga 3" xfId="42139" hidden="1"/>
    <cellStyle name="Uwaga 3" xfId="42135" hidden="1"/>
    <cellStyle name="Uwaga 3" xfId="42130" hidden="1"/>
    <cellStyle name="Uwaga 3" xfId="42124" hidden="1"/>
    <cellStyle name="Uwaga 3" xfId="42120" hidden="1"/>
    <cellStyle name="Uwaga 3" xfId="42115" hidden="1"/>
    <cellStyle name="Uwaga 3" xfId="42109" hidden="1"/>
    <cellStyle name="Uwaga 3" xfId="42105" hidden="1"/>
    <cellStyle name="Uwaga 3" xfId="42100" hidden="1"/>
    <cellStyle name="Uwaga 3" xfId="42094" hidden="1"/>
    <cellStyle name="Uwaga 3" xfId="42090" hidden="1"/>
    <cellStyle name="Uwaga 3" xfId="42086" hidden="1"/>
    <cellStyle name="Uwaga 3" xfId="42946" hidden="1"/>
    <cellStyle name="Uwaga 3" xfId="42945" hidden="1"/>
    <cellStyle name="Uwaga 3" xfId="42944" hidden="1"/>
    <cellStyle name="Uwaga 3" xfId="42931" hidden="1"/>
    <cellStyle name="Uwaga 3" xfId="42930" hidden="1"/>
    <cellStyle name="Uwaga 3" xfId="42929" hidden="1"/>
    <cellStyle name="Uwaga 3" xfId="42916" hidden="1"/>
    <cellStyle name="Uwaga 3" xfId="42915" hidden="1"/>
    <cellStyle name="Uwaga 3" xfId="42914" hidden="1"/>
    <cellStyle name="Uwaga 3" xfId="42901" hidden="1"/>
    <cellStyle name="Uwaga 3" xfId="42900" hidden="1"/>
    <cellStyle name="Uwaga 3" xfId="42899" hidden="1"/>
    <cellStyle name="Uwaga 3" xfId="42886" hidden="1"/>
    <cellStyle name="Uwaga 3" xfId="42885" hidden="1"/>
    <cellStyle name="Uwaga 3" xfId="42884" hidden="1"/>
    <cellStyle name="Uwaga 3" xfId="42872" hidden="1"/>
    <cellStyle name="Uwaga 3" xfId="42870" hidden="1"/>
    <cellStyle name="Uwaga 3" xfId="42868" hidden="1"/>
    <cellStyle name="Uwaga 3" xfId="42857" hidden="1"/>
    <cellStyle name="Uwaga 3" xfId="42855" hidden="1"/>
    <cellStyle name="Uwaga 3" xfId="42853" hidden="1"/>
    <cellStyle name="Uwaga 3" xfId="42842" hidden="1"/>
    <cellStyle name="Uwaga 3" xfId="42840" hidden="1"/>
    <cellStyle name="Uwaga 3" xfId="42838" hidden="1"/>
    <cellStyle name="Uwaga 3" xfId="42827" hidden="1"/>
    <cellStyle name="Uwaga 3" xfId="42825" hidden="1"/>
    <cellStyle name="Uwaga 3" xfId="42823" hidden="1"/>
    <cellStyle name="Uwaga 3" xfId="42812" hidden="1"/>
    <cellStyle name="Uwaga 3" xfId="42810" hidden="1"/>
    <cellStyle name="Uwaga 3" xfId="42808" hidden="1"/>
    <cellStyle name="Uwaga 3" xfId="42797" hidden="1"/>
    <cellStyle name="Uwaga 3" xfId="42795" hidden="1"/>
    <cellStyle name="Uwaga 3" xfId="42793" hidden="1"/>
    <cellStyle name="Uwaga 3" xfId="42782" hidden="1"/>
    <cellStyle name="Uwaga 3" xfId="42780" hidden="1"/>
    <cellStyle name="Uwaga 3" xfId="42778" hidden="1"/>
    <cellStyle name="Uwaga 3" xfId="42767" hidden="1"/>
    <cellStyle name="Uwaga 3" xfId="42765" hidden="1"/>
    <cellStyle name="Uwaga 3" xfId="42763" hidden="1"/>
    <cellStyle name="Uwaga 3" xfId="42752" hidden="1"/>
    <cellStyle name="Uwaga 3" xfId="42750" hidden="1"/>
    <cellStyle name="Uwaga 3" xfId="42748" hidden="1"/>
    <cellStyle name="Uwaga 3" xfId="42737" hidden="1"/>
    <cellStyle name="Uwaga 3" xfId="42735" hidden="1"/>
    <cellStyle name="Uwaga 3" xfId="42733" hidden="1"/>
    <cellStyle name="Uwaga 3" xfId="42722" hidden="1"/>
    <cellStyle name="Uwaga 3" xfId="42720" hidden="1"/>
    <cellStyle name="Uwaga 3" xfId="42718" hidden="1"/>
    <cellStyle name="Uwaga 3" xfId="42707" hidden="1"/>
    <cellStyle name="Uwaga 3" xfId="42705" hidden="1"/>
    <cellStyle name="Uwaga 3" xfId="42703" hidden="1"/>
    <cellStyle name="Uwaga 3" xfId="42692" hidden="1"/>
    <cellStyle name="Uwaga 3" xfId="42690" hidden="1"/>
    <cellStyle name="Uwaga 3" xfId="42687" hidden="1"/>
    <cellStyle name="Uwaga 3" xfId="42677" hidden="1"/>
    <cellStyle name="Uwaga 3" xfId="42674" hidden="1"/>
    <cellStyle name="Uwaga 3" xfId="42671" hidden="1"/>
    <cellStyle name="Uwaga 3" xfId="42662" hidden="1"/>
    <cellStyle name="Uwaga 3" xfId="42660" hidden="1"/>
    <cellStyle name="Uwaga 3" xfId="42657" hidden="1"/>
    <cellStyle name="Uwaga 3" xfId="42647" hidden="1"/>
    <cellStyle name="Uwaga 3" xfId="42645" hidden="1"/>
    <cellStyle name="Uwaga 3" xfId="42643" hidden="1"/>
    <cellStyle name="Uwaga 3" xfId="42632" hidden="1"/>
    <cellStyle name="Uwaga 3" xfId="42630" hidden="1"/>
    <cellStyle name="Uwaga 3" xfId="42628" hidden="1"/>
    <cellStyle name="Uwaga 3" xfId="42617" hidden="1"/>
    <cellStyle name="Uwaga 3" xfId="42615" hidden="1"/>
    <cellStyle name="Uwaga 3" xfId="42613" hidden="1"/>
    <cellStyle name="Uwaga 3" xfId="42602" hidden="1"/>
    <cellStyle name="Uwaga 3" xfId="42600" hidden="1"/>
    <cellStyle name="Uwaga 3" xfId="42598" hidden="1"/>
    <cellStyle name="Uwaga 3" xfId="42587" hidden="1"/>
    <cellStyle name="Uwaga 3" xfId="42585" hidden="1"/>
    <cellStyle name="Uwaga 3" xfId="42583" hidden="1"/>
    <cellStyle name="Uwaga 3" xfId="42572" hidden="1"/>
    <cellStyle name="Uwaga 3" xfId="42570" hidden="1"/>
    <cellStyle name="Uwaga 3" xfId="42567" hidden="1"/>
    <cellStyle name="Uwaga 3" xfId="42557" hidden="1"/>
    <cellStyle name="Uwaga 3" xfId="42554" hidden="1"/>
    <cellStyle name="Uwaga 3" xfId="42551" hidden="1"/>
    <cellStyle name="Uwaga 3" xfId="42542" hidden="1"/>
    <cellStyle name="Uwaga 3" xfId="42539" hidden="1"/>
    <cellStyle name="Uwaga 3" xfId="42536" hidden="1"/>
    <cellStyle name="Uwaga 3" xfId="42527" hidden="1"/>
    <cellStyle name="Uwaga 3" xfId="42525" hidden="1"/>
    <cellStyle name="Uwaga 3" xfId="42523" hidden="1"/>
    <cellStyle name="Uwaga 3" xfId="42512" hidden="1"/>
    <cellStyle name="Uwaga 3" xfId="42509" hidden="1"/>
    <cellStyle name="Uwaga 3" xfId="42506" hidden="1"/>
    <cellStyle name="Uwaga 3" xfId="42497" hidden="1"/>
    <cellStyle name="Uwaga 3" xfId="42494" hidden="1"/>
    <cellStyle name="Uwaga 3" xfId="42491" hidden="1"/>
    <cellStyle name="Uwaga 3" xfId="42482" hidden="1"/>
    <cellStyle name="Uwaga 3" xfId="42479" hidden="1"/>
    <cellStyle name="Uwaga 3" xfId="42476" hidden="1"/>
    <cellStyle name="Uwaga 3" xfId="42469" hidden="1"/>
    <cellStyle name="Uwaga 3" xfId="42465" hidden="1"/>
    <cellStyle name="Uwaga 3" xfId="42462" hidden="1"/>
    <cellStyle name="Uwaga 3" xfId="42454" hidden="1"/>
    <cellStyle name="Uwaga 3" xfId="42450" hidden="1"/>
    <cellStyle name="Uwaga 3" xfId="42447" hidden="1"/>
    <cellStyle name="Uwaga 3" xfId="42439" hidden="1"/>
    <cellStyle name="Uwaga 3" xfId="42435" hidden="1"/>
    <cellStyle name="Uwaga 3" xfId="42431" hidden="1"/>
    <cellStyle name="Uwaga 3" xfId="42424" hidden="1"/>
    <cellStyle name="Uwaga 3" xfId="42420" hidden="1"/>
    <cellStyle name="Uwaga 3" xfId="42417" hidden="1"/>
    <cellStyle name="Uwaga 3" xfId="42409" hidden="1"/>
    <cellStyle name="Uwaga 3" xfId="42405" hidden="1"/>
    <cellStyle name="Uwaga 3" xfId="42402" hidden="1"/>
    <cellStyle name="Uwaga 3" xfId="42393" hidden="1"/>
    <cellStyle name="Uwaga 3" xfId="42388" hidden="1"/>
    <cellStyle name="Uwaga 3" xfId="42384" hidden="1"/>
    <cellStyle name="Uwaga 3" xfId="42378" hidden="1"/>
    <cellStyle name="Uwaga 3" xfId="42373" hidden="1"/>
    <cellStyle name="Uwaga 3" xfId="42369" hidden="1"/>
    <cellStyle name="Uwaga 3" xfId="42363" hidden="1"/>
    <cellStyle name="Uwaga 3" xfId="42358" hidden="1"/>
    <cellStyle name="Uwaga 3" xfId="42354" hidden="1"/>
    <cellStyle name="Uwaga 3" xfId="42349" hidden="1"/>
    <cellStyle name="Uwaga 3" xfId="42345" hidden="1"/>
    <cellStyle name="Uwaga 3" xfId="42341" hidden="1"/>
    <cellStyle name="Uwaga 3" xfId="42334" hidden="1"/>
    <cellStyle name="Uwaga 3" xfId="42329" hidden="1"/>
    <cellStyle name="Uwaga 3" xfId="42325" hidden="1"/>
    <cellStyle name="Uwaga 3" xfId="42318" hidden="1"/>
    <cellStyle name="Uwaga 3" xfId="42313" hidden="1"/>
    <cellStyle name="Uwaga 3" xfId="42309" hidden="1"/>
    <cellStyle name="Uwaga 3" xfId="42304" hidden="1"/>
    <cellStyle name="Uwaga 3" xfId="42299" hidden="1"/>
    <cellStyle name="Uwaga 3" xfId="42295" hidden="1"/>
    <cellStyle name="Uwaga 3" xfId="42289" hidden="1"/>
    <cellStyle name="Uwaga 3" xfId="42285" hidden="1"/>
    <cellStyle name="Uwaga 3" xfId="42282" hidden="1"/>
    <cellStyle name="Uwaga 3" xfId="42275" hidden="1"/>
    <cellStyle name="Uwaga 3" xfId="42270" hidden="1"/>
    <cellStyle name="Uwaga 3" xfId="42265" hidden="1"/>
    <cellStyle name="Uwaga 3" xfId="42259" hidden="1"/>
    <cellStyle name="Uwaga 3" xfId="42254" hidden="1"/>
    <cellStyle name="Uwaga 3" xfId="42249" hidden="1"/>
    <cellStyle name="Uwaga 3" xfId="42244" hidden="1"/>
    <cellStyle name="Uwaga 3" xfId="42239" hidden="1"/>
    <cellStyle name="Uwaga 3" xfId="42234" hidden="1"/>
    <cellStyle name="Uwaga 3" xfId="42230" hidden="1"/>
    <cellStyle name="Uwaga 3" xfId="42226" hidden="1"/>
    <cellStyle name="Uwaga 3" xfId="42221" hidden="1"/>
    <cellStyle name="Uwaga 3" xfId="42214" hidden="1"/>
    <cellStyle name="Uwaga 3" xfId="42209" hidden="1"/>
    <cellStyle name="Uwaga 3" xfId="42204" hidden="1"/>
    <cellStyle name="Uwaga 3" xfId="42198" hidden="1"/>
    <cellStyle name="Uwaga 3" xfId="42193" hidden="1"/>
    <cellStyle name="Uwaga 3" xfId="42189" hidden="1"/>
    <cellStyle name="Uwaga 3" xfId="42184" hidden="1"/>
    <cellStyle name="Uwaga 3" xfId="42179" hidden="1"/>
    <cellStyle name="Uwaga 3" xfId="42174" hidden="1"/>
    <cellStyle name="Uwaga 3" xfId="42170" hidden="1"/>
    <cellStyle name="Uwaga 3" xfId="42165" hidden="1"/>
    <cellStyle name="Uwaga 3" xfId="42160" hidden="1"/>
    <cellStyle name="Uwaga 3" xfId="42155" hidden="1"/>
    <cellStyle name="Uwaga 3" xfId="42151" hidden="1"/>
    <cellStyle name="Uwaga 3" xfId="42147" hidden="1"/>
    <cellStyle name="Uwaga 3" xfId="42140" hidden="1"/>
    <cellStyle name="Uwaga 3" xfId="42136" hidden="1"/>
    <cellStyle name="Uwaga 3" xfId="42131" hidden="1"/>
    <cellStyle name="Uwaga 3" xfId="42125" hidden="1"/>
    <cellStyle name="Uwaga 3" xfId="42121" hidden="1"/>
    <cellStyle name="Uwaga 3" xfId="42116" hidden="1"/>
    <cellStyle name="Uwaga 3" xfId="42110" hidden="1"/>
    <cellStyle name="Uwaga 3" xfId="42106" hidden="1"/>
    <cellStyle name="Uwaga 3" xfId="42102" hidden="1"/>
    <cellStyle name="Uwaga 3" xfId="42095" hidden="1"/>
    <cellStyle name="Uwaga 3" xfId="42091" hidden="1"/>
    <cellStyle name="Uwaga 3" xfId="42087" hidden="1"/>
    <cellStyle name="Uwaga 3" xfId="42951" hidden="1"/>
    <cellStyle name="Uwaga 3" xfId="42949" hidden="1"/>
    <cellStyle name="Uwaga 3" xfId="42947" hidden="1"/>
    <cellStyle name="Uwaga 3" xfId="42934" hidden="1"/>
    <cellStyle name="Uwaga 3" xfId="42933" hidden="1"/>
    <cellStyle name="Uwaga 3" xfId="42932" hidden="1"/>
    <cellStyle name="Uwaga 3" xfId="42919" hidden="1"/>
    <cellStyle name="Uwaga 3" xfId="42918" hidden="1"/>
    <cellStyle name="Uwaga 3" xfId="42917" hidden="1"/>
    <cellStyle name="Uwaga 3" xfId="42905" hidden="1"/>
    <cellStyle name="Uwaga 3" xfId="42903" hidden="1"/>
    <cellStyle name="Uwaga 3" xfId="42902" hidden="1"/>
    <cellStyle name="Uwaga 3" xfId="42889" hidden="1"/>
    <cellStyle name="Uwaga 3" xfId="42888" hidden="1"/>
    <cellStyle name="Uwaga 3" xfId="42887" hidden="1"/>
    <cellStyle name="Uwaga 3" xfId="42875" hidden="1"/>
    <cellStyle name="Uwaga 3" xfId="42873" hidden="1"/>
    <cellStyle name="Uwaga 3" xfId="42871" hidden="1"/>
    <cellStyle name="Uwaga 3" xfId="42860" hidden="1"/>
    <cellStyle name="Uwaga 3" xfId="42858" hidden="1"/>
    <cellStyle name="Uwaga 3" xfId="42856" hidden="1"/>
    <cellStyle name="Uwaga 3" xfId="42845" hidden="1"/>
    <cellStyle name="Uwaga 3" xfId="42843" hidden="1"/>
    <cellStyle name="Uwaga 3" xfId="42841" hidden="1"/>
    <cellStyle name="Uwaga 3" xfId="42830" hidden="1"/>
    <cellStyle name="Uwaga 3" xfId="42828" hidden="1"/>
    <cellStyle name="Uwaga 3" xfId="42826" hidden="1"/>
    <cellStyle name="Uwaga 3" xfId="42815" hidden="1"/>
    <cellStyle name="Uwaga 3" xfId="42813" hidden="1"/>
    <cellStyle name="Uwaga 3" xfId="42811" hidden="1"/>
    <cellStyle name="Uwaga 3" xfId="42800" hidden="1"/>
    <cellStyle name="Uwaga 3" xfId="42798" hidden="1"/>
    <cellStyle name="Uwaga 3" xfId="42796" hidden="1"/>
    <cellStyle name="Uwaga 3" xfId="42785" hidden="1"/>
    <cellStyle name="Uwaga 3" xfId="42783" hidden="1"/>
    <cellStyle name="Uwaga 3" xfId="42781" hidden="1"/>
    <cellStyle name="Uwaga 3" xfId="42770" hidden="1"/>
    <cellStyle name="Uwaga 3" xfId="42768" hidden="1"/>
    <cellStyle name="Uwaga 3" xfId="42766" hidden="1"/>
    <cellStyle name="Uwaga 3" xfId="42755" hidden="1"/>
    <cellStyle name="Uwaga 3" xfId="42753" hidden="1"/>
    <cellStyle name="Uwaga 3" xfId="42751" hidden="1"/>
    <cellStyle name="Uwaga 3" xfId="42740" hidden="1"/>
    <cellStyle name="Uwaga 3" xfId="42738" hidden="1"/>
    <cellStyle name="Uwaga 3" xfId="42736" hidden="1"/>
    <cellStyle name="Uwaga 3" xfId="42725" hidden="1"/>
    <cellStyle name="Uwaga 3" xfId="42723" hidden="1"/>
    <cellStyle name="Uwaga 3" xfId="42721" hidden="1"/>
    <cellStyle name="Uwaga 3" xfId="42710" hidden="1"/>
    <cellStyle name="Uwaga 3" xfId="42708" hidden="1"/>
    <cellStyle name="Uwaga 3" xfId="42706" hidden="1"/>
    <cellStyle name="Uwaga 3" xfId="42695" hidden="1"/>
    <cellStyle name="Uwaga 3" xfId="42693" hidden="1"/>
    <cellStyle name="Uwaga 3" xfId="42691" hidden="1"/>
    <cellStyle name="Uwaga 3" xfId="42680" hidden="1"/>
    <cellStyle name="Uwaga 3" xfId="42678" hidden="1"/>
    <cellStyle name="Uwaga 3" xfId="42676" hidden="1"/>
    <cellStyle name="Uwaga 3" xfId="42665" hidden="1"/>
    <cellStyle name="Uwaga 3" xfId="42663" hidden="1"/>
    <cellStyle name="Uwaga 3" xfId="42661" hidden="1"/>
    <cellStyle name="Uwaga 3" xfId="42650" hidden="1"/>
    <cellStyle name="Uwaga 3" xfId="42648" hidden="1"/>
    <cellStyle name="Uwaga 3" xfId="42646" hidden="1"/>
    <cellStyle name="Uwaga 3" xfId="42635" hidden="1"/>
    <cellStyle name="Uwaga 3" xfId="42633" hidden="1"/>
    <cellStyle name="Uwaga 3" xfId="42631" hidden="1"/>
    <cellStyle name="Uwaga 3" xfId="42620" hidden="1"/>
    <cellStyle name="Uwaga 3" xfId="42618" hidden="1"/>
    <cellStyle name="Uwaga 3" xfId="42616" hidden="1"/>
    <cellStyle name="Uwaga 3" xfId="42605" hidden="1"/>
    <cellStyle name="Uwaga 3" xfId="42603" hidden="1"/>
    <cellStyle name="Uwaga 3" xfId="42601" hidden="1"/>
    <cellStyle name="Uwaga 3" xfId="42590" hidden="1"/>
    <cellStyle name="Uwaga 3" xfId="42588" hidden="1"/>
    <cellStyle name="Uwaga 3" xfId="42586" hidden="1"/>
    <cellStyle name="Uwaga 3" xfId="42575" hidden="1"/>
    <cellStyle name="Uwaga 3" xfId="42573" hidden="1"/>
    <cellStyle name="Uwaga 3" xfId="42571" hidden="1"/>
    <cellStyle name="Uwaga 3" xfId="42560" hidden="1"/>
    <cellStyle name="Uwaga 3" xfId="42558" hidden="1"/>
    <cellStyle name="Uwaga 3" xfId="42555" hidden="1"/>
    <cellStyle name="Uwaga 3" xfId="42545" hidden="1"/>
    <cellStyle name="Uwaga 3" xfId="42543" hidden="1"/>
    <cellStyle name="Uwaga 3" xfId="42541" hidden="1"/>
    <cellStyle name="Uwaga 3" xfId="42530" hidden="1"/>
    <cellStyle name="Uwaga 3" xfId="42528" hidden="1"/>
    <cellStyle name="Uwaga 3" xfId="42526" hidden="1"/>
    <cellStyle name="Uwaga 3" xfId="42515" hidden="1"/>
    <cellStyle name="Uwaga 3" xfId="42513" hidden="1"/>
    <cellStyle name="Uwaga 3" xfId="42510" hidden="1"/>
    <cellStyle name="Uwaga 3" xfId="42500" hidden="1"/>
    <cellStyle name="Uwaga 3" xfId="42498" hidden="1"/>
    <cellStyle name="Uwaga 3" xfId="42495" hidden="1"/>
    <cellStyle name="Uwaga 3" xfId="42485" hidden="1"/>
    <cellStyle name="Uwaga 3" xfId="42483" hidden="1"/>
    <cellStyle name="Uwaga 3" xfId="42480" hidden="1"/>
    <cellStyle name="Uwaga 3" xfId="42471" hidden="1"/>
    <cellStyle name="Uwaga 3" xfId="42468" hidden="1"/>
    <cellStyle name="Uwaga 3" xfId="42464" hidden="1"/>
    <cellStyle name="Uwaga 3" xfId="42456" hidden="1"/>
    <cellStyle name="Uwaga 3" xfId="42453" hidden="1"/>
    <cellStyle name="Uwaga 3" xfId="42449" hidden="1"/>
    <cellStyle name="Uwaga 3" xfId="42441" hidden="1"/>
    <cellStyle name="Uwaga 3" xfId="42438" hidden="1"/>
    <cellStyle name="Uwaga 3" xfId="42434" hidden="1"/>
    <cellStyle name="Uwaga 3" xfId="42426" hidden="1"/>
    <cellStyle name="Uwaga 3" xfId="42423" hidden="1"/>
    <cellStyle name="Uwaga 3" xfId="42419" hidden="1"/>
    <cellStyle name="Uwaga 3" xfId="42411" hidden="1"/>
    <cellStyle name="Uwaga 3" xfId="42408" hidden="1"/>
    <cellStyle name="Uwaga 3" xfId="42404" hidden="1"/>
    <cellStyle name="Uwaga 3" xfId="42396" hidden="1"/>
    <cellStyle name="Uwaga 3" xfId="42392" hidden="1"/>
    <cellStyle name="Uwaga 3" xfId="42387" hidden="1"/>
    <cellStyle name="Uwaga 3" xfId="42381" hidden="1"/>
    <cellStyle name="Uwaga 3" xfId="42377" hidden="1"/>
    <cellStyle name="Uwaga 3" xfId="42372" hidden="1"/>
    <cellStyle name="Uwaga 3" xfId="42366" hidden="1"/>
    <cellStyle name="Uwaga 3" xfId="42362" hidden="1"/>
    <cellStyle name="Uwaga 3" xfId="42357" hidden="1"/>
    <cellStyle name="Uwaga 3" xfId="42351" hidden="1"/>
    <cellStyle name="Uwaga 3" xfId="42348" hidden="1"/>
    <cellStyle name="Uwaga 3" xfId="42344" hidden="1"/>
    <cellStyle name="Uwaga 3" xfId="42336" hidden="1"/>
    <cellStyle name="Uwaga 3" xfId="42333" hidden="1"/>
    <cellStyle name="Uwaga 3" xfId="42328" hidden="1"/>
    <cellStyle name="Uwaga 3" xfId="42321" hidden="1"/>
    <cellStyle name="Uwaga 3" xfId="42317" hidden="1"/>
    <cellStyle name="Uwaga 3" xfId="42312" hidden="1"/>
    <cellStyle name="Uwaga 3" xfId="42306" hidden="1"/>
    <cellStyle name="Uwaga 3" xfId="42302" hidden="1"/>
    <cellStyle name="Uwaga 3" xfId="42297" hidden="1"/>
    <cellStyle name="Uwaga 3" xfId="42291" hidden="1"/>
    <cellStyle name="Uwaga 3" xfId="42288" hidden="1"/>
    <cellStyle name="Uwaga 3" xfId="42284" hidden="1"/>
    <cellStyle name="Uwaga 3" xfId="42276" hidden="1"/>
    <cellStyle name="Uwaga 3" xfId="42271" hidden="1"/>
    <cellStyle name="Uwaga 3" xfId="42266" hidden="1"/>
    <cellStyle name="Uwaga 3" xfId="42261" hidden="1"/>
    <cellStyle name="Uwaga 3" xfId="42256" hidden="1"/>
    <cellStyle name="Uwaga 3" xfId="42251" hidden="1"/>
    <cellStyle name="Uwaga 3" xfId="42246" hidden="1"/>
    <cellStyle name="Uwaga 3" xfId="42241" hidden="1"/>
    <cellStyle name="Uwaga 3" xfId="42236" hidden="1"/>
    <cellStyle name="Uwaga 3" xfId="42231" hidden="1"/>
    <cellStyle name="Uwaga 3" xfId="42227" hidden="1"/>
    <cellStyle name="Uwaga 3" xfId="42222" hidden="1"/>
    <cellStyle name="Uwaga 3" xfId="42215" hidden="1"/>
    <cellStyle name="Uwaga 3" xfId="42210" hidden="1"/>
    <cellStyle name="Uwaga 3" xfId="42205" hidden="1"/>
    <cellStyle name="Uwaga 3" xfId="42200" hidden="1"/>
    <cellStyle name="Uwaga 3" xfId="42195" hidden="1"/>
    <cellStyle name="Uwaga 3" xfId="42190" hidden="1"/>
    <cellStyle name="Uwaga 3" xfId="42185" hidden="1"/>
    <cellStyle name="Uwaga 3" xfId="42180" hidden="1"/>
    <cellStyle name="Uwaga 3" xfId="42175" hidden="1"/>
    <cellStyle name="Uwaga 3" xfId="42171" hidden="1"/>
    <cellStyle name="Uwaga 3" xfId="42166" hidden="1"/>
    <cellStyle name="Uwaga 3" xfId="42161" hidden="1"/>
    <cellStyle name="Uwaga 3" xfId="42156" hidden="1"/>
    <cellStyle name="Uwaga 3" xfId="42152" hidden="1"/>
    <cellStyle name="Uwaga 3" xfId="42148" hidden="1"/>
    <cellStyle name="Uwaga 3" xfId="42141" hidden="1"/>
    <cellStyle name="Uwaga 3" xfId="42137" hidden="1"/>
    <cellStyle name="Uwaga 3" xfId="42132" hidden="1"/>
    <cellStyle name="Uwaga 3" xfId="42126" hidden="1"/>
    <cellStyle name="Uwaga 3" xfId="42122" hidden="1"/>
    <cellStyle name="Uwaga 3" xfId="42117" hidden="1"/>
    <cellStyle name="Uwaga 3" xfId="42111" hidden="1"/>
    <cellStyle name="Uwaga 3" xfId="42107" hidden="1"/>
    <cellStyle name="Uwaga 3" xfId="42103" hidden="1"/>
    <cellStyle name="Uwaga 3" xfId="42096" hidden="1"/>
    <cellStyle name="Uwaga 3" xfId="42092" hidden="1"/>
    <cellStyle name="Uwaga 3" xfId="42088" hidden="1"/>
    <cellStyle name="Uwaga 3" xfId="42955" hidden="1"/>
    <cellStyle name="Uwaga 3" xfId="42954" hidden="1"/>
    <cellStyle name="Uwaga 3" xfId="42952" hidden="1"/>
    <cellStyle name="Uwaga 3" xfId="42939" hidden="1"/>
    <cellStyle name="Uwaga 3" xfId="42937" hidden="1"/>
    <cellStyle name="Uwaga 3" xfId="42935" hidden="1"/>
    <cellStyle name="Uwaga 3" xfId="42925" hidden="1"/>
    <cellStyle name="Uwaga 3" xfId="42923" hidden="1"/>
    <cellStyle name="Uwaga 3" xfId="42921" hidden="1"/>
    <cellStyle name="Uwaga 3" xfId="42910" hidden="1"/>
    <cellStyle name="Uwaga 3" xfId="42908" hidden="1"/>
    <cellStyle name="Uwaga 3" xfId="42906" hidden="1"/>
    <cellStyle name="Uwaga 3" xfId="42893" hidden="1"/>
    <cellStyle name="Uwaga 3" xfId="42891" hidden="1"/>
    <cellStyle name="Uwaga 3" xfId="42890" hidden="1"/>
    <cellStyle name="Uwaga 3" xfId="42877" hidden="1"/>
    <cellStyle name="Uwaga 3" xfId="42876" hidden="1"/>
    <cellStyle name="Uwaga 3" xfId="42874" hidden="1"/>
    <cellStyle name="Uwaga 3" xfId="42862" hidden="1"/>
    <cellStyle name="Uwaga 3" xfId="42861" hidden="1"/>
    <cellStyle name="Uwaga 3" xfId="42859" hidden="1"/>
    <cellStyle name="Uwaga 3" xfId="42847" hidden="1"/>
    <cellStyle name="Uwaga 3" xfId="42846" hidden="1"/>
    <cellStyle name="Uwaga 3" xfId="42844" hidden="1"/>
    <cellStyle name="Uwaga 3" xfId="42832" hidden="1"/>
    <cellStyle name="Uwaga 3" xfId="42831" hidden="1"/>
    <cellStyle name="Uwaga 3" xfId="42829" hidden="1"/>
    <cellStyle name="Uwaga 3" xfId="42817" hidden="1"/>
    <cellStyle name="Uwaga 3" xfId="42816" hidden="1"/>
    <cellStyle name="Uwaga 3" xfId="42814" hidden="1"/>
    <cellStyle name="Uwaga 3" xfId="42802" hidden="1"/>
    <cellStyle name="Uwaga 3" xfId="42801" hidden="1"/>
    <cellStyle name="Uwaga 3" xfId="42799" hidden="1"/>
    <cellStyle name="Uwaga 3" xfId="42787" hidden="1"/>
    <cellStyle name="Uwaga 3" xfId="42786" hidden="1"/>
    <cellStyle name="Uwaga 3" xfId="42784" hidden="1"/>
    <cellStyle name="Uwaga 3" xfId="42772" hidden="1"/>
    <cellStyle name="Uwaga 3" xfId="42771" hidden="1"/>
    <cellStyle name="Uwaga 3" xfId="42769" hidden="1"/>
    <cellStyle name="Uwaga 3" xfId="42757" hidden="1"/>
    <cellStyle name="Uwaga 3" xfId="42756" hidden="1"/>
    <cellStyle name="Uwaga 3" xfId="42754" hidden="1"/>
    <cellStyle name="Uwaga 3" xfId="42742" hidden="1"/>
    <cellStyle name="Uwaga 3" xfId="42741" hidden="1"/>
    <cellStyle name="Uwaga 3" xfId="42739" hidden="1"/>
    <cellStyle name="Uwaga 3" xfId="42727" hidden="1"/>
    <cellStyle name="Uwaga 3" xfId="42726" hidden="1"/>
    <cellStyle name="Uwaga 3" xfId="42724" hidden="1"/>
    <cellStyle name="Uwaga 3" xfId="42712" hidden="1"/>
    <cellStyle name="Uwaga 3" xfId="42711" hidden="1"/>
    <cellStyle name="Uwaga 3" xfId="42709" hidden="1"/>
    <cellStyle name="Uwaga 3" xfId="42697" hidden="1"/>
    <cellStyle name="Uwaga 3" xfId="42696" hidden="1"/>
    <cellStyle name="Uwaga 3" xfId="42694" hidden="1"/>
    <cellStyle name="Uwaga 3" xfId="42682" hidden="1"/>
    <cellStyle name="Uwaga 3" xfId="42681" hidden="1"/>
    <cellStyle name="Uwaga 3" xfId="42679" hidden="1"/>
    <cellStyle name="Uwaga 3" xfId="42667" hidden="1"/>
    <cellStyle name="Uwaga 3" xfId="42666" hidden="1"/>
    <cellStyle name="Uwaga 3" xfId="42664" hidden="1"/>
    <cellStyle name="Uwaga 3" xfId="42652" hidden="1"/>
    <cellStyle name="Uwaga 3" xfId="42651" hidden="1"/>
    <cellStyle name="Uwaga 3" xfId="42649" hidden="1"/>
    <cellStyle name="Uwaga 3" xfId="42637" hidden="1"/>
    <cellStyle name="Uwaga 3" xfId="42636" hidden="1"/>
    <cellStyle name="Uwaga 3" xfId="42634" hidden="1"/>
    <cellStyle name="Uwaga 3" xfId="42622" hidden="1"/>
    <cellStyle name="Uwaga 3" xfId="42621" hidden="1"/>
    <cellStyle name="Uwaga 3" xfId="42619" hidden="1"/>
    <cellStyle name="Uwaga 3" xfId="42607" hidden="1"/>
    <cellStyle name="Uwaga 3" xfId="42606" hidden="1"/>
    <cellStyle name="Uwaga 3" xfId="42604" hidden="1"/>
    <cellStyle name="Uwaga 3" xfId="42592" hidden="1"/>
    <cellStyle name="Uwaga 3" xfId="42591" hidden="1"/>
    <cellStyle name="Uwaga 3" xfId="42589" hidden="1"/>
    <cellStyle name="Uwaga 3" xfId="42577" hidden="1"/>
    <cellStyle name="Uwaga 3" xfId="42576" hidden="1"/>
    <cellStyle name="Uwaga 3" xfId="42574" hidden="1"/>
    <cellStyle name="Uwaga 3" xfId="42562" hidden="1"/>
    <cellStyle name="Uwaga 3" xfId="42561" hidden="1"/>
    <cellStyle name="Uwaga 3" xfId="42559" hidden="1"/>
    <cellStyle name="Uwaga 3" xfId="42547" hidden="1"/>
    <cellStyle name="Uwaga 3" xfId="42546" hidden="1"/>
    <cellStyle name="Uwaga 3" xfId="42544" hidden="1"/>
    <cellStyle name="Uwaga 3" xfId="42532" hidden="1"/>
    <cellStyle name="Uwaga 3" xfId="42531" hidden="1"/>
    <cellStyle name="Uwaga 3" xfId="42529" hidden="1"/>
    <cellStyle name="Uwaga 3" xfId="42517" hidden="1"/>
    <cellStyle name="Uwaga 3" xfId="42516" hidden="1"/>
    <cellStyle name="Uwaga 3" xfId="42514" hidden="1"/>
    <cellStyle name="Uwaga 3" xfId="42502" hidden="1"/>
    <cellStyle name="Uwaga 3" xfId="42501" hidden="1"/>
    <cellStyle name="Uwaga 3" xfId="42499" hidden="1"/>
    <cellStyle name="Uwaga 3" xfId="42487" hidden="1"/>
    <cellStyle name="Uwaga 3" xfId="42486" hidden="1"/>
    <cellStyle name="Uwaga 3" xfId="42484" hidden="1"/>
    <cellStyle name="Uwaga 3" xfId="42472" hidden="1"/>
    <cellStyle name="Uwaga 3" xfId="42470" hidden="1"/>
    <cellStyle name="Uwaga 3" xfId="42467" hidden="1"/>
    <cellStyle name="Uwaga 3" xfId="42457" hidden="1"/>
    <cellStyle name="Uwaga 3" xfId="42455" hidden="1"/>
    <cellStyle name="Uwaga 3" xfId="42452" hidden="1"/>
    <cellStyle name="Uwaga 3" xfId="42442" hidden="1"/>
    <cellStyle name="Uwaga 3" xfId="42440" hidden="1"/>
    <cellStyle name="Uwaga 3" xfId="42437" hidden="1"/>
    <cellStyle name="Uwaga 3" xfId="42427" hidden="1"/>
    <cellStyle name="Uwaga 3" xfId="42425" hidden="1"/>
    <cellStyle name="Uwaga 3" xfId="42422" hidden="1"/>
    <cellStyle name="Uwaga 3" xfId="42412" hidden="1"/>
    <cellStyle name="Uwaga 3" xfId="42410" hidden="1"/>
    <cellStyle name="Uwaga 3" xfId="42407" hidden="1"/>
    <cellStyle name="Uwaga 3" xfId="42397" hidden="1"/>
    <cellStyle name="Uwaga 3" xfId="42395" hidden="1"/>
    <cellStyle name="Uwaga 3" xfId="42391" hidden="1"/>
    <cellStyle name="Uwaga 3" xfId="42382" hidden="1"/>
    <cellStyle name="Uwaga 3" xfId="42379" hidden="1"/>
    <cellStyle name="Uwaga 3" xfId="42375" hidden="1"/>
    <cellStyle name="Uwaga 3" xfId="42367" hidden="1"/>
    <cellStyle name="Uwaga 3" xfId="42365" hidden="1"/>
    <cellStyle name="Uwaga 3" xfId="42361" hidden="1"/>
    <cellStyle name="Uwaga 3" xfId="42352" hidden="1"/>
    <cellStyle name="Uwaga 3" xfId="42350" hidden="1"/>
    <cellStyle name="Uwaga 3" xfId="42347" hidden="1"/>
    <cellStyle name="Uwaga 3" xfId="42337" hidden="1"/>
    <cellStyle name="Uwaga 3" xfId="42335" hidden="1"/>
    <cellStyle name="Uwaga 3" xfId="42330" hidden="1"/>
    <cellStyle name="Uwaga 3" xfId="42322" hidden="1"/>
    <cellStyle name="Uwaga 3" xfId="42320" hidden="1"/>
    <cellStyle name="Uwaga 3" xfId="42315" hidden="1"/>
    <cellStyle name="Uwaga 3" xfId="42307" hidden="1"/>
    <cellStyle name="Uwaga 3" xfId="42305" hidden="1"/>
    <cellStyle name="Uwaga 3" xfId="42300" hidden="1"/>
    <cellStyle name="Uwaga 3" xfId="42292" hidden="1"/>
    <cellStyle name="Uwaga 3" xfId="42290" hidden="1"/>
    <cellStyle name="Uwaga 3" xfId="42286" hidden="1"/>
    <cellStyle name="Uwaga 3" xfId="42277" hidden="1"/>
    <cellStyle name="Uwaga 3" xfId="42274" hidden="1"/>
    <cellStyle name="Uwaga 3" xfId="42269" hidden="1"/>
    <cellStyle name="Uwaga 3" xfId="42262" hidden="1"/>
    <cellStyle name="Uwaga 3" xfId="42258" hidden="1"/>
    <cellStyle name="Uwaga 3" xfId="42253" hidden="1"/>
    <cellStyle name="Uwaga 3" xfId="42247" hidden="1"/>
    <cellStyle name="Uwaga 3" xfId="42243" hidden="1"/>
    <cellStyle name="Uwaga 3" xfId="42238" hidden="1"/>
    <cellStyle name="Uwaga 3" xfId="42232" hidden="1"/>
    <cellStyle name="Uwaga 3" xfId="42229" hidden="1"/>
    <cellStyle name="Uwaga 3" xfId="42225" hidden="1"/>
    <cellStyle name="Uwaga 3" xfId="42216" hidden="1"/>
    <cellStyle name="Uwaga 3" xfId="42211" hidden="1"/>
    <cellStyle name="Uwaga 3" xfId="42206" hidden="1"/>
    <cellStyle name="Uwaga 3" xfId="42201" hidden="1"/>
    <cellStyle name="Uwaga 3" xfId="42196" hidden="1"/>
    <cellStyle name="Uwaga 3" xfId="42191" hidden="1"/>
    <cellStyle name="Uwaga 3" xfId="42186" hidden="1"/>
    <cellStyle name="Uwaga 3" xfId="42181" hidden="1"/>
    <cellStyle name="Uwaga 3" xfId="42176" hidden="1"/>
    <cellStyle name="Uwaga 3" xfId="42172" hidden="1"/>
    <cellStyle name="Uwaga 3" xfId="42167" hidden="1"/>
    <cellStyle name="Uwaga 3" xfId="42162" hidden="1"/>
    <cellStyle name="Uwaga 3" xfId="42157" hidden="1"/>
    <cellStyle name="Uwaga 3" xfId="42153" hidden="1"/>
    <cellStyle name="Uwaga 3" xfId="42149" hidden="1"/>
    <cellStyle name="Uwaga 3" xfId="42142" hidden="1"/>
    <cellStyle name="Uwaga 3" xfId="42138" hidden="1"/>
    <cellStyle name="Uwaga 3" xfId="42133" hidden="1"/>
    <cellStyle name="Uwaga 3" xfId="42127" hidden="1"/>
    <cellStyle name="Uwaga 3" xfId="42123" hidden="1"/>
    <cellStyle name="Uwaga 3" xfId="42118" hidden="1"/>
    <cellStyle name="Uwaga 3" xfId="42112" hidden="1"/>
    <cellStyle name="Uwaga 3" xfId="42108" hidden="1"/>
    <cellStyle name="Uwaga 3" xfId="42104" hidden="1"/>
    <cellStyle name="Uwaga 3" xfId="42097" hidden="1"/>
    <cellStyle name="Uwaga 3" xfId="42093" hidden="1"/>
    <cellStyle name="Uwaga 3" xfId="42089" hidden="1"/>
    <cellStyle name="Uwaga 3" xfId="38105" hidden="1"/>
    <cellStyle name="Uwaga 3" xfId="38102" hidden="1"/>
    <cellStyle name="Uwaga 3" xfId="37125" hidden="1"/>
    <cellStyle name="Uwaga 3" xfId="37087" hidden="1"/>
    <cellStyle name="Uwaga 3" xfId="37084" hidden="1"/>
    <cellStyle name="Uwaga 3" xfId="37081" hidden="1"/>
    <cellStyle name="Uwaga 3" xfId="37048" hidden="1"/>
    <cellStyle name="Uwaga 3" xfId="37044" hidden="1"/>
    <cellStyle name="Uwaga 3" xfId="37040" hidden="1"/>
    <cellStyle name="Uwaga 3" xfId="37010" hidden="1"/>
    <cellStyle name="Uwaga 3" xfId="37007" hidden="1"/>
    <cellStyle name="Uwaga 3" xfId="37002" hidden="1"/>
    <cellStyle name="Uwaga 3" xfId="36964" hidden="1"/>
    <cellStyle name="Uwaga 3" xfId="36961" hidden="1"/>
    <cellStyle name="Uwaga 3" xfId="36958" hidden="1"/>
    <cellStyle name="Uwaga 3" xfId="36920" hidden="1"/>
    <cellStyle name="Uwaga 3" xfId="36915" hidden="1"/>
    <cellStyle name="Uwaga 3" xfId="36910" hidden="1"/>
    <cellStyle name="Uwaga 3" xfId="36881" hidden="1"/>
    <cellStyle name="Uwaga 3" xfId="36876" hidden="1"/>
    <cellStyle name="Uwaga 3" xfId="36870" hidden="1"/>
    <cellStyle name="Uwaga 3" xfId="36839" hidden="1"/>
    <cellStyle name="Uwaga 3" xfId="36833" hidden="1"/>
    <cellStyle name="Uwaga 3" xfId="36827" hidden="1"/>
    <cellStyle name="Uwaga 3" xfId="36802" hidden="1"/>
    <cellStyle name="Uwaga 3" xfId="36795" hidden="1"/>
    <cellStyle name="Uwaga 3" xfId="36790" hidden="1"/>
    <cellStyle name="Uwaga 3" xfId="36753" hidden="1"/>
    <cellStyle name="Uwaga 3" xfId="36748" hidden="1"/>
    <cellStyle name="Uwaga 3" xfId="36744" hidden="1"/>
    <cellStyle name="Uwaga 3" xfId="36713" hidden="1"/>
    <cellStyle name="Uwaga 3" xfId="36707" hidden="1"/>
    <cellStyle name="Uwaga 3" xfId="36702" hidden="1"/>
    <cellStyle name="Uwaga 3" xfId="36673" hidden="1"/>
    <cellStyle name="Uwaga 3" xfId="36666" hidden="1"/>
    <cellStyle name="Uwaga 3" xfId="36661" hidden="1"/>
    <cellStyle name="Uwaga 3" xfId="36633" hidden="1"/>
    <cellStyle name="Uwaga 3" xfId="36628" hidden="1"/>
    <cellStyle name="Uwaga 3" xfId="36622" hidden="1"/>
    <cellStyle name="Uwaga 3" xfId="36586" hidden="1"/>
    <cellStyle name="Uwaga 3" xfId="36580" hidden="1"/>
    <cellStyle name="Uwaga 3" xfId="36575" hidden="1"/>
    <cellStyle name="Uwaga 3" xfId="36545" hidden="1"/>
    <cellStyle name="Uwaga 3" xfId="36539" hidden="1"/>
    <cellStyle name="Uwaga 3" xfId="36533" hidden="1"/>
    <cellStyle name="Uwaga 3" xfId="36505" hidden="1"/>
    <cellStyle name="Uwaga 3" xfId="36499" hidden="1"/>
    <cellStyle name="Uwaga 3" xfId="36493" hidden="1"/>
    <cellStyle name="Uwaga 3" xfId="36463" hidden="1"/>
    <cellStyle name="Uwaga 3" xfId="36458" hidden="1"/>
    <cellStyle name="Uwaga 3" xfId="36455" hidden="1"/>
    <cellStyle name="Uwaga 3" xfId="36418" hidden="1"/>
    <cellStyle name="Uwaga 3" xfId="36413" hidden="1"/>
    <cellStyle name="Uwaga 3" xfId="36409" hidden="1"/>
    <cellStyle name="Uwaga 3" xfId="36377" hidden="1"/>
    <cellStyle name="Uwaga 3" xfId="36371" hidden="1"/>
    <cellStyle name="Uwaga 3" xfId="36367" hidden="1"/>
    <cellStyle name="Uwaga 3" xfId="36334" hidden="1"/>
    <cellStyle name="Uwaga 3" xfId="36329" hidden="1"/>
    <cellStyle name="Uwaga 3" xfId="36325" hidden="1"/>
    <cellStyle name="Uwaga 3" xfId="36294" hidden="1"/>
    <cellStyle name="Uwaga 3" xfId="36291" hidden="1"/>
    <cellStyle name="Uwaga 3" xfId="36288" hidden="1"/>
    <cellStyle name="Uwaga 3" xfId="36250" hidden="1"/>
    <cellStyle name="Uwaga 3" xfId="36247" hidden="1"/>
    <cellStyle name="Uwaga 3" xfId="36243" hidden="1"/>
    <cellStyle name="Uwaga 3" xfId="36210" hidden="1"/>
    <cellStyle name="Uwaga 3" xfId="36205" hidden="1"/>
    <cellStyle name="Uwaga 3" xfId="36201" hidden="1"/>
    <cellStyle name="Uwaga 3" xfId="36169" hidden="1"/>
    <cellStyle name="Uwaga 3" xfId="36166" hidden="1"/>
    <cellStyle name="Uwaga 3" xfId="36162" hidden="1"/>
    <cellStyle name="Uwaga 3" xfId="36125" hidden="1"/>
    <cellStyle name="Uwaga 3" xfId="36123" hidden="1"/>
    <cellStyle name="Uwaga 3" xfId="36121" hidden="1"/>
    <cellStyle name="Uwaga 3" xfId="36083" hidden="1"/>
    <cellStyle name="Uwaga 3" xfId="36080" hidden="1"/>
    <cellStyle name="Uwaga 3" xfId="36077" hidden="1"/>
    <cellStyle name="Uwaga 3" xfId="36041" hidden="1"/>
    <cellStyle name="Uwaga 3" xfId="36038" hidden="1"/>
    <cellStyle name="Uwaga 3" xfId="36034" hidden="1"/>
    <cellStyle name="Uwaga 3" xfId="35999" hidden="1"/>
    <cellStyle name="Uwaga 3" xfId="35997" hidden="1"/>
    <cellStyle name="Uwaga 3" xfId="35994" hidden="1"/>
    <cellStyle name="Uwaga 3" xfId="35957" hidden="1"/>
    <cellStyle name="Uwaga 3" xfId="35955" hidden="1"/>
    <cellStyle name="Uwaga 3" xfId="35953" hidden="1"/>
    <cellStyle name="Uwaga 3" xfId="35915" hidden="1"/>
    <cellStyle name="Uwaga 3" xfId="35913" hidden="1"/>
    <cellStyle name="Uwaga 3" xfId="35910" hidden="1"/>
    <cellStyle name="Uwaga 3" xfId="35873" hidden="1"/>
    <cellStyle name="Uwaga 3" xfId="35871" hidden="1"/>
    <cellStyle name="Uwaga 3" xfId="35868" hidden="1"/>
    <cellStyle name="Uwaga 3" xfId="35832" hidden="1"/>
    <cellStyle name="Uwaga 3" xfId="35829" hidden="1"/>
    <cellStyle name="Uwaga 3" xfId="35826" hidden="1"/>
    <cellStyle name="Uwaga 3" xfId="35791" hidden="1"/>
    <cellStyle name="Uwaga 3" xfId="35787" hidden="1"/>
    <cellStyle name="Uwaga 3" xfId="35783" hidden="1"/>
    <cellStyle name="Uwaga 3" xfId="35749" hidden="1"/>
    <cellStyle name="Uwaga 3" xfId="35745" hidden="1"/>
    <cellStyle name="Uwaga 3" xfId="35741" hidden="1"/>
    <cellStyle name="Uwaga 3" xfId="35707" hidden="1"/>
    <cellStyle name="Uwaga 3" xfId="35703" hidden="1"/>
    <cellStyle name="Uwaga 3" xfId="35699" hidden="1"/>
    <cellStyle name="Uwaga 3" xfId="35665" hidden="1"/>
    <cellStyle name="Uwaga 3" xfId="35661" hidden="1"/>
    <cellStyle name="Uwaga 3" xfId="35657" hidden="1"/>
    <cellStyle name="Uwaga 3" xfId="35623" hidden="1"/>
    <cellStyle name="Uwaga 3" xfId="35619" hidden="1"/>
    <cellStyle name="Uwaga 3" xfId="35615" hidden="1"/>
    <cellStyle name="Uwaga 3" xfId="35581" hidden="1"/>
    <cellStyle name="Uwaga 3" xfId="35577" hidden="1"/>
    <cellStyle name="Uwaga 3" xfId="35573" hidden="1"/>
    <cellStyle name="Uwaga 3" xfId="35539" hidden="1"/>
    <cellStyle name="Uwaga 3" xfId="35535" hidden="1"/>
    <cellStyle name="Uwaga 3" xfId="35531" hidden="1"/>
    <cellStyle name="Uwaga 3" xfId="35497" hidden="1"/>
    <cellStyle name="Uwaga 3" xfId="35493" hidden="1"/>
    <cellStyle name="Uwaga 3" xfId="35489" hidden="1"/>
    <cellStyle name="Uwaga 3" xfId="35455" hidden="1"/>
    <cellStyle name="Uwaga 3" xfId="35451" hidden="1"/>
    <cellStyle name="Uwaga 3" xfId="35447" hidden="1"/>
    <cellStyle name="Uwaga 3" xfId="35414" hidden="1"/>
    <cellStyle name="Uwaga 3" xfId="35409" hidden="1"/>
    <cellStyle name="Uwaga 3" xfId="35404" hidden="1"/>
    <cellStyle name="Uwaga 3" xfId="35372" hidden="1"/>
    <cellStyle name="Uwaga 3" xfId="35367" hidden="1"/>
    <cellStyle name="Uwaga 3" xfId="35362" hidden="1"/>
    <cellStyle name="Uwaga 3" xfId="35330" hidden="1"/>
    <cellStyle name="Uwaga 3" xfId="35325" hidden="1"/>
    <cellStyle name="Uwaga 3" xfId="35320" hidden="1"/>
    <cellStyle name="Uwaga 3" xfId="35289" hidden="1"/>
    <cellStyle name="Uwaga 3" xfId="35284" hidden="1"/>
    <cellStyle name="Uwaga 3" xfId="35278" hidden="1"/>
    <cellStyle name="Uwaga 3" xfId="35248" hidden="1"/>
    <cellStyle name="Uwaga 3" xfId="35241" hidden="1"/>
    <cellStyle name="Uwaga 3" xfId="35234" hidden="1"/>
    <cellStyle name="Uwaga 3" xfId="35206" hidden="1"/>
    <cellStyle name="Uwaga 3" xfId="35199" hidden="1"/>
    <cellStyle name="Uwaga 3" xfId="35191" hidden="1"/>
    <cellStyle name="Uwaga 3" xfId="35164" hidden="1"/>
    <cellStyle name="Uwaga 3" xfId="35157" hidden="1"/>
    <cellStyle name="Uwaga 3" xfId="35149" hidden="1"/>
    <cellStyle name="Uwaga 3" xfId="35123" hidden="1"/>
    <cellStyle name="Uwaga 3" xfId="35115" hidden="1"/>
    <cellStyle name="Uwaga 3" xfId="35107" hidden="1"/>
    <cellStyle name="Uwaga 3" xfId="35083" hidden="1"/>
    <cellStyle name="Uwaga 3" xfId="35072" hidden="1"/>
    <cellStyle name="Uwaga 3" xfId="35062" hidden="1"/>
    <cellStyle name="Uwaga 3" xfId="35042" hidden="1"/>
    <cellStyle name="Uwaga 3" xfId="35030" hidden="1"/>
    <cellStyle name="Uwaga 3" xfId="35019" hidden="1"/>
    <cellStyle name="Uwaga 3" xfId="35001" hidden="1"/>
    <cellStyle name="Uwaga 3" xfId="34989" hidden="1"/>
    <cellStyle name="Uwaga 3" xfId="34977" hidden="1"/>
    <cellStyle name="Uwaga 3" xfId="34959" hidden="1"/>
    <cellStyle name="Uwaga 3" xfId="34947" hidden="1"/>
    <cellStyle name="Uwaga 3" xfId="34936" hidden="1"/>
    <cellStyle name="Uwaga 3" xfId="34918" hidden="1"/>
    <cellStyle name="Uwaga 3" xfId="34906" hidden="1"/>
    <cellStyle name="Uwaga 3" xfId="34894" hidden="1"/>
    <cellStyle name="Uwaga 3" xfId="34878" hidden="1"/>
    <cellStyle name="Uwaga 3" xfId="34865" hidden="1"/>
    <cellStyle name="Uwaga 3" xfId="34851" hidden="1"/>
    <cellStyle name="Uwaga 3" xfId="34836" hidden="1"/>
    <cellStyle name="Uwaga 3" xfId="34823" hidden="1"/>
    <cellStyle name="Uwaga 3" xfId="34809" hidden="1"/>
    <cellStyle name="Uwaga 3" xfId="34794" hidden="1"/>
    <cellStyle name="Uwaga 3" xfId="34781" hidden="1"/>
    <cellStyle name="Uwaga 3" xfId="34769" hidden="1"/>
    <cellStyle name="Uwaga 3" xfId="34753" hidden="1"/>
    <cellStyle name="Uwaga 3" xfId="34740" hidden="1"/>
    <cellStyle name="Uwaga 3" xfId="19864" hidden="1"/>
    <cellStyle name="Uwaga 3" xfId="43082" hidden="1"/>
    <cellStyle name="Uwaga 3" xfId="43083" hidden="1"/>
    <cellStyle name="Uwaga 3" xfId="43085" hidden="1"/>
    <cellStyle name="Uwaga 3" xfId="43097" hidden="1"/>
    <cellStyle name="Uwaga 3" xfId="43098" hidden="1"/>
    <cellStyle name="Uwaga 3" xfId="43103" hidden="1"/>
    <cellStyle name="Uwaga 3" xfId="43112" hidden="1"/>
    <cellStyle name="Uwaga 3" xfId="43113" hidden="1"/>
    <cellStyle name="Uwaga 3" xfId="43118" hidden="1"/>
    <cellStyle name="Uwaga 3" xfId="43127" hidden="1"/>
    <cellStyle name="Uwaga 3" xfId="43128" hidden="1"/>
    <cellStyle name="Uwaga 3" xfId="43129" hidden="1"/>
    <cellStyle name="Uwaga 3" xfId="43142" hidden="1"/>
    <cellStyle name="Uwaga 3" xfId="43147" hidden="1"/>
    <cellStyle name="Uwaga 3" xfId="43152" hidden="1"/>
    <cellStyle name="Uwaga 3" xfId="43162" hidden="1"/>
    <cellStyle name="Uwaga 3" xfId="43167" hidden="1"/>
    <cellStyle name="Uwaga 3" xfId="43171" hidden="1"/>
    <cellStyle name="Uwaga 3" xfId="43178" hidden="1"/>
    <cellStyle name="Uwaga 3" xfId="43183" hidden="1"/>
    <cellStyle name="Uwaga 3" xfId="43186" hidden="1"/>
    <cellStyle name="Uwaga 3" xfId="43192" hidden="1"/>
    <cellStyle name="Uwaga 3" xfId="43197" hidden="1"/>
    <cellStyle name="Uwaga 3" xfId="43201" hidden="1"/>
    <cellStyle name="Uwaga 3" xfId="43202" hidden="1"/>
    <cellStyle name="Uwaga 3" xfId="43203" hidden="1"/>
    <cellStyle name="Uwaga 3" xfId="43207" hidden="1"/>
    <cellStyle name="Uwaga 3" xfId="43219" hidden="1"/>
    <cellStyle name="Uwaga 3" xfId="43224" hidden="1"/>
    <cellStyle name="Uwaga 3" xfId="43229" hidden="1"/>
    <cellStyle name="Uwaga 3" xfId="43234" hidden="1"/>
    <cellStyle name="Uwaga 3" xfId="43239" hidden="1"/>
    <cellStyle name="Uwaga 3" xfId="43244" hidden="1"/>
    <cellStyle name="Uwaga 3" xfId="43248" hidden="1"/>
    <cellStyle name="Uwaga 3" xfId="43252" hidden="1"/>
    <cellStyle name="Uwaga 3" xfId="43257" hidden="1"/>
    <cellStyle name="Uwaga 3" xfId="43262" hidden="1"/>
    <cellStyle name="Uwaga 3" xfId="43263" hidden="1"/>
    <cellStyle name="Uwaga 3" xfId="43265" hidden="1"/>
    <cellStyle name="Uwaga 3" xfId="43278" hidden="1"/>
    <cellStyle name="Uwaga 3" xfId="43282" hidden="1"/>
    <cellStyle name="Uwaga 3" xfId="43287" hidden="1"/>
    <cellStyle name="Uwaga 3" xfId="43294" hidden="1"/>
    <cellStyle name="Uwaga 3" xfId="43298" hidden="1"/>
    <cellStyle name="Uwaga 3" xfId="43303" hidden="1"/>
    <cellStyle name="Uwaga 3" xfId="43308" hidden="1"/>
    <cellStyle name="Uwaga 3" xfId="43311" hidden="1"/>
    <cellStyle name="Uwaga 3" xfId="43316" hidden="1"/>
    <cellStyle name="Uwaga 3" xfId="43322" hidden="1"/>
    <cellStyle name="Uwaga 3" xfId="43323" hidden="1"/>
    <cellStyle name="Uwaga 3" xfId="43326" hidden="1"/>
    <cellStyle name="Uwaga 3" xfId="43339" hidden="1"/>
    <cellStyle name="Uwaga 3" xfId="43343" hidden="1"/>
    <cellStyle name="Uwaga 3" xfId="43348" hidden="1"/>
    <cellStyle name="Uwaga 3" xfId="43355" hidden="1"/>
    <cellStyle name="Uwaga 3" xfId="43360" hidden="1"/>
    <cellStyle name="Uwaga 3" xfId="43364" hidden="1"/>
    <cellStyle name="Uwaga 3" xfId="43369" hidden="1"/>
    <cellStyle name="Uwaga 3" xfId="43373" hidden="1"/>
    <cellStyle name="Uwaga 3" xfId="43378" hidden="1"/>
    <cellStyle name="Uwaga 3" xfId="43382" hidden="1"/>
    <cellStyle name="Uwaga 3" xfId="43383" hidden="1"/>
    <cellStyle name="Uwaga 3" xfId="43385" hidden="1"/>
    <cellStyle name="Uwaga 3" xfId="43397" hidden="1"/>
    <cellStyle name="Uwaga 3" xfId="43398" hidden="1"/>
    <cellStyle name="Uwaga 3" xfId="43400" hidden="1"/>
    <cellStyle name="Uwaga 3" xfId="43412" hidden="1"/>
    <cellStyle name="Uwaga 3" xfId="43414" hidden="1"/>
    <cellStyle name="Uwaga 3" xfId="43417" hidden="1"/>
    <cellStyle name="Uwaga 3" xfId="43427" hidden="1"/>
    <cellStyle name="Uwaga 3" xfId="43428" hidden="1"/>
    <cellStyle name="Uwaga 3" xfId="43430" hidden="1"/>
    <cellStyle name="Uwaga 3" xfId="43442" hidden="1"/>
    <cellStyle name="Uwaga 3" xfId="43443" hidden="1"/>
    <cellStyle name="Uwaga 3" xfId="43444" hidden="1"/>
    <cellStyle name="Uwaga 3" xfId="43458" hidden="1"/>
    <cellStyle name="Uwaga 3" xfId="43461" hidden="1"/>
    <cellStyle name="Uwaga 3" xfId="43465" hidden="1"/>
    <cellStyle name="Uwaga 3" xfId="43473" hidden="1"/>
    <cellStyle name="Uwaga 3" xfId="43476" hidden="1"/>
    <cellStyle name="Uwaga 3" xfId="43480" hidden="1"/>
    <cellStyle name="Uwaga 3" xfId="43488" hidden="1"/>
    <cellStyle name="Uwaga 3" xfId="43491" hidden="1"/>
    <cellStyle name="Uwaga 3" xfId="43495" hidden="1"/>
    <cellStyle name="Uwaga 3" xfId="43502" hidden="1"/>
    <cellStyle name="Uwaga 3" xfId="43503" hidden="1"/>
    <cellStyle name="Uwaga 3" xfId="43505" hidden="1"/>
    <cellStyle name="Uwaga 3" xfId="43518" hidden="1"/>
    <cellStyle name="Uwaga 3" xfId="43521" hidden="1"/>
    <cellStyle name="Uwaga 3" xfId="43524" hidden="1"/>
    <cellStyle name="Uwaga 3" xfId="43533" hidden="1"/>
    <cellStyle name="Uwaga 3" xfId="43536" hidden="1"/>
    <cellStyle name="Uwaga 3" xfId="43540" hidden="1"/>
    <cellStyle name="Uwaga 3" xfId="43548" hidden="1"/>
    <cellStyle name="Uwaga 3" xfId="43550" hidden="1"/>
    <cellStyle name="Uwaga 3" xfId="43553" hidden="1"/>
    <cellStyle name="Uwaga 3" xfId="43562" hidden="1"/>
    <cellStyle name="Uwaga 3" xfId="43563" hidden="1"/>
    <cellStyle name="Uwaga 3" xfId="43564" hidden="1"/>
    <cellStyle name="Uwaga 3" xfId="43577" hidden="1"/>
    <cellStyle name="Uwaga 3" xfId="43578" hidden="1"/>
    <cellStyle name="Uwaga 3" xfId="43580" hidden="1"/>
    <cellStyle name="Uwaga 3" xfId="43592" hidden="1"/>
    <cellStyle name="Uwaga 3" xfId="43593" hidden="1"/>
    <cellStyle name="Uwaga 3" xfId="43595" hidden="1"/>
    <cellStyle name="Uwaga 3" xfId="43607" hidden="1"/>
    <cellStyle name="Uwaga 3" xfId="43608" hidden="1"/>
    <cellStyle name="Uwaga 3" xfId="43610" hidden="1"/>
    <cellStyle name="Uwaga 3" xfId="43622" hidden="1"/>
    <cellStyle name="Uwaga 3" xfId="43623" hidden="1"/>
    <cellStyle name="Uwaga 3" xfId="43624" hidden="1"/>
    <cellStyle name="Uwaga 3" xfId="43638" hidden="1"/>
    <cellStyle name="Uwaga 3" xfId="43640" hidden="1"/>
    <cellStyle name="Uwaga 3" xfId="43643" hidden="1"/>
    <cellStyle name="Uwaga 3" xfId="43653" hidden="1"/>
    <cellStyle name="Uwaga 3" xfId="43656" hidden="1"/>
    <cellStyle name="Uwaga 3" xfId="43659" hidden="1"/>
    <cellStyle name="Uwaga 3" xfId="43668" hidden="1"/>
    <cellStyle name="Uwaga 3" xfId="43670" hidden="1"/>
    <cellStyle name="Uwaga 3" xfId="43673" hidden="1"/>
    <cellStyle name="Uwaga 3" xfId="43682" hidden="1"/>
    <cellStyle name="Uwaga 3" xfId="43683" hidden="1"/>
    <cellStyle name="Uwaga 3" xfId="43684" hidden="1"/>
    <cellStyle name="Uwaga 3" xfId="43697" hidden="1"/>
    <cellStyle name="Uwaga 3" xfId="43699" hidden="1"/>
    <cellStyle name="Uwaga 3" xfId="43701" hidden="1"/>
    <cellStyle name="Uwaga 3" xfId="43712" hidden="1"/>
    <cellStyle name="Uwaga 3" xfId="43714" hidden="1"/>
    <cellStyle name="Uwaga 3" xfId="43716" hidden="1"/>
    <cellStyle name="Uwaga 3" xfId="43727" hidden="1"/>
    <cellStyle name="Uwaga 3" xfId="43729" hidden="1"/>
    <cellStyle name="Uwaga 3" xfId="43731" hidden="1"/>
    <cellStyle name="Uwaga 3" xfId="43742" hidden="1"/>
    <cellStyle name="Uwaga 3" xfId="43743" hidden="1"/>
    <cellStyle name="Uwaga 3" xfId="43744" hidden="1"/>
    <cellStyle name="Uwaga 3" xfId="43757" hidden="1"/>
    <cellStyle name="Uwaga 3" xfId="43759" hidden="1"/>
    <cellStyle name="Uwaga 3" xfId="43761" hidden="1"/>
    <cellStyle name="Uwaga 3" xfId="43772" hidden="1"/>
    <cellStyle name="Uwaga 3" xfId="43774" hidden="1"/>
    <cellStyle name="Uwaga 3" xfId="43776" hidden="1"/>
    <cellStyle name="Uwaga 3" xfId="43787" hidden="1"/>
    <cellStyle name="Uwaga 3" xfId="43789" hidden="1"/>
    <cellStyle name="Uwaga 3" xfId="43790" hidden="1"/>
    <cellStyle name="Uwaga 3" xfId="43802" hidden="1"/>
    <cellStyle name="Uwaga 3" xfId="43803" hidden="1"/>
    <cellStyle name="Uwaga 3" xfId="43804" hidden="1"/>
    <cellStyle name="Uwaga 3" xfId="43817" hidden="1"/>
    <cellStyle name="Uwaga 3" xfId="43819" hidden="1"/>
    <cellStyle name="Uwaga 3" xfId="43821" hidden="1"/>
    <cellStyle name="Uwaga 3" xfId="43832" hidden="1"/>
    <cellStyle name="Uwaga 3" xfId="43834" hidden="1"/>
    <cellStyle name="Uwaga 3" xfId="43836" hidden="1"/>
    <cellStyle name="Uwaga 3" xfId="43847" hidden="1"/>
    <cellStyle name="Uwaga 3" xfId="43849" hidden="1"/>
    <cellStyle name="Uwaga 3" xfId="43851" hidden="1"/>
    <cellStyle name="Uwaga 3" xfId="43862" hidden="1"/>
    <cellStyle name="Uwaga 3" xfId="43863" hidden="1"/>
    <cellStyle name="Uwaga 3" xfId="43865" hidden="1"/>
    <cellStyle name="Uwaga 3" xfId="43876" hidden="1"/>
    <cellStyle name="Uwaga 3" xfId="43878" hidden="1"/>
    <cellStyle name="Uwaga 3" xfId="43879" hidden="1"/>
    <cellStyle name="Uwaga 3" xfId="43888" hidden="1"/>
    <cellStyle name="Uwaga 3" xfId="43891" hidden="1"/>
    <cellStyle name="Uwaga 3" xfId="43893" hidden="1"/>
    <cellStyle name="Uwaga 3" xfId="43904" hidden="1"/>
    <cellStyle name="Uwaga 3" xfId="43906" hidden="1"/>
    <cellStyle name="Uwaga 3" xfId="43908" hidden="1"/>
    <cellStyle name="Uwaga 3" xfId="43920" hidden="1"/>
    <cellStyle name="Uwaga 3" xfId="43922" hidden="1"/>
    <cellStyle name="Uwaga 3" xfId="43924" hidden="1"/>
    <cellStyle name="Uwaga 3" xfId="43932" hidden="1"/>
    <cellStyle name="Uwaga 3" xfId="43934" hidden="1"/>
    <cellStyle name="Uwaga 3" xfId="43937" hidden="1"/>
    <cellStyle name="Uwaga 3" xfId="43927" hidden="1"/>
    <cellStyle name="Uwaga 3" xfId="43926" hidden="1"/>
    <cellStyle name="Uwaga 3" xfId="43925" hidden="1"/>
    <cellStyle name="Uwaga 3" xfId="43912" hidden="1"/>
    <cellStyle name="Uwaga 3" xfId="43911" hidden="1"/>
    <cellStyle name="Uwaga 3" xfId="43910" hidden="1"/>
    <cellStyle name="Uwaga 3" xfId="43897" hidden="1"/>
    <cellStyle name="Uwaga 3" xfId="43896" hidden="1"/>
    <cellStyle name="Uwaga 3" xfId="43895" hidden="1"/>
    <cellStyle name="Uwaga 3" xfId="43882" hidden="1"/>
    <cellStyle name="Uwaga 3" xfId="43881" hidden="1"/>
    <cellStyle name="Uwaga 3" xfId="43880" hidden="1"/>
    <cellStyle name="Uwaga 3" xfId="43867" hidden="1"/>
    <cellStyle name="Uwaga 3" xfId="43866" hidden="1"/>
    <cellStyle name="Uwaga 3" xfId="43864" hidden="1"/>
    <cellStyle name="Uwaga 3" xfId="43853" hidden="1"/>
    <cellStyle name="Uwaga 3" xfId="43850" hidden="1"/>
    <cellStyle name="Uwaga 3" xfId="43848" hidden="1"/>
    <cellStyle name="Uwaga 3" xfId="43838" hidden="1"/>
    <cellStyle name="Uwaga 3" xfId="43835" hidden="1"/>
    <cellStyle name="Uwaga 3" xfId="43833" hidden="1"/>
    <cellStyle name="Uwaga 3" xfId="43823" hidden="1"/>
    <cellStyle name="Uwaga 3" xfId="43820" hidden="1"/>
    <cellStyle name="Uwaga 3" xfId="43818" hidden="1"/>
    <cellStyle name="Uwaga 3" xfId="43808" hidden="1"/>
    <cellStyle name="Uwaga 3" xfId="43806" hidden="1"/>
    <cellStyle name="Uwaga 3" xfId="43805" hidden="1"/>
    <cellStyle name="Uwaga 3" xfId="43793" hidden="1"/>
    <cellStyle name="Uwaga 3" xfId="43791" hidden="1"/>
    <cellStyle name="Uwaga 3" xfId="43788" hidden="1"/>
    <cellStyle name="Uwaga 3" xfId="43778" hidden="1"/>
    <cellStyle name="Uwaga 3" xfId="43775" hidden="1"/>
    <cellStyle name="Uwaga 3" xfId="43773" hidden="1"/>
    <cellStyle name="Uwaga 3" xfId="43763" hidden="1"/>
    <cellStyle name="Uwaga 3" xfId="43760" hidden="1"/>
    <cellStyle name="Uwaga 3" xfId="43758" hidden="1"/>
    <cellStyle name="Uwaga 3" xfId="43748" hidden="1"/>
    <cellStyle name="Uwaga 3" xfId="43746" hidden="1"/>
    <cellStyle name="Uwaga 3" xfId="43745" hidden="1"/>
    <cellStyle name="Uwaga 3" xfId="43733" hidden="1"/>
    <cellStyle name="Uwaga 3" xfId="43730" hidden="1"/>
    <cellStyle name="Uwaga 3" xfId="43728" hidden="1"/>
    <cellStyle name="Uwaga 3" xfId="43718" hidden="1"/>
    <cellStyle name="Uwaga 3" xfId="43715" hidden="1"/>
    <cellStyle name="Uwaga 3" xfId="43713" hidden="1"/>
    <cellStyle name="Uwaga 3" xfId="43703" hidden="1"/>
    <cellStyle name="Uwaga 3" xfId="43700" hidden="1"/>
    <cellStyle name="Uwaga 3" xfId="43698" hidden="1"/>
    <cellStyle name="Uwaga 3" xfId="43688" hidden="1"/>
    <cellStyle name="Uwaga 3" xfId="43686" hidden="1"/>
    <cellStyle name="Uwaga 3" xfId="43685" hidden="1"/>
    <cellStyle name="Uwaga 3" xfId="43672" hidden="1"/>
    <cellStyle name="Uwaga 3" xfId="43669" hidden="1"/>
    <cellStyle name="Uwaga 3" xfId="43667" hidden="1"/>
    <cellStyle name="Uwaga 3" xfId="43657" hidden="1"/>
    <cellStyle name="Uwaga 3" xfId="43654" hidden="1"/>
    <cellStyle name="Uwaga 3" xfId="43652" hidden="1"/>
    <cellStyle name="Uwaga 3" xfId="43642" hidden="1"/>
    <cellStyle name="Uwaga 3" xfId="43639" hidden="1"/>
    <cellStyle name="Uwaga 3" xfId="43637" hidden="1"/>
    <cellStyle name="Uwaga 3" xfId="43628" hidden="1"/>
    <cellStyle name="Uwaga 3" xfId="43626" hidden="1"/>
    <cellStyle name="Uwaga 3" xfId="43625" hidden="1"/>
    <cellStyle name="Uwaga 3" xfId="43613" hidden="1"/>
    <cellStyle name="Uwaga 3" xfId="43611" hidden="1"/>
    <cellStyle name="Uwaga 3" xfId="43609" hidden="1"/>
    <cellStyle name="Uwaga 3" xfId="43598" hidden="1"/>
    <cellStyle name="Uwaga 3" xfId="43596" hidden="1"/>
    <cellStyle name="Uwaga 3" xfId="43594" hidden="1"/>
    <cellStyle name="Uwaga 3" xfId="43583" hidden="1"/>
    <cellStyle name="Uwaga 3" xfId="43581" hidden="1"/>
    <cellStyle name="Uwaga 3" xfId="43579" hidden="1"/>
    <cellStyle name="Uwaga 3" xfId="43568" hidden="1"/>
    <cellStyle name="Uwaga 3" xfId="43566" hidden="1"/>
    <cellStyle name="Uwaga 3" xfId="43565" hidden="1"/>
    <cellStyle name="Uwaga 3" xfId="43552" hidden="1"/>
    <cellStyle name="Uwaga 3" xfId="43549" hidden="1"/>
    <cellStyle name="Uwaga 3" xfId="43547" hidden="1"/>
    <cellStyle name="Uwaga 3" xfId="43537" hidden="1"/>
    <cellStyle name="Uwaga 3" xfId="43534" hidden="1"/>
    <cellStyle name="Uwaga 3" xfId="43532" hidden="1"/>
    <cellStyle name="Uwaga 3" xfId="43522" hidden="1"/>
    <cellStyle name="Uwaga 3" xfId="43519" hidden="1"/>
    <cellStyle name="Uwaga 3" xfId="43517" hidden="1"/>
    <cellStyle name="Uwaga 3" xfId="43508" hidden="1"/>
    <cellStyle name="Uwaga 3" xfId="43506" hidden="1"/>
    <cellStyle name="Uwaga 3" xfId="43504" hidden="1"/>
    <cellStyle name="Uwaga 3" xfId="43492" hidden="1"/>
    <cellStyle name="Uwaga 3" xfId="43489" hidden="1"/>
    <cellStyle name="Uwaga 3" xfId="43487" hidden="1"/>
    <cellStyle name="Uwaga 3" xfId="43477" hidden="1"/>
    <cellStyle name="Uwaga 3" xfId="43474" hidden="1"/>
    <cellStyle name="Uwaga 3" xfId="43472" hidden="1"/>
    <cellStyle name="Uwaga 3" xfId="43462" hidden="1"/>
    <cellStyle name="Uwaga 3" xfId="43459" hidden="1"/>
    <cellStyle name="Uwaga 3" xfId="43457" hidden="1"/>
    <cellStyle name="Uwaga 3" xfId="43450" hidden="1"/>
    <cellStyle name="Uwaga 3" xfId="43447" hidden="1"/>
    <cellStyle name="Uwaga 3" xfId="43445" hidden="1"/>
    <cellStyle name="Uwaga 3" xfId="43435" hidden="1"/>
    <cellStyle name="Uwaga 3" xfId="43432" hidden="1"/>
    <cellStyle name="Uwaga 3" xfId="43429" hidden="1"/>
    <cellStyle name="Uwaga 3" xfId="43420" hidden="1"/>
    <cellStyle name="Uwaga 3" xfId="43416" hidden="1"/>
    <cellStyle name="Uwaga 3" xfId="43413" hidden="1"/>
    <cellStyle name="Uwaga 3" xfId="43405" hidden="1"/>
    <cellStyle name="Uwaga 3" xfId="43402" hidden="1"/>
    <cellStyle name="Uwaga 3" xfId="43399" hidden="1"/>
    <cellStyle name="Uwaga 3" xfId="43390" hidden="1"/>
    <cellStyle name="Uwaga 3" xfId="43387" hidden="1"/>
    <cellStyle name="Uwaga 3" xfId="43384" hidden="1"/>
    <cellStyle name="Uwaga 3" xfId="43374" hidden="1"/>
    <cellStyle name="Uwaga 3" xfId="43370" hidden="1"/>
    <cellStyle name="Uwaga 3" xfId="43367" hidden="1"/>
    <cellStyle name="Uwaga 3" xfId="43358" hidden="1"/>
    <cellStyle name="Uwaga 3" xfId="43354" hidden="1"/>
    <cellStyle name="Uwaga 3" xfId="43352" hidden="1"/>
    <cellStyle name="Uwaga 3" xfId="43344" hidden="1"/>
    <cellStyle name="Uwaga 3" xfId="43340" hidden="1"/>
    <cellStyle name="Uwaga 3" xfId="43337" hidden="1"/>
    <cellStyle name="Uwaga 3" xfId="43330" hidden="1"/>
    <cellStyle name="Uwaga 3" xfId="43327" hidden="1"/>
    <cellStyle name="Uwaga 3" xfId="43324" hidden="1"/>
    <cellStyle name="Uwaga 3" xfId="43315" hidden="1"/>
    <cellStyle name="Uwaga 3" xfId="43310" hidden="1"/>
    <cellStyle name="Uwaga 3" xfId="43307" hidden="1"/>
    <cellStyle name="Uwaga 3" xfId="43300" hidden="1"/>
    <cellStyle name="Uwaga 3" xfId="43295" hidden="1"/>
    <cellStyle name="Uwaga 3" xfId="43292" hidden="1"/>
    <cellStyle name="Uwaga 3" xfId="43285" hidden="1"/>
    <cellStyle name="Uwaga 3" xfId="43280" hidden="1"/>
    <cellStyle name="Uwaga 3" xfId="43277" hidden="1"/>
    <cellStyle name="Uwaga 3" xfId="43271" hidden="1"/>
    <cellStyle name="Uwaga 3" xfId="43267" hidden="1"/>
    <cellStyle name="Uwaga 3" xfId="43264" hidden="1"/>
    <cellStyle name="Uwaga 3" xfId="43256" hidden="1"/>
    <cellStyle name="Uwaga 3" xfId="43251" hidden="1"/>
    <cellStyle name="Uwaga 3" xfId="43247" hidden="1"/>
    <cellStyle name="Uwaga 3" xfId="43241" hidden="1"/>
    <cellStyle name="Uwaga 3" xfId="43236" hidden="1"/>
    <cellStyle name="Uwaga 3" xfId="43232" hidden="1"/>
    <cellStyle name="Uwaga 3" xfId="43226" hidden="1"/>
    <cellStyle name="Uwaga 3" xfId="43221" hidden="1"/>
    <cellStyle name="Uwaga 3" xfId="43217" hidden="1"/>
    <cellStyle name="Uwaga 3" xfId="43212" hidden="1"/>
    <cellStyle name="Uwaga 3" xfId="43208" hidden="1"/>
    <cellStyle name="Uwaga 3" xfId="43204" hidden="1"/>
    <cellStyle name="Uwaga 3" xfId="43196" hidden="1"/>
    <cellStyle name="Uwaga 3" xfId="43191" hidden="1"/>
    <cellStyle name="Uwaga 3" xfId="43187" hidden="1"/>
    <cellStyle name="Uwaga 3" xfId="43181" hidden="1"/>
    <cellStyle name="Uwaga 3" xfId="43176" hidden="1"/>
    <cellStyle name="Uwaga 3" xfId="43172" hidden="1"/>
    <cellStyle name="Uwaga 3" xfId="43166" hidden="1"/>
    <cellStyle name="Uwaga 3" xfId="43161" hidden="1"/>
    <cellStyle name="Uwaga 3" xfId="43157" hidden="1"/>
    <cellStyle name="Uwaga 3" xfId="43153" hidden="1"/>
    <cellStyle name="Uwaga 3" xfId="43148" hidden="1"/>
    <cellStyle name="Uwaga 3" xfId="43143" hidden="1"/>
    <cellStyle name="Uwaga 3" xfId="43138" hidden="1"/>
    <cellStyle name="Uwaga 3" xfId="43134" hidden="1"/>
    <cellStyle name="Uwaga 3" xfId="43130" hidden="1"/>
    <cellStyle name="Uwaga 3" xfId="43123" hidden="1"/>
    <cellStyle name="Uwaga 3" xfId="43119" hidden="1"/>
    <cellStyle name="Uwaga 3" xfId="43114" hidden="1"/>
    <cellStyle name="Uwaga 3" xfId="43108" hidden="1"/>
    <cellStyle name="Uwaga 3" xfId="43104" hidden="1"/>
    <cellStyle name="Uwaga 3" xfId="43099" hidden="1"/>
    <cellStyle name="Uwaga 3" xfId="43093" hidden="1"/>
    <cellStyle name="Uwaga 3" xfId="43089" hidden="1"/>
    <cellStyle name="Uwaga 3" xfId="43084" hidden="1"/>
    <cellStyle name="Uwaga 3" xfId="43078" hidden="1"/>
    <cellStyle name="Uwaga 3" xfId="43074" hidden="1"/>
    <cellStyle name="Uwaga 3" xfId="43070" hidden="1"/>
    <cellStyle name="Uwaga 3" xfId="43930" hidden="1"/>
    <cellStyle name="Uwaga 3" xfId="43929" hidden="1"/>
    <cellStyle name="Uwaga 3" xfId="43928" hidden="1"/>
    <cellStyle name="Uwaga 3" xfId="43915" hidden="1"/>
    <cellStyle name="Uwaga 3" xfId="43914" hidden="1"/>
    <cellStyle name="Uwaga 3" xfId="43913" hidden="1"/>
    <cellStyle name="Uwaga 3" xfId="43900" hidden="1"/>
    <cellStyle name="Uwaga 3" xfId="43899" hidden="1"/>
    <cellStyle name="Uwaga 3" xfId="43898" hidden="1"/>
    <cellStyle name="Uwaga 3" xfId="43885" hidden="1"/>
    <cellStyle name="Uwaga 3" xfId="43884" hidden="1"/>
    <cellStyle name="Uwaga 3" xfId="43883" hidden="1"/>
    <cellStyle name="Uwaga 3" xfId="43870" hidden="1"/>
    <cellStyle name="Uwaga 3" xfId="43869" hidden="1"/>
    <cellStyle name="Uwaga 3" xfId="43868" hidden="1"/>
    <cellStyle name="Uwaga 3" xfId="43856" hidden="1"/>
    <cellStyle name="Uwaga 3" xfId="43854" hidden="1"/>
    <cellStyle name="Uwaga 3" xfId="43852" hidden="1"/>
    <cellStyle name="Uwaga 3" xfId="43841" hidden="1"/>
    <cellStyle name="Uwaga 3" xfId="43839" hidden="1"/>
    <cellStyle name="Uwaga 3" xfId="43837" hidden="1"/>
    <cellStyle name="Uwaga 3" xfId="43826" hidden="1"/>
    <cellStyle name="Uwaga 3" xfId="43824" hidden="1"/>
    <cellStyle name="Uwaga 3" xfId="43822" hidden="1"/>
    <cellStyle name="Uwaga 3" xfId="43811" hidden="1"/>
    <cellStyle name="Uwaga 3" xfId="43809" hidden="1"/>
    <cellStyle name="Uwaga 3" xfId="43807" hidden="1"/>
    <cellStyle name="Uwaga 3" xfId="43796" hidden="1"/>
    <cellStyle name="Uwaga 3" xfId="43794" hidden="1"/>
    <cellStyle name="Uwaga 3" xfId="43792" hidden="1"/>
    <cellStyle name="Uwaga 3" xfId="43781" hidden="1"/>
    <cellStyle name="Uwaga 3" xfId="43779" hidden="1"/>
    <cellStyle name="Uwaga 3" xfId="43777" hidden="1"/>
    <cellStyle name="Uwaga 3" xfId="43766" hidden="1"/>
    <cellStyle name="Uwaga 3" xfId="43764" hidden="1"/>
    <cellStyle name="Uwaga 3" xfId="43762" hidden="1"/>
    <cellStyle name="Uwaga 3" xfId="43751" hidden="1"/>
    <cellStyle name="Uwaga 3" xfId="43749" hidden="1"/>
    <cellStyle name="Uwaga 3" xfId="43747" hidden="1"/>
    <cellStyle name="Uwaga 3" xfId="43736" hidden="1"/>
    <cellStyle name="Uwaga 3" xfId="43734" hidden="1"/>
    <cellStyle name="Uwaga 3" xfId="43732" hidden="1"/>
    <cellStyle name="Uwaga 3" xfId="43721" hidden="1"/>
    <cellStyle name="Uwaga 3" xfId="43719" hidden="1"/>
    <cellStyle name="Uwaga 3" xfId="43717" hidden="1"/>
    <cellStyle name="Uwaga 3" xfId="43706" hidden="1"/>
    <cellStyle name="Uwaga 3" xfId="43704" hidden="1"/>
    <cellStyle name="Uwaga 3" xfId="43702" hidden="1"/>
    <cellStyle name="Uwaga 3" xfId="43691" hidden="1"/>
    <cellStyle name="Uwaga 3" xfId="43689" hidden="1"/>
    <cellStyle name="Uwaga 3" xfId="43687" hidden="1"/>
    <cellStyle name="Uwaga 3" xfId="43676" hidden="1"/>
    <cellStyle name="Uwaga 3" xfId="43674" hidden="1"/>
    <cellStyle name="Uwaga 3" xfId="43671" hidden="1"/>
    <cellStyle name="Uwaga 3" xfId="43661" hidden="1"/>
    <cellStyle name="Uwaga 3" xfId="43658" hidden="1"/>
    <cellStyle name="Uwaga 3" xfId="43655" hidden="1"/>
    <cellStyle name="Uwaga 3" xfId="43646" hidden="1"/>
    <cellStyle name="Uwaga 3" xfId="43644" hidden="1"/>
    <cellStyle name="Uwaga 3" xfId="43641" hidden="1"/>
    <cellStyle name="Uwaga 3" xfId="43631" hidden="1"/>
    <cellStyle name="Uwaga 3" xfId="43629" hidden="1"/>
    <cellStyle name="Uwaga 3" xfId="43627" hidden="1"/>
    <cellStyle name="Uwaga 3" xfId="43616" hidden="1"/>
    <cellStyle name="Uwaga 3" xfId="43614" hidden="1"/>
    <cellStyle name="Uwaga 3" xfId="43612" hidden="1"/>
    <cellStyle name="Uwaga 3" xfId="43601" hidden="1"/>
    <cellStyle name="Uwaga 3" xfId="43599" hidden="1"/>
    <cellStyle name="Uwaga 3" xfId="43597" hidden="1"/>
    <cellStyle name="Uwaga 3" xfId="43586" hidden="1"/>
    <cellStyle name="Uwaga 3" xfId="43584" hidden="1"/>
    <cellStyle name="Uwaga 3" xfId="43582" hidden="1"/>
    <cellStyle name="Uwaga 3" xfId="43571" hidden="1"/>
    <cellStyle name="Uwaga 3" xfId="43569" hidden="1"/>
    <cellStyle name="Uwaga 3" xfId="43567" hidden="1"/>
    <cellStyle name="Uwaga 3" xfId="43556" hidden="1"/>
    <cellStyle name="Uwaga 3" xfId="43554" hidden="1"/>
    <cellStyle name="Uwaga 3" xfId="43551" hidden="1"/>
    <cellStyle name="Uwaga 3" xfId="43541" hidden="1"/>
    <cellStyle name="Uwaga 3" xfId="43538" hidden="1"/>
    <cellStyle name="Uwaga 3" xfId="43535" hidden="1"/>
    <cellStyle name="Uwaga 3" xfId="43526" hidden="1"/>
    <cellStyle name="Uwaga 3" xfId="43523" hidden="1"/>
    <cellStyle name="Uwaga 3" xfId="43520" hidden="1"/>
    <cellStyle name="Uwaga 3" xfId="43511" hidden="1"/>
    <cellStyle name="Uwaga 3" xfId="43509" hidden="1"/>
    <cellStyle name="Uwaga 3" xfId="43507" hidden="1"/>
    <cellStyle name="Uwaga 3" xfId="43496" hidden="1"/>
    <cellStyle name="Uwaga 3" xfId="43493" hidden="1"/>
    <cellStyle name="Uwaga 3" xfId="43490" hidden="1"/>
    <cellStyle name="Uwaga 3" xfId="43481" hidden="1"/>
    <cellStyle name="Uwaga 3" xfId="43478" hidden="1"/>
    <cellStyle name="Uwaga 3" xfId="43475" hidden="1"/>
    <cellStyle name="Uwaga 3" xfId="43466" hidden="1"/>
    <cellStyle name="Uwaga 3" xfId="43463" hidden="1"/>
    <cellStyle name="Uwaga 3" xfId="43460" hidden="1"/>
    <cellStyle name="Uwaga 3" xfId="43453" hidden="1"/>
    <cellStyle name="Uwaga 3" xfId="43449" hidden="1"/>
    <cellStyle name="Uwaga 3" xfId="43446" hidden="1"/>
    <cellStyle name="Uwaga 3" xfId="43438" hidden="1"/>
    <cellStyle name="Uwaga 3" xfId="43434" hidden="1"/>
    <cellStyle name="Uwaga 3" xfId="43431" hidden="1"/>
    <cellStyle name="Uwaga 3" xfId="43423" hidden="1"/>
    <cellStyle name="Uwaga 3" xfId="43419" hidden="1"/>
    <cellStyle name="Uwaga 3" xfId="43415" hidden="1"/>
    <cellStyle name="Uwaga 3" xfId="43408" hidden="1"/>
    <cellStyle name="Uwaga 3" xfId="43404" hidden="1"/>
    <cellStyle name="Uwaga 3" xfId="43401" hidden="1"/>
    <cellStyle name="Uwaga 3" xfId="43393" hidden="1"/>
    <cellStyle name="Uwaga 3" xfId="43389" hidden="1"/>
    <cellStyle name="Uwaga 3" xfId="43386" hidden="1"/>
    <cellStyle name="Uwaga 3" xfId="43377" hidden="1"/>
    <cellStyle name="Uwaga 3" xfId="43372" hidden="1"/>
    <cellStyle name="Uwaga 3" xfId="43368" hidden="1"/>
    <cellStyle name="Uwaga 3" xfId="43362" hidden="1"/>
    <cellStyle name="Uwaga 3" xfId="43357" hidden="1"/>
    <cellStyle name="Uwaga 3" xfId="43353" hidden="1"/>
    <cellStyle name="Uwaga 3" xfId="43347" hidden="1"/>
    <cellStyle name="Uwaga 3" xfId="43342" hidden="1"/>
    <cellStyle name="Uwaga 3" xfId="43338" hidden="1"/>
    <cellStyle name="Uwaga 3" xfId="43333" hidden="1"/>
    <cellStyle name="Uwaga 3" xfId="43329" hidden="1"/>
    <cellStyle name="Uwaga 3" xfId="43325" hidden="1"/>
    <cellStyle name="Uwaga 3" xfId="43318" hidden="1"/>
    <cellStyle name="Uwaga 3" xfId="43313" hidden="1"/>
    <cellStyle name="Uwaga 3" xfId="43309" hidden="1"/>
    <cellStyle name="Uwaga 3" xfId="43302" hidden="1"/>
    <cellStyle name="Uwaga 3" xfId="43297" hidden="1"/>
    <cellStyle name="Uwaga 3" xfId="43293" hidden="1"/>
    <cellStyle name="Uwaga 3" xfId="43288" hidden="1"/>
    <cellStyle name="Uwaga 3" xfId="43283" hidden="1"/>
    <cellStyle name="Uwaga 3" xfId="43279" hidden="1"/>
    <cellStyle name="Uwaga 3" xfId="43273" hidden="1"/>
    <cellStyle name="Uwaga 3" xfId="43269" hidden="1"/>
    <cellStyle name="Uwaga 3" xfId="43266" hidden="1"/>
    <cellStyle name="Uwaga 3" xfId="43259" hidden="1"/>
    <cellStyle name="Uwaga 3" xfId="43254" hidden="1"/>
    <cellStyle name="Uwaga 3" xfId="43249" hidden="1"/>
    <cellStyle name="Uwaga 3" xfId="43243" hidden="1"/>
    <cellStyle name="Uwaga 3" xfId="43238" hidden="1"/>
    <cellStyle name="Uwaga 3" xfId="43233" hidden="1"/>
    <cellStyle name="Uwaga 3" xfId="43228" hidden="1"/>
    <cellStyle name="Uwaga 3" xfId="43223" hidden="1"/>
    <cellStyle name="Uwaga 3" xfId="43218" hidden="1"/>
    <cellStyle name="Uwaga 3" xfId="43214" hidden="1"/>
    <cellStyle name="Uwaga 3" xfId="43210" hidden="1"/>
    <cellStyle name="Uwaga 3" xfId="43205" hidden="1"/>
    <cellStyle name="Uwaga 3" xfId="43198" hidden="1"/>
    <cellStyle name="Uwaga 3" xfId="43193" hidden="1"/>
    <cellStyle name="Uwaga 3" xfId="43188" hidden="1"/>
    <cellStyle name="Uwaga 3" xfId="43182" hidden="1"/>
    <cellStyle name="Uwaga 3" xfId="43177" hidden="1"/>
    <cellStyle name="Uwaga 3" xfId="43173" hidden="1"/>
    <cellStyle name="Uwaga 3" xfId="43168" hidden="1"/>
    <cellStyle name="Uwaga 3" xfId="43163" hidden="1"/>
    <cellStyle name="Uwaga 3" xfId="43158" hidden="1"/>
    <cellStyle name="Uwaga 3" xfId="43154" hidden="1"/>
    <cellStyle name="Uwaga 3" xfId="43149" hidden="1"/>
    <cellStyle name="Uwaga 3" xfId="43144" hidden="1"/>
    <cellStyle name="Uwaga 3" xfId="43139" hidden="1"/>
    <cellStyle name="Uwaga 3" xfId="43135" hidden="1"/>
    <cellStyle name="Uwaga 3" xfId="43131" hidden="1"/>
    <cellStyle name="Uwaga 3" xfId="43124" hidden="1"/>
    <cellStyle name="Uwaga 3" xfId="43120" hidden="1"/>
    <cellStyle name="Uwaga 3" xfId="43115" hidden="1"/>
    <cellStyle name="Uwaga 3" xfId="43109" hidden="1"/>
    <cellStyle name="Uwaga 3" xfId="43105" hidden="1"/>
    <cellStyle name="Uwaga 3" xfId="43100" hidden="1"/>
    <cellStyle name="Uwaga 3" xfId="43094" hidden="1"/>
    <cellStyle name="Uwaga 3" xfId="43090" hidden="1"/>
    <cellStyle name="Uwaga 3" xfId="43086" hidden="1"/>
    <cellStyle name="Uwaga 3" xfId="43079" hidden="1"/>
    <cellStyle name="Uwaga 3" xfId="43075" hidden="1"/>
    <cellStyle name="Uwaga 3" xfId="43071" hidden="1"/>
    <cellStyle name="Uwaga 3" xfId="43935" hidden="1"/>
    <cellStyle name="Uwaga 3" xfId="43933" hidden="1"/>
    <cellStyle name="Uwaga 3" xfId="43931" hidden="1"/>
    <cellStyle name="Uwaga 3" xfId="43918" hidden="1"/>
    <cellStyle name="Uwaga 3" xfId="43917" hidden="1"/>
    <cellStyle name="Uwaga 3" xfId="43916" hidden="1"/>
    <cellStyle name="Uwaga 3" xfId="43903" hidden="1"/>
    <cellStyle name="Uwaga 3" xfId="43902" hidden="1"/>
    <cellStyle name="Uwaga 3" xfId="43901" hidden="1"/>
    <cellStyle name="Uwaga 3" xfId="43889" hidden="1"/>
    <cellStyle name="Uwaga 3" xfId="43887" hidden="1"/>
    <cellStyle name="Uwaga 3" xfId="43886" hidden="1"/>
    <cellStyle name="Uwaga 3" xfId="43873" hidden="1"/>
    <cellStyle name="Uwaga 3" xfId="43872" hidden="1"/>
    <cellStyle name="Uwaga 3" xfId="43871" hidden="1"/>
    <cellStyle name="Uwaga 3" xfId="43859" hidden="1"/>
    <cellStyle name="Uwaga 3" xfId="43857" hidden="1"/>
    <cellStyle name="Uwaga 3" xfId="43855" hidden="1"/>
    <cellStyle name="Uwaga 3" xfId="43844" hidden="1"/>
    <cellStyle name="Uwaga 3" xfId="43842" hidden="1"/>
    <cellStyle name="Uwaga 3" xfId="43840" hidden="1"/>
    <cellStyle name="Uwaga 3" xfId="43829" hidden="1"/>
    <cellStyle name="Uwaga 3" xfId="43827" hidden="1"/>
    <cellStyle name="Uwaga 3" xfId="43825" hidden="1"/>
    <cellStyle name="Uwaga 3" xfId="43814" hidden="1"/>
    <cellStyle name="Uwaga 3" xfId="43812" hidden="1"/>
    <cellStyle name="Uwaga 3" xfId="43810" hidden="1"/>
    <cellStyle name="Uwaga 3" xfId="43799" hidden="1"/>
    <cellStyle name="Uwaga 3" xfId="43797" hidden="1"/>
    <cellStyle name="Uwaga 3" xfId="43795" hidden="1"/>
    <cellStyle name="Uwaga 3" xfId="43784" hidden="1"/>
    <cellStyle name="Uwaga 3" xfId="43782" hidden="1"/>
    <cellStyle name="Uwaga 3" xfId="43780" hidden="1"/>
    <cellStyle name="Uwaga 3" xfId="43769" hidden="1"/>
    <cellStyle name="Uwaga 3" xfId="43767" hidden="1"/>
    <cellStyle name="Uwaga 3" xfId="43765" hidden="1"/>
    <cellStyle name="Uwaga 3" xfId="43754" hidden="1"/>
    <cellStyle name="Uwaga 3" xfId="43752" hidden="1"/>
    <cellStyle name="Uwaga 3" xfId="43750" hidden="1"/>
    <cellStyle name="Uwaga 3" xfId="43739" hidden="1"/>
    <cellStyle name="Uwaga 3" xfId="43737" hidden="1"/>
    <cellStyle name="Uwaga 3" xfId="43735" hidden="1"/>
    <cellStyle name="Uwaga 3" xfId="43724" hidden="1"/>
    <cellStyle name="Uwaga 3" xfId="43722" hidden="1"/>
    <cellStyle name="Uwaga 3" xfId="43720" hidden="1"/>
    <cellStyle name="Uwaga 3" xfId="43709" hidden="1"/>
    <cellStyle name="Uwaga 3" xfId="43707" hidden="1"/>
    <cellStyle name="Uwaga 3" xfId="43705" hidden="1"/>
    <cellStyle name="Uwaga 3" xfId="43694" hidden="1"/>
    <cellStyle name="Uwaga 3" xfId="43692" hidden="1"/>
    <cellStyle name="Uwaga 3" xfId="43690" hidden="1"/>
    <cellStyle name="Uwaga 3" xfId="43679" hidden="1"/>
    <cellStyle name="Uwaga 3" xfId="43677" hidden="1"/>
    <cellStyle name="Uwaga 3" xfId="43675" hidden="1"/>
    <cellStyle name="Uwaga 3" xfId="43664" hidden="1"/>
    <cellStyle name="Uwaga 3" xfId="43662" hidden="1"/>
    <cellStyle name="Uwaga 3" xfId="43660" hidden="1"/>
    <cellStyle name="Uwaga 3" xfId="43649" hidden="1"/>
    <cellStyle name="Uwaga 3" xfId="43647" hidden="1"/>
    <cellStyle name="Uwaga 3" xfId="43645" hidden="1"/>
    <cellStyle name="Uwaga 3" xfId="43634" hidden="1"/>
    <cellStyle name="Uwaga 3" xfId="43632" hidden="1"/>
    <cellStyle name="Uwaga 3" xfId="43630" hidden="1"/>
    <cellStyle name="Uwaga 3" xfId="43619" hidden="1"/>
    <cellStyle name="Uwaga 3" xfId="43617" hidden="1"/>
    <cellStyle name="Uwaga 3" xfId="43615" hidden="1"/>
    <cellStyle name="Uwaga 3" xfId="43604" hidden="1"/>
    <cellStyle name="Uwaga 3" xfId="43602" hidden="1"/>
    <cellStyle name="Uwaga 3" xfId="43600" hidden="1"/>
    <cellStyle name="Uwaga 3" xfId="43589" hidden="1"/>
    <cellStyle name="Uwaga 3" xfId="43587" hidden="1"/>
    <cellStyle name="Uwaga 3" xfId="43585" hidden="1"/>
    <cellStyle name="Uwaga 3" xfId="43574" hidden="1"/>
    <cellStyle name="Uwaga 3" xfId="43572" hidden="1"/>
    <cellStyle name="Uwaga 3" xfId="43570" hidden="1"/>
    <cellStyle name="Uwaga 3" xfId="43559" hidden="1"/>
    <cellStyle name="Uwaga 3" xfId="43557" hidden="1"/>
    <cellStyle name="Uwaga 3" xfId="43555" hidden="1"/>
    <cellStyle name="Uwaga 3" xfId="43544" hidden="1"/>
    <cellStyle name="Uwaga 3" xfId="43542" hidden="1"/>
    <cellStyle name="Uwaga 3" xfId="43539" hidden="1"/>
    <cellStyle name="Uwaga 3" xfId="43529" hidden="1"/>
    <cellStyle name="Uwaga 3" xfId="43527" hidden="1"/>
    <cellStyle name="Uwaga 3" xfId="43525" hidden="1"/>
    <cellStyle name="Uwaga 3" xfId="43514" hidden="1"/>
    <cellStyle name="Uwaga 3" xfId="43512" hidden="1"/>
    <cellStyle name="Uwaga 3" xfId="43510" hidden="1"/>
    <cellStyle name="Uwaga 3" xfId="43499" hidden="1"/>
    <cellStyle name="Uwaga 3" xfId="43497" hidden="1"/>
    <cellStyle name="Uwaga 3" xfId="43494" hidden="1"/>
    <cellStyle name="Uwaga 3" xfId="43484" hidden="1"/>
    <cellStyle name="Uwaga 3" xfId="43482" hidden="1"/>
    <cellStyle name="Uwaga 3" xfId="43479" hidden="1"/>
    <cellStyle name="Uwaga 3" xfId="43469" hidden="1"/>
    <cellStyle name="Uwaga 3" xfId="43467" hidden="1"/>
    <cellStyle name="Uwaga 3" xfId="43464" hidden="1"/>
    <cellStyle name="Uwaga 3" xfId="43455" hidden="1"/>
    <cellStyle name="Uwaga 3" xfId="43452" hidden="1"/>
    <cellStyle name="Uwaga 3" xfId="43448" hidden="1"/>
    <cellStyle name="Uwaga 3" xfId="43440" hidden="1"/>
    <cellStyle name="Uwaga 3" xfId="43437" hidden="1"/>
    <cellStyle name="Uwaga 3" xfId="43433" hidden="1"/>
    <cellStyle name="Uwaga 3" xfId="43425" hidden="1"/>
    <cellStyle name="Uwaga 3" xfId="43422" hidden="1"/>
    <cellStyle name="Uwaga 3" xfId="43418" hidden="1"/>
    <cellStyle name="Uwaga 3" xfId="43410" hidden="1"/>
    <cellStyle name="Uwaga 3" xfId="43407" hidden="1"/>
    <cellStyle name="Uwaga 3" xfId="43403" hidden="1"/>
    <cellStyle name="Uwaga 3" xfId="43395" hidden="1"/>
    <cellStyle name="Uwaga 3" xfId="43392" hidden="1"/>
    <cellStyle name="Uwaga 3" xfId="43388" hidden="1"/>
    <cellStyle name="Uwaga 3" xfId="43380" hidden="1"/>
    <cellStyle name="Uwaga 3" xfId="43376" hidden="1"/>
    <cellStyle name="Uwaga 3" xfId="43371" hidden="1"/>
    <cellStyle name="Uwaga 3" xfId="43365" hidden="1"/>
    <cellStyle name="Uwaga 3" xfId="43361" hidden="1"/>
    <cellStyle name="Uwaga 3" xfId="43356" hidden="1"/>
    <cellStyle name="Uwaga 3" xfId="43350" hidden="1"/>
    <cellStyle name="Uwaga 3" xfId="43346" hidden="1"/>
    <cellStyle name="Uwaga 3" xfId="43341" hidden="1"/>
    <cellStyle name="Uwaga 3" xfId="43335" hidden="1"/>
    <cellStyle name="Uwaga 3" xfId="43332" hidden="1"/>
    <cellStyle name="Uwaga 3" xfId="43328" hidden="1"/>
    <cellStyle name="Uwaga 3" xfId="43320" hidden="1"/>
    <cellStyle name="Uwaga 3" xfId="43317" hidden="1"/>
    <cellStyle name="Uwaga 3" xfId="43312" hidden="1"/>
    <cellStyle name="Uwaga 3" xfId="43305" hidden="1"/>
    <cellStyle name="Uwaga 3" xfId="43301" hidden="1"/>
    <cellStyle name="Uwaga 3" xfId="43296" hidden="1"/>
    <cellStyle name="Uwaga 3" xfId="43290" hidden="1"/>
    <cellStyle name="Uwaga 3" xfId="43286" hidden="1"/>
    <cellStyle name="Uwaga 3" xfId="43281" hidden="1"/>
    <cellStyle name="Uwaga 3" xfId="43275" hidden="1"/>
    <cellStyle name="Uwaga 3" xfId="43272" hidden="1"/>
    <cellStyle name="Uwaga 3" xfId="43268" hidden="1"/>
    <cellStyle name="Uwaga 3" xfId="43260" hidden="1"/>
    <cellStyle name="Uwaga 3" xfId="43255" hidden="1"/>
    <cellStyle name="Uwaga 3" xfId="43250" hidden="1"/>
    <cellStyle name="Uwaga 3" xfId="43245" hidden="1"/>
    <cellStyle name="Uwaga 3" xfId="43240" hidden="1"/>
    <cellStyle name="Uwaga 3" xfId="43235" hidden="1"/>
    <cellStyle name="Uwaga 3" xfId="43230" hidden="1"/>
    <cellStyle name="Uwaga 3" xfId="43225" hidden="1"/>
    <cellStyle name="Uwaga 3" xfId="43220" hidden="1"/>
    <cellStyle name="Uwaga 3" xfId="43215" hidden="1"/>
    <cellStyle name="Uwaga 3" xfId="43211" hidden="1"/>
    <cellStyle name="Uwaga 3" xfId="43206" hidden="1"/>
    <cellStyle name="Uwaga 3" xfId="43199" hidden="1"/>
    <cellStyle name="Uwaga 3" xfId="43194" hidden="1"/>
    <cellStyle name="Uwaga 3" xfId="43189" hidden="1"/>
    <cellStyle name="Uwaga 3" xfId="43184" hidden="1"/>
    <cellStyle name="Uwaga 3" xfId="43179" hidden="1"/>
    <cellStyle name="Uwaga 3" xfId="43174" hidden="1"/>
    <cellStyle name="Uwaga 3" xfId="43169" hidden="1"/>
    <cellStyle name="Uwaga 3" xfId="43164" hidden="1"/>
    <cellStyle name="Uwaga 3" xfId="43159" hidden="1"/>
    <cellStyle name="Uwaga 3" xfId="43155" hidden="1"/>
    <cellStyle name="Uwaga 3" xfId="43150" hidden="1"/>
    <cellStyle name="Uwaga 3" xfId="43145" hidden="1"/>
    <cellStyle name="Uwaga 3" xfId="43140" hidden="1"/>
    <cellStyle name="Uwaga 3" xfId="43136" hidden="1"/>
    <cellStyle name="Uwaga 3" xfId="43132" hidden="1"/>
    <cellStyle name="Uwaga 3" xfId="43125" hidden="1"/>
    <cellStyle name="Uwaga 3" xfId="43121" hidden="1"/>
    <cellStyle name="Uwaga 3" xfId="43116" hidden="1"/>
    <cellStyle name="Uwaga 3" xfId="43110" hidden="1"/>
    <cellStyle name="Uwaga 3" xfId="43106" hidden="1"/>
    <cellStyle name="Uwaga 3" xfId="43101" hidden="1"/>
    <cellStyle name="Uwaga 3" xfId="43095" hidden="1"/>
    <cellStyle name="Uwaga 3" xfId="43091" hidden="1"/>
    <cellStyle name="Uwaga 3" xfId="43087" hidden="1"/>
    <cellStyle name="Uwaga 3" xfId="43080" hidden="1"/>
    <cellStyle name="Uwaga 3" xfId="43076" hidden="1"/>
    <cellStyle name="Uwaga 3" xfId="43072" hidden="1"/>
    <cellStyle name="Uwaga 3" xfId="43939" hidden="1"/>
    <cellStyle name="Uwaga 3" xfId="43938" hidden="1"/>
    <cellStyle name="Uwaga 3" xfId="43936" hidden="1"/>
    <cellStyle name="Uwaga 3" xfId="43923" hidden="1"/>
    <cellStyle name="Uwaga 3" xfId="43921" hidden="1"/>
    <cellStyle name="Uwaga 3" xfId="43919" hidden="1"/>
    <cellStyle name="Uwaga 3" xfId="43909" hidden="1"/>
    <cellStyle name="Uwaga 3" xfId="43907" hidden="1"/>
    <cellStyle name="Uwaga 3" xfId="43905" hidden="1"/>
    <cellStyle name="Uwaga 3" xfId="43894" hidden="1"/>
    <cellStyle name="Uwaga 3" xfId="43892" hidden="1"/>
    <cellStyle name="Uwaga 3" xfId="43890" hidden="1"/>
    <cellStyle name="Uwaga 3" xfId="43877" hidden="1"/>
    <cellStyle name="Uwaga 3" xfId="43875" hidden="1"/>
    <cellStyle name="Uwaga 3" xfId="43874" hidden="1"/>
    <cellStyle name="Uwaga 3" xfId="43861" hidden="1"/>
    <cellStyle name="Uwaga 3" xfId="43860" hidden="1"/>
    <cellStyle name="Uwaga 3" xfId="43858" hidden="1"/>
    <cellStyle name="Uwaga 3" xfId="43846" hidden="1"/>
    <cellStyle name="Uwaga 3" xfId="43845" hidden="1"/>
    <cellStyle name="Uwaga 3" xfId="43843" hidden="1"/>
    <cellStyle name="Uwaga 3" xfId="43831" hidden="1"/>
    <cellStyle name="Uwaga 3" xfId="43830" hidden="1"/>
    <cellStyle name="Uwaga 3" xfId="43828" hidden="1"/>
    <cellStyle name="Uwaga 3" xfId="43816" hidden="1"/>
    <cellStyle name="Uwaga 3" xfId="43815" hidden="1"/>
    <cellStyle name="Uwaga 3" xfId="43813" hidden="1"/>
    <cellStyle name="Uwaga 3" xfId="43801" hidden="1"/>
    <cellStyle name="Uwaga 3" xfId="43800" hidden="1"/>
    <cellStyle name="Uwaga 3" xfId="43798" hidden="1"/>
    <cellStyle name="Uwaga 3" xfId="43786" hidden="1"/>
    <cellStyle name="Uwaga 3" xfId="43785" hidden="1"/>
    <cellStyle name="Uwaga 3" xfId="43783" hidden="1"/>
    <cellStyle name="Uwaga 3" xfId="43771" hidden="1"/>
    <cellStyle name="Uwaga 3" xfId="43770" hidden="1"/>
    <cellStyle name="Uwaga 3" xfId="43768" hidden="1"/>
    <cellStyle name="Uwaga 3" xfId="43756" hidden="1"/>
    <cellStyle name="Uwaga 3" xfId="43755" hidden="1"/>
    <cellStyle name="Uwaga 3" xfId="43753" hidden="1"/>
    <cellStyle name="Uwaga 3" xfId="43741" hidden="1"/>
    <cellStyle name="Uwaga 3" xfId="43740" hidden="1"/>
    <cellStyle name="Uwaga 3" xfId="43738" hidden="1"/>
    <cellStyle name="Uwaga 3" xfId="43726" hidden="1"/>
    <cellStyle name="Uwaga 3" xfId="43725" hidden="1"/>
    <cellStyle name="Uwaga 3" xfId="43723" hidden="1"/>
    <cellStyle name="Uwaga 3" xfId="43711" hidden="1"/>
    <cellStyle name="Uwaga 3" xfId="43710" hidden="1"/>
    <cellStyle name="Uwaga 3" xfId="43708" hidden="1"/>
    <cellStyle name="Uwaga 3" xfId="43696" hidden="1"/>
    <cellStyle name="Uwaga 3" xfId="43695" hidden="1"/>
    <cellStyle name="Uwaga 3" xfId="43693" hidden="1"/>
    <cellStyle name="Uwaga 3" xfId="43681" hidden="1"/>
    <cellStyle name="Uwaga 3" xfId="43680" hidden="1"/>
    <cellStyle name="Uwaga 3" xfId="43678" hidden="1"/>
    <cellStyle name="Uwaga 3" xfId="43666" hidden="1"/>
    <cellStyle name="Uwaga 3" xfId="43665" hidden="1"/>
    <cellStyle name="Uwaga 3" xfId="43663" hidden="1"/>
    <cellStyle name="Uwaga 3" xfId="43651" hidden="1"/>
    <cellStyle name="Uwaga 3" xfId="43650" hidden="1"/>
    <cellStyle name="Uwaga 3" xfId="43648" hidden="1"/>
    <cellStyle name="Uwaga 3" xfId="43636" hidden="1"/>
    <cellStyle name="Uwaga 3" xfId="43635" hidden="1"/>
    <cellStyle name="Uwaga 3" xfId="43633" hidden="1"/>
    <cellStyle name="Uwaga 3" xfId="43621" hidden="1"/>
    <cellStyle name="Uwaga 3" xfId="43620" hidden="1"/>
    <cellStyle name="Uwaga 3" xfId="43618" hidden="1"/>
    <cellStyle name="Uwaga 3" xfId="43606" hidden="1"/>
    <cellStyle name="Uwaga 3" xfId="43605" hidden="1"/>
    <cellStyle name="Uwaga 3" xfId="43603" hidden="1"/>
    <cellStyle name="Uwaga 3" xfId="43591" hidden="1"/>
    <cellStyle name="Uwaga 3" xfId="43590" hidden="1"/>
    <cellStyle name="Uwaga 3" xfId="43588" hidden="1"/>
    <cellStyle name="Uwaga 3" xfId="43576" hidden="1"/>
    <cellStyle name="Uwaga 3" xfId="43575" hidden="1"/>
    <cellStyle name="Uwaga 3" xfId="43573" hidden="1"/>
    <cellStyle name="Uwaga 3" xfId="43561" hidden="1"/>
    <cellStyle name="Uwaga 3" xfId="43560" hidden="1"/>
    <cellStyle name="Uwaga 3" xfId="43558" hidden="1"/>
    <cellStyle name="Uwaga 3" xfId="43546" hidden="1"/>
    <cellStyle name="Uwaga 3" xfId="43545" hidden="1"/>
    <cellStyle name="Uwaga 3" xfId="43543" hidden="1"/>
    <cellStyle name="Uwaga 3" xfId="43531" hidden="1"/>
    <cellStyle name="Uwaga 3" xfId="43530" hidden="1"/>
    <cellStyle name="Uwaga 3" xfId="43528" hidden="1"/>
    <cellStyle name="Uwaga 3" xfId="43516" hidden="1"/>
    <cellStyle name="Uwaga 3" xfId="43515" hidden="1"/>
    <cellStyle name="Uwaga 3" xfId="43513" hidden="1"/>
    <cellStyle name="Uwaga 3" xfId="43501" hidden="1"/>
    <cellStyle name="Uwaga 3" xfId="43500" hidden="1"/>
    <cellStyle name="Uwaga 3" xfId="43498" hidden="1"/>
    <cellStyle name="Uwaga 3" xfId="43486" hidden="1"/>
    <cellStyle name="Uwaga 3" xfId="43485" hidden="1"/>
    <cellStyle name="Uwaga 3" xfId="43483" hidden="1"/>
    <cellStyle name="Uwaga 3" xfId="43471" hidden="1"/>
    <cellStyle name="Uwaga 3" xfId="43470" hidden="1"/>
    <cellStyle name="Uwaga 3" xfId="43468" hidden="1"/>
    <cellStyle name="Uwaga 3" xfId="43456" hidden="1"/>
    <cellStyle name="Uwaga 3" xfId="43454" hidden="1"/>
    <cellStyle name="Uwaga 3" xfId="43451" hidden="1"/>
    <cellStyle name="Uwaga 3" xfId="43441" hidden="1"/>
    <cellStyle name="Uwaga 3" xfId="43439" hidden="1"/>
    <cellStyle name="Uwaga 3" xfId="43436" hidden="1"/>
    <cellStyle name="Uwaga 3" xfId="43426" hidden="1"/>
    <cellStyle name="Uwaga 3" xfId="43424" hidden="1"/>
    <cellStyle name="Uwaga 3" xfId="43421" hidden="1"/>
    <cellStyle name="Uwaga 3" xfId="43411" hidden="1"/>
    <cellStyle name="Uwaga 3" xfId="43409" hidden="1"/>
    <cellStyle name="Uwaga 3" xfId="43406" hidden="1"/>
    <cellStyle name="Uwaga 3" xfId="43396" hidden="1"/>
    <cellStyle name="Uwaga 3" xfId="43394" hidden="1"/>
    <cellStyle name="Uwaga 3" xfId="43391" hidden="1"/>
    <cellStyle name="Uwaga 3" xfId="43381" hidden="1"/>
    <cellStyle name="Uwaga 3" xfId="43379" hidden="1"/>
    <cellStyle name="Uwaga 3" xfId="43375" hidden="1"/>
    <cellStyle name="Uwaga 3" xfId="43366" hidden="1"/>
    <cellStyle name="Uwaga 3" xfId="43363" hidden="1"/>
    <cellStyle name="Uwaga 3" xfId="43359" hidden="1"/>
    <cellStyle name="Uwaga 3" xfId="43351" hidden="1"/>
    <cellStyle name="Uwaga 3" xfId="43349" hidden="1"/>
    <cellStyle name="Uwaga 3" xfId="43345" hidden="1"/>
    <cellStyle name="Uwaga 3" xfId="43336" hidden="1"/>
    <cellStyle name="Uwaga 3" xfId="43334" hidden="1"/>
    <cellStyle name="Uwaga 3" xfId="43331" hidden="1"/>
    <cellStyle name="Uwaga 3" xfId="43321" hidden="1"/>
    <cellStyle name="Uwaga 3" xfId="43319" hidden="1"/>
    <cellStyle name="Uwaga 3" xfId="43314" hidden="1"/>
    <cellStyle name="Uwaga 3" xfId="43306" hidden="1"/>
    <cellStyle name="Uwaga 3" xfId="43304" hidden="1"/>
    <cellStyle name="Uwaga 3" xfId="43299" hidden="1"/>
    <cellStyle name="Uwaga 3" xfId="43291" hidden="1"/>
    <cellStyle name="Uwaga 3" xfId="43289" hidden="1"/>
    <cellStyle name="Uwaga 3" xfId="43284" hidden="1"/>
    <cellStyle name="Uwaga 3" xfId="43276" hidden="1"/>
    <cellStyle name="Uwaga 3" xfId="43274" hidden="1"/>
    <cellStyle name="Uwaga 3" xfId="43270" hidden="1"/>
    <cellStyle name="Uwaga 3" xfId="43261" hidden="1"/>
    <cellStyle name="Uwaga 3" xfId="43258" hidden="1"/>
    <cellStyle name="Uwaga 3" xfId="43253" hidden="1"/>
    <cellStyle name="Uwaga 3" xfId="43246" hidden="1"/>
    <cellStyle name="Uwaga 3" xfId="43242" hidden="1"/>
    <cellStyle name="Uwaga 3" xfId="43237" hidden="1"/>
    <cellStyle name="Uwaga 3" xfId="43231" hidden="1"/>
    <cellStyle name="Uwaga 3" xfId="43227" hidden="1"/>
    <cellStyle name="Uwaga 3" xfId="43222" hidden="1"/>
    <cellStyle name="Uwaga 3" xfId="43216" hidden="1"/>
    <cellStyle name="Uwaga 3" xfId="43213" hidden="1"/>
    <cellStyle name="Uwaga 3" xfId="43209" hidden="1"/>
    <cellStyle name="Uwaga 3" xfId="43200" hidden="1"/>
    <cellStyle name="Uwaga 3" xfId="43195" hidden="1"/>
    <cellStyle name="Uwaga 3" xfId="43190" hidden="1"/>
    <cellStyle name="Uwaga 3" xfId="43185" hidden="1"/>
    <cellStyle name="Uwaga 3" xfId="43180" hidden="1"/>
    <cellStyle name="Uwaga 3" xfId="43175" hidden="1"/>
    <cellStyle name="Uwaga 3" xfId="43170" hidden="1"/>
    <cellStyle name="Uwaga 3" xfId="43165" hidden="1"/>
    <cellStyle name="Uwaga 3" xfId="43160" hidden="1"/>
    <cellStyle name="Uwaga 3" xfId="43156" hidden="1"/>
    <cellStyle name="Uwaga 3" xfId="43151" hidden="1"/>
    <cellStyle name="Uwaga 3" xfId="43146" hidden="1"/>
    <cellStyle name="Uwaga 3" xfId="43141" hidden="1"/>
    <cellStyle name="Uwaga 3" xfId="43137" hidden="1"/>
    <cellStyle name="Uwaga 3" xfId="43133" hidden="1"/>
    <cellStyle name="Uwaga 3" xfId="43126" hidden="1"/>
    <cellStyle name="Uwaga 3" xfId="43122" hidden="1"/>
    <cellStyle name="Uwaga 3" xfId="43117" hidden="1"/>
    <cellStyle name="Uwaga 3" xfId="43111" hidden="1"/>
    <cellStyle name="Uwaga 3" xfId="43107" hidden="1"/>
    <cellStyle name="Uwaga 3" xfId="43102" hidden="1"/>
    <cellStyle name="Uwaga 3" xfId="43096" hidden="1"/>
    <cellStyle name="Uwaga 3" xfId="43092" hidden="1"/>
    <cellStyle name="Uwaga 3" xfId="43088" hidden="1"/>
    <cellStyle name="Uwaga 3" xfId="43081" hidden="1"/>
    <cellStyle name="Uwaga 3" xfId="43077" hidden="1"/>
    <cellStyle name="Uwaga 3" xfId="43073" hidden="1"/>
    <cellStyle name="Uwaga 3" xfId="39092" hidden="1"/>
    <cellStyle name="Uwaga 3" xfId="38143" hidden="1"/>
    <cellStyle name="Uwaga 3" xfId="38106" hidden="1"/>
    <cellStyle name="Uwaga 3" xfId="37096" hidden="1"/>
    <cellStyle name="Uwaga 3" xfId="37092" hidden="1"/>
    <cellStyle name="Uwaga 3" xfId="37088" hidden="1"/>
    <cellStyle name="Uwaga 3" xfId="37057" hidden="1"/>
    <cellStyle name="Uwaga 3" xfId="37053" hidden="1"/>
    <cellStyle name="Uwaga 3" xfId="37049" hidden="1"/>
    <cellStyle name="Uwaga 3" xfId="37019" hidden="1"/>
    <cellStyle name="Uwaga 3" xfId="37016" hidden="1"/>
    <cellStyle name="Uwaga 3" xfId="37011" hidden="1"/>
    <cellStyle name="Uwaga 3" xfId="36973" hidden="1"/>
    <cellStyle name="Uwaga 3" xfId="36969" hidden="1"/>
    <cellStyle name="Uwaga 3" xfId="36965" hidden="1"/>
    <cellStyle name="Uwaga 3" xfId="36929" hidden="1"/>
    <cellStyle name="Uwaga 3" xfId="36924" hidden="1"/>
    <cellStyle name="Uwaga 3" xfId="36919" hidden="1"/>
    <cellStyle name="Uwaga 3" xfId="36890" hidden="1"/>
    <cellStyle name="Uwaga 3" xfId="36885" hidden="1"/>
    <cellStyle name="Uwaga 3" xfId="36880" hidden="1"/>
    <cellStyle name="Uwaga 3" xfId="36848" hidden="1"/>
    <cellStyle name="Uwaga 3" xfId="36843" hidden="1"/>
    <cellStyle name="Uwaga 3" xfId="36838" hidden="1"/>
    <cellStyle name="Uwaga 3" xfId="36810" hidden="1"/>
    <cellStyle name="Uwaga 3" xfId="36805" hidden="1"/>
    <cellStyle name="Uwaga 3" xfId="36801" hidden="1"/>
    <cellStyle name="Uwaga 3" xfId="36761" hidden="1"/>
    <cellStyle name="Uwaga 3" xfId="36756" hidden="1"/>
    <cellStyle name="Uwaga 3" xfId="36752" hidden="1"/>
    <cellStyle name="Uwaga 3" xfId="36722" hidden="1"/>
    <cellStyle name="Uwaga 3" xfId="36717" hidden="1"/>
    <cellStyle name="Uwaga 3" xfId="36711" hidden="1"/>
    <cellStyle name="Uwaga 3" xfId="36682" hidden="1"/>
    <cellStyle name="Uwaga 3" xfId="36675" hidden="1"/>
    <cellStyle name="Uwaga 3" xfId="36670" hidden="1"/>
    <cellStyle name="Uwaga 3" xfId="36640" hidden="1"/>
    <cellStyle name="Uwaga 3" xfId="36637" hidden="1"/>
    <cellStyle name="Uwaga 3" xfId="36631" hidden="1"/>
    <cellStyle name="Uwaga 3" xfId="36593" hidden="1"/>
    <cellStyle name="Uwaga 3" xfId="36588" hidden="1"/>
    <cellStyle name="Uwaga 3" xfId="36583" hidden="1"/>
    <cellStyle name="Uwaga 3" xfId="36555" hidden="1"/>
    <cellStyle name="Uwaga 3" xfId="36549" hidden="1"/>
    <cellStyle name="Uwaga 3" xfId="36542" hidden="1"/>
    <cellStyle name="Uwaga 3" xfId="36514" hidden="1"/>
    <cellStyle name="Uwaga 3" xfId="36509" hidden="1"/>
    <cellStyle name="Uwaga 3" xfId="36502" hidden="1"/>
    <cellStyle name="Uwaga 3" xfId="36470" hidden="1"/>
    <cellStyle name="Uwaga 3" xfId="36465" hidden="1"/>
    <cellStyle name="Uwaga 3" xfId="36461" hidden="1"/>
    <cellStyle name="Uwaga 3" xfId="36426" hidden="1"/>
    <cellStyle name="Uwaga 3" xfId="36421" hidden="1"/>
    <cellStyle name="Uwaga 3" xfId="36416" hidden="1"/>
    <cellStyle name="Uwaga 3" xfId="36385" hidden="1"/>
    <cellStyle name="Uwaga 3" xfId="36379" hidden="1"/>
    <cellStyle name="Uwaga 3" xfId="36373" hidden="1"/>
    <cellStyle name="Uwaga 3" xfId="36344" hidden="1"/>
    <cellStyle name="Uwaga 3" xfId="36337" hidden="1"/>
    <cellStyle name="Uwaga 3" xfId="36331" hidden="1"/>
    <cellStyle name="Uwaga 3" xfId="36301" hidden="1"/>
    <cellStyle name="Uwaga 3" xfId="36296" hidden="1"/>
    <cellStyle name="Uwaga 3" xfId="36292" hidden="1"/>
    <cellStyle name="Uwaga 3" xfId="36256" hidden="1"/>
    <cellStyle name="Uwaga 3" xfId="36253" hidden="1"/>
    <cellStyle name="Uwaga 3" xfId="36249" hidden="1"/>
    <cellStyle name="Uwaga 3" xfId="36216" hidden="1"/>
    <cellStyle name="Uwaga 3" xfId="36211" hidden="1"/>
    <cellStyle name="Uwaga 3" xfId="36208" hidden="1"/>
    <cellStyle name="Uwaga 3" xfId="36175" hidden="1"/>
    <cellStyle name="Uwaga 3" xfId="36171" hidden="1"/>
    <cellStyle name="Uwaga 3" xfId="36167" hidden="1"/>
    <cellStyle name="Uwaga 3" xfId="36130" hidden="1"/>
    <cellStyle name="Uwaga 3" xfId="36127" hidden="1"/>
    <cellStyle name="Uwaga 3" xfId="36124" hidden="1"/>
    <cellStyle name="Uwaga 3" xfId="36087" hidden="1"/>
    <cellStyle name="Uwaga 3" xfId="36084" hidden="1"/>
    <cellStyle name="Uwaga 3" xfId="36082" hidden="1"/>
    <cellStyle name="Uwaga 3" xfId="36045" hidden="1"/>
    <cellStyle name="Uwaga 3" xfId="36042" hidden="1"/>
    <cellStyle name="Uwaga 3" xfId="36039" hidden="1"/>
    <cellStyle name="Uwaga 3" xfId="36003" hidden="1"/>
    <cellStyle name="Uwaga 3" xfId="36000" hidden="1"/>
    <cellStyle name="Uwaga 3" xfId="35998" hidden="1"/>
    <cellStyle name="Uwaga 3" xfId="35960" hidden="1"/>
    <cellStyle name="Uwaga 3" xfId="35958" hidden="1"/>
    <cellStyle name="Uwaga 3" xfId="35956" hidden="1"/>
    <cellStyle name="Uwaga 3" xfId="35918" hidden="1"/>
    <cellStyle name="Uwaga 3" xfId="35916" hidden="1"/>
    <cellStyle name="Uwaga 3" xfId="35914" hidden="1"/>
    <cellStyle name="Uwaga 3" xfId="35876" hidden="1"/>
    <cellStyle name="Uwaga 3" xfId="35874" hidden="1"/>
    <cellStyle name="Uwaga 3" xfId="35872" hidden="1"/>
    <cellStyle name="Uwaga 3" xfId="35835" hidden="1"/>
    <cellStyle name="Uwaga 3" xfId="35833" hidden="1"/>
    <cellStyle name="Uwaga 3" xfId="35830" hidden="1"/>
    <cellStyle name="Uwaga 3" xfId="35794" hidden="1"/>
    <cellStyle name="Uwaga 3" xfId="35790" hidden="1"/>
    <cellStyle name="Uwaga 3" xfId="35786" hidden="1"/>
    <cellStyle name="Uwaga 3" xfId="35752" hidden="1"/>
    <cellStyle name="Uwaga 3" xfId="35748" hidden="1"/>
    <cellStyle name="Uwaga 3" xfId="35744" hidden="1"/>
    <cellStyle name="Uwaga 3" xfId="35710" hidden="1"/>
    <cellStyle name="Uwaga 3" xfId="35706" hidden="1"/>
    <cellStyle name="Uwaga 3" xfId="35702" hidden="1"/>
    <cellStyle name="Uwaga 3" xfId="35668" hidden="1"/>
    <cellStyle name="Uwaga 3" xfId="35664" hidden="1"/>
    <cellStyle name="Uwaga 3" xfId="35660" hidden="1"/>
    <cellStyle name="Uwaga 3" xfId="35626" hidden="1"/>
    <cellStyle name="Uwaga 3" xfId="35622" hidden="1"/>
    <cellStyle name="Uwaga 3" xfId="35618" hidden="1"/>
    <cellStyle name="Uwaga 3" xfId="35584" hidden="1"/>
    <cellStyle name="Uwaga 3" xfId="35580" hidden="1"/>
    <cellStyle name="Uwaga 3" xfId="35576" hidden="1"/>
    <cellStyle name="Uwaga 3" xfId="35542" hidden="1"/>
    <cellStyle name="Uwaga 3" xfId="35538" hidden="1"/>
    <cellStyle name="Uwaga 3" xfId="35534" hidden="1"/>
    <cellStyle name="Uwaga 3" xfId="35501" hidden="1"/>
    <cellStyle name="Uwaga 3" xfId="35496" hidden="1"/>
    <cellStyle name="Uwaga 3" xfId="35492" hidden="1"/>
    <cellStyle name="Uwaga 3" xfId="35459" hidden="1"/>
    <cellStyle name="Uwaga 3" xfId="35454" hidden="1"/>
    <cellStyle name="Uwaga 3" xfId="35450" hidden="1"/>
    <cellStyle name="Uwaga 3" xfId="35417" hidden="1"/>
    <cellStyle name="Uwaga 3" xfId="35412" hidden="1"/>
    <cellStyle name="Uwaga 3" xfId="35407" hidden="1"/>
    <cellStyle name="Uwaga 3" xfId="35375" hidden="1"/>
    <cellStyle name="Uwaga 3" xfId="35370" hidden="1"/>
    <cellStyle name="Uwaga 3" xfId="35365" hidden="1"/>
    <cellStyle name="Uwaga 3" xfId="35333" hidden="1"/>
    <cellStyle name="Uwaga 3" xfId="35328" hidden="1"/>
    <cellStyle name="Uwaga 3" xfId="35323" hidden="1"/>
    <cellStyle name="Uwaga 3" xfId="35291" hidden="1"/>
    <cellStyle name="Uwaga 3" xfId="35286" hidden="1"/>
    <cellStyle name="Uwaga 3" xfId="35281" hidden="1"/>
    <cellStyle name="Uwaga 3" xfId="35251" hidden="1"/>
    <cellStyle name="Uwaga 3" xfId="35244" hidden="1"/>
    <cellStyle name="Uwaga 3" xfId="35237" hidden="1"/>
    <cellStyle name="Uwaga 3" xfId="35209" hidden="1"/>
    <cellStyle name="Uwaga 3" xfId="35202" hidden="1"/>
    <cellStyle name="Uwaga 3" xfId="35194" hidden="1"/>
    <cellStyle name="Uwaga 3" xfId="35167" hidden="1"/>
    <cellStyle name="Uwaga 3" xfId="35161" hidden="1"/>
    <cellStyle name="Uwaga 3" xfId="35152" hidden="1"/>
    <cellStyle name="Uwaga 3" xfId="35127" hidden="1"/>
    <cellStyle name="Uwaga 3" xfId="35119" hidden="1"/>
    <cellStyle name="Uwaga 3" xfId="35110" hidden="1"/>
    <cellStyle name="Uwaga 3" xfId="35086" hidden="1"/>
    <cellStyle name="Uwaga 3" xfId="35075" hidden="1"/>
    <cellStyle name="Uwaga 3" xfId="35065" hidden="1"/>
    <cellStyle name="Uwaga 3" xfId="35044" hidden="1"/>
    <cellStyle name="Uwaga 3" xfId="35033" hidden="1"/>
    <cellStyle name="Uwaga 3" xfId="35022" hidden="1"/>
    <cellStyle name="Uwaga 3" xfId="35002" hidden="1"/>
    <cellStyle name="Uwaga 3" xfId="34992" hidden="1"/>
    <cellStyle name="Uwaga 3" xfId="34979" hidden="1"/>
    <cellStyle name="Uwaga 3" xfId="34961" hidden="1"/>
    <cellStyle name="Uwaga 3" xfId="34950" hidden="1"/>
    <cellStyle name="Uwaga 3" xfId="34938" hidden="1"/>
    <cellStyle name="Uwaga 3" xfId="34920" hidden="1"/>
    <cellStyle name="Uwaga 3" xfId="34909" hidden="1"/>
    <cellStyle name="Uwaga 3" xfId="34896" hidden="1"/>
    <cellStyle name="Uwaga 3" xfId="34879" hidden="1"/>
    <cellStyle name="Uwaga 3" xfId="34866" hidden="1"/>
    <cellStyle name="Uwaga 3" xfId="34852" hidden="1"/>
    <cellStyle name="Uwaga 3" xfId="34837" hidden="1"/>
    <cellStyle name="Uwaga 3" xfId="34824" hidden="1"/>
    <cellStyle name="Uwaga 3" xfId="34810" hidden="1"/>
    <cellStyle name="Uwaga 3" xfId="34796" hidden="1"/>
    <cellStyle name="Uwaga 3" xfId="34783" hidden="1"/>
    <cellStyle name="Uwaga 3" xfId="34770" hidden="1"/>
    <cellStyle name="Uwaga 3" xfId="34754" hidden="1"/>
    <cellStyle name="Uwaga 3" xfId="34742" hidden="1"/>
    <cellStyle name="Uwaga 3" xfId="19861" hidden="1"/>
    <cellStyle name="Uwaga 3" xfId="44066" hidden="1"/>
    <cellStyle name="Uwaga 3" xfId="44067" hidden="1"/>
    <cellStyle name="Uwaga 3" xfId="44069" hidden="1"/>
    <cellStyle name="Uwaga 3" xfId="44081" hidden="1"/>
    <cellStyle name="Uwaga 3" xfId="44082" hidden="1"/>
    <cellStyle name="Uwaga 3" xfId="44087" hidden="1"/>
    <cellStyle name="Uwaga 3" xfId="44096" hidden="1"/>
    <cellStyle name="Uwaga 3" xfId="44097" hidden="1"/>
    <cellStyle name="Uwaga 3" xfId="44102" hidden="1"/>
    <cellStyle name="Uwaga 3" xfId="44111" hidden="1"/>
    <cellStyle name="Uwaga 3" xfId="44112" hidden="1"/>
    <cellStyle name="Uwaga 3" xfId="44113" hidden="1"/>
    <cellStyle name="Uwaga 3" xfId="44126" hidden="1"/>
    <cellStyle name="Uwaga 3" xfId="44131" hidden="1"/>
    <cellStyle name="Uwaga 3" xfId="44136" hidden="1"/>
    <cellStyle name="Uwaga 3" xfId="44146" hidden="1"/>
    <cellStyle name="Uwaga 3" xfId="44151" hidden="1"/>
    <cellStyle name="Uwaga 3" xfId="44155" hidden="1"/>
    <cellStyle name="Uwaga 3" xfId="44162" hidden="1"/>
    <cellStyle name="Uwaga 3" xfId="44167" hidden="1"/>
    <cellStyle name="Uwaga 3" xfId="44170" hidden="1"/>
    <cellStyle name="Uwaga 3" xfId="44176" hidden="1"/>
    <cellStyle name="Uwaga 3" xfId="44181" hidden="1"/>
    <cellStyle name="Uwaga 3" xfId="44185" hidden="1"/>
    <cellStyle name="Uwaga 3" xfId="44186" hidden="1"/>
    <cellStyle name="Uwaga 3" xfId="44187" hidden="1"/>
    <cellStyle name="Uwaga 3" xfId="44191" hidden="1"/>
    <cellStyle name="Uwaga 3" xfId="44203" hidden="1"/>
    <cellStyle name="Uwaga 3" xfId="44208" hidden="1"/>
    <cellStyle name="Uwaga 3" xfId="44213" hidden="1"/>
    <cellStyle name="Uwaga 3" xfId="44218" hidden="1"/>
    <cellStyle name="Uwaga 3" xfId="44223" hidden="1"/>
    <cellStyle name="Uwaga 3" xfId="44228" hidden="1"/>
    <cellStyle name="Uwaga 3" xfId="44232" hidden="1"/>
    <cellStyle name="Uwaga 3" xfId="44236" hidden="1"/>
    <cellStyle name="Uwaga 3" xfId="44241" hidden="1"/>
    <cellStyle name="Uwaga 3" xfId="44246" hidden="1"/>
    <cellStyle name="Uwaga 3" xfId="44247" hidden="1"/>
    <cellStyle name="Uwaga 3" xfId="44249" hidden="1"/>
    <cellStyle name="Uwaga 3" xfId="44262" hidden="1"/>
    <cellStyle name="Uwaga 3" xfId="44266" hidden="1"/>
    <cellStyle name="Uwaga 3" xfId="44271" hidden="1"/>
    <cellStyle name="Uwaga 3" xfId="44278" hidden="1"/>
    <cellStyle name="Uwaga 3" xfId="44282" hidden="1"/>
    <cellStyle name="Uwaga 3" xfId="44287" hidden="1"/>
    <cellStyle name="Uwaga 3" xfId="44292" hidden="1"/>
    <cellStyle name="Uwaga 3" xfId="44295" hidden="1"/>
    <cellStyle name="Uwaga 3" xfId="44300" hidden="1"/>
    <cellStyle name="Uwaga 3" xfId="44306" hidden="1"/>
    <cellStyle name="Uwaga 3" xfId="44307" hidden="1"/>
    <cellStyle name="Uwaga 3" xfId="44310" hidden="1"/>
    <cellStyle name="Uwaga 3" xfId="44323" hidden="1"/>
    <cellStyle name="Uwaga 3" xfId="44327" hidden="1"/>
    <cellStyle name="Uwaga 3" xfId="44332" hidden="1"/>
    <cellStyle name="Uwaga 3" xfId="44339" hidden="1"/>
    <cellStyle name="Uwaga 3" xfId="44344" hidden="1"/>
    <cellStyle name="Uwaga 3" xfId="44348" hidden="1"/>
    <cellStyle name="Uwaga 3" xfId="44353" hidden="1"/>
    <cellStyle name="Uwaga 3" xfId="44357" hidden="1"/>
    <cellStyle name="Uwaga 3" xfId="44362" hidden="1"/>
    <cellStyle name="Uwaga 3" xfId="44366" hidden="1"/>
    <cellStyle name="Uwaga 3" xfId="44367" hidden="1"/>
    <cellStyle name="Uwaga 3" xfId="44369" hidden="1"/>
    <cellStyle name="Uwaga 3" xfId="44381" hidden="1"/>
    <cellStyle name="Uwaga 3" xfId="44382" hidden="1"/>
    <cellStyle name="Uwaga 3" xfId="44384" hidden="1"/>
    <cellStyle name="Uwaga 3" xfId="44396" hidden="1"/>
    <cellStyle name="Uwaga 3" xfId="44398" hidden="1"/>
    <cellStyle name="Uwaga 3" xfId="44401" hidden="1"/>
    <cellStyle name="Uwaga 3" xfId="44411" hidden="1"/>
    <cellStyle name="Uwaga 3" xfId="44412" hidden="1"/>
    <cellStyle name="Uwaga 3" xfId="44414" hidden="1"/>
    <cellStyle name="Uwaga 3" xfId="44426" hidden="1"/>
    <cellStyle name="Uwaga 3" xfId="44427" hidden="1"/>
    <cellStyle name="Uwaga 3" xfId="44428" hidden="1"/>
    <cellStyle name="Uwaga 3" xfId="44442" hidden="1"/>
    <cellStyle name="Uwaga 3" xfId="44445" hidden="1"/>
    <cellStyle name="Uwaga 3" xfId="44449" hidden="1"/>
    <cellStyle name="Uwaga 3" xfId="44457" hidden="1"/>
    <cellStyle name="Uwaga 3" xfId="44460" hidden="1"/>
    <cellStyle name="Uwaga 3" xfId="44464" hidden="1"/>
    <cellStyle name="Uwaga 3" xfId="44472" hidden="1"/>
    <cellStyle name="Uwaga 3" xfId="44475" hidden="1"/>
    <cellStyle name="Uwaga 3" xfId="44479" hidden="1"/>
    <cellStyle name="Uwaga 3" xfId="44486" hidden="1"/>
    <cellStyle name="Uwaga 3" xfId="44487" hidden="1"/>
    <cellStyle name="Uwaga 3" xfId="44489" hidden="1"/>
    <cellStyle name="Uwaga 3" xfId="44502" hidden="1"/>
    <cellStyle name="Uwaga 3" xfId="44505" hidden="1"/>
    <cellStyle name="Uwaga 3" xfId="44508" hidden="1"/>
    <cellStyle name="Uwaga 3" xfId="44517" hidden="1"/>
    <cellStyle name="Uwaga 3" xfId="44520" hidden="1"/>
    <cellStyle name="Uwaga 3" xfId="44524" hidden="1"/>
    <cellStyle name="Uwaga 3" xfId="44532" hidden="1"/>
    <cellStyle name="Uwaga 3" xfId="44534" hidden="1"/>
    <cellStyle name="Uwaga 3" xfId="44537" hidden="1"/>
    <cellStyle name="Uwaga 3" xfId="44546" hidden="1"/>
    <cellStyle name="Uwaga 3" xfId="44547" hidden="1"/>
    <cellStyle name="Uwaga 3" xfId="44548" hidden="1"/>
    <cellStyle name="Uwaga 3" xfId="44561" hidden="1"/>
    <cellStyle name="Uwaga 3" xfId="44562" hidden="1"/>
    <cellStyle name="Uwaga 3" xfId="44564" hidden="1"/>
    <cellStyle name="Uwaga 3" xfId="44576" hidden="1"/>
    <cellStyle name="Uwaga 3" xfId="44577" hidden="1"/>
    <cellStyle name="Uwaga 3" xfId="44579" hidden="1"/>
    <cellStyle name="Uwaga 3" xfId="44591" hidden="1"/>
    <cellStyle name="Uwaga 3" xfId="44592" hidden="1"/>
    <cellStyle name="Uwaga 3" xfId="44594" hidden="1"/>
    <cellStyle name="Uwaga 3" xfId="44606" hidden="1"/>
    <cellStyle name="Uwaga 3" xfId="44607" hidden="1"/>
    <cellStyle name="Uwaga 3" xfId="44608" hidden="1"/>
    <cellStyle name="Uwaga 3" xfId="44622" hidden="1"/>
    <cellStyle name="Uwaga 3" xfId="44624" hidden="1"/>
    <cellStyle name="Uwaga 3" xfId="44627" hidden="1"/>
    <cellStyle name="Uwaga 3" xfId="44637" hidden="1"/>
    <cellStyle name="Uwaga 3" xfId="44640" hidden="1"/>
    <cellStyle name="Uwaga 3" xfId="44643" hidden="1"/>
    <cellStyle name="Uwaga 3" xfId="44652" hidden="1"/>
    <cellStyle name="Uwaga 3" xfId="44654" hidden="1"/>
    <cellStyle name="Uwaga 3" xfId="44657" hidden="1"/>
    <cellStyle name="Uwaga 3" xfId="44666" hidden="1"/>
    <cellStyle name="Uwaga 3" xfId="44667" hidden="1"/>
    <cellStyle name="Uwaga 3" xfId="44668" hidden="1"/>
    <cellStyle name="Uwaga 3" xfId="44681" hidden="1"/>
    <cellStyle name="Uwaga 3" xfId="44683" hidden="1"/>
    <cellStyle name="Uwaga 3" xfId="44685" hidden="1"/>
    <cellStyle name="Uwaga 3" xfId="44696" hidden="1"/>
    <cellStyle name="Uwaga 3" xfId="44698" hidden="1"/>
    <cellStyle name="Uwaga 3" xfId="44700" hidden="1"/>
    <cellStyle name="Uwaga 3" xfId="44711" hidden="1"/>
    <cellStyle name="Uwaga 3" xfId="44713" hidden="1"/>
    <cellStyle name="Uwaga 3" xfId="44715" hidden="1"/>
    <cellStyle name="Uwaga 3" xfId="44726" hidden="1"/>
    <cellStyle name="Uwaga 3" xfId="44727" hidden="1"/>
    <cellStyle name="Uwaga 3" xfId="44728" hidden="1"/>
    <cellStyle name="Uwaga 3" xfId="44741" hidden="1"/>
    <cellStyle name="Uwaga 3" xfId="44743" hidden="1"/>
    <cellStyle name="Uwaga 3" xfId="44745" hidden="1"/>
    <cellStyle name="Uwaga 3" xfId="44756" hidden="1"/>
    <cellStyle name="Uwaga 3" xfId="44758" hidden="1"/>
    <cellStyle name="Uwaga 3" xfId="44760" hidden="1"/>
    <cellStyle name="Uwaga 3" xfId="44771" hidden="1"/>
    <cellStyle name="Uwaga 3" xfId="44773" hidden="1"/>
    <cellStyle name="Uwaga 3" xfId="44774" hidden="1"/>
    <cellStyle name="Uwaga 3" xfId="44786" hidden="1"/>
    <cellStyle name="Uwaga 3" xfId="44787" hidden="1"/>
    <cellStyle name="Uwaga 3" xfId="44788" hidden="1"/>
    <cellStyle name="Uwaga 3" xfId="44801" hidden="1"/>
    <cellStyle name="Uwaga 3" xfId="44803" hidden="1"/>
    <cellStyle name="Uwaga 3" xfId="44805" hidden="1"/>
    <cellStyle name="Uwaga 3" xfId="44816" hidden="1"/>
    <cellStyle name="Uwaga 3" xfId="44818" hidden="1"/>
    <cellStyle name="Uwaga 3" xfId="44820" hidden="1"/>
    <cellStyle name="Uwaga 3" xfId="44831" hidden="1"/>
    <cellStyle name="Uwaga 3" xfId="44833" hidden="1"/>
    <cellStyle name="Uwaga 3" xfId="44835" hidden="1"/>
    <cellStyle name="Uwaga 3" xfId="44846" hidden="1"/>
    <cellStyle name="Uwaga 3" xfId="44847" hidden="1"/>
    <cellStyle name="Uwaga 3" xfId="44849" hidden="1"/>
    <cellStyle name="Uwaga 3" xfId="44860" hidden="1"/>
    <cellStyle name="Uwaga 3" xfId="44862" hidden="1"/>
    <cellStyle name="Uwaga 3" xfId="44863" hidden="1"/>
    <cellStyle name="Uwaga 3" xfId="44872" hidden="1"/>
    <cellStyle name="Uwaga 3" xfId="44875" hidden="1"/>
    <cellStyle name="Uwaga 3" xfId="44877" hidden="1"/>
    <cellStyle name="Uwaga 3" xfId="44888" hidden="1"/>
    <cellStyle name="Uwaga 3" xfId="44890" hidden="1"/>
    <cellStyle name="Uwaga 3" xfId="44892" hidden="1"/>
    <cellStyle name="Uwaga 3" xfId="44904" hidden="1"/>
    <cellStyle name="Uwaga 3" xfId="44906" hidden="1"/>
    <cellStyle name="Uwaga 3" xfId="44908" hidden="1"/>
    <cellStyle name="Uwaga 3" xfId="44916" hidden="1"/>
    <cellStyle name="Uwaga 3" xfId="44918" hidden="1"/>
    <cellStyle name="Uwaga 3" xfId="44921" hidden="1"/>
    <cellStyle name="Uwaga 3" xfId="44911" hidden="1"/>
    <cellStyle name="Uwaga 3" xfId="44910" hidden="1"/>
    <cellStyle name="Uwaga 3" xfId="44909" hidden="1"/>
    <cellStyle name="Uwaga 3" xfId="44896" hidden="1"/>
    <cellStyle name="Uwaga 3" xfId="44895" hidden="1"/>
    <cellStyle name="Uwaga 3" xfId="44894" hidden="1"/>
    <cellStyle name="Uwaga 3" xfId="44881" hidden="1"/>
    <cellStyle name="Uwaga 3" xfId="44880" hidden="1"/>
    <cellStyle name="Uwaga 3" xfId="44879" hidden="1"/>
    <cellStyle name="Uwaga 3" xfId="44866" hidden="1"/>
    <cellStyle name="Uwaga 3" xfId="44865" hidden="1"/>
    <cellStyle name="Uwaga 3" xfId="44864" hidden="1"/>
    <cellStyle name="Uwaga 3" xfId="44851" hidden="1"/>
    <cellStyle name="Uwaga 3" xfId="44850" hidden="1"/>
    <cellStyle name="Uwaga 3" xfId="44848" hidden="1"/>
    <cellStyle name="Uwaga 3" xfId="44837" hidden="1"/>
    <cellStyle name="Uwaga 3" xfId="44834" hidden="1"/>
    <cellStyle name="Uwaga 3" xfId="44832" hidden="1"/>
    <cellStyle name="Uwaga 3" xfId="44822" hidden="1"/>
    <cellStyle name="Uwaga 3" xfId="44819" hidden="1"/>
    <cellStyle name="Uwaga 3" xfId="44817" hidden="1"/>
    <cellStyle name="Uwaga 3" xfId="44807" hidden="1"/>
    <cellStyle name="Uwaga 3" xfId="44804" hidden="1"/>
    <cellStyle name="Uwaga 3" xfId="44802" hidden="1"/>
    <cellStyle name="Uwaga 3" xfId="44792" hidden="1"/>
    <cellStyle name="Uwaga 3" xfId="44790" hidden="1"/>
    <cellStyle name="Uwaga 3" xfId="44789" hidden="1"/>
    <cellStyle name="Uwaga 3" xfId="44777" hidden="1"/>
    <cellStyle name="Uwaga 3" xfId="44775" hidden="1"/>
    <cellStyle name="Uwaga 3" xfId="44772" hidden="1"/>
    <cellStyle name="Uwaga 3" xfId="44762" hidden="1"/>
    <cellStyle name="Uwaga 3" xfId="44759" hidden="1"/>
    <cellStyle name="Uwaga 3" xfId="44757" hidden="1"/>
    <cellStyle name="Uwaga 3" xfId="44747" hidden="1"/>
    <cellStyle name="Uwaga 3" xfId="44744" hidden="1"/>
    <cellStyle name="Uwaga 3" xfId="44742" hidden="1"/>
    <cellStyle name="Uwaga 3" xfId="44732" hidden="1"/>
    <cellStyle name="Uwaga 3" xfId="44730" hidden="1"/>
    <cellStyle name="Uwaga 3" xfId="44729" hidden="1"/>
    <cellStyle name="Uwaga 3" xfId="44717" hidden="1"/>
    <cellStyle name="Uwaga 3" xfId="44714" hidden="1"/>
    <cellStyle name="Uwaga 3" xfId="44712" hidden="1"/>
    <cellStyle name="Uwaga 3" xfId="44702" hidden="1"/>
    <cellStyle name="Uwaga 3" xfId="44699" hidden="1"/>
    <cellStyle name="Uwaga 3" xfId="44697" hidden="1"/>
    <cellStyle name="Uwaga 3" xfId="44687" hidden="1"/>
    <cellStyle name="Uwaga 3" xfId="44684" hidden="1"/>
    <cellStyle name="Uwaga 3" xfId="44682" hidden="1"/>
    <cellStyle name="Uwaga 3" xfId="44672" hidden="1"/>
    <cellStyle name="Uwaga 3" xfId="44670" hidden="1"/>
    <cellStyle name="Uwaga 3" xfId="44669" hidden="1"/>
    <cellStyle name="Uwaga 3" xfId="44656" hidden="1"/>
    <cellStyle name="Uwaga 3" xfId="44653" hidden="1"/>
    <cellStyle name="Uwaga 3" xfId="44651" hidden="1"/>
    <cellStyle name="Uwaga 3" xfId="44641" hidden="1"/>
    <cellStyle name="Uwaga 3" xfId="44638" hidden="1"/>
    <cellStyle name="Uwaga 3" xfId="44636" hidden="1"/>
    <cellStyle name="Uwaga 3" xfId="44626" hidden="1"/>
    <cellStyle name="Uwaga 3" xfId="44623" hidden="1"/>
    <cellStyle name="Uwaga 3" xfId="44621" hidden="1"/>
    <cellStyle name="Uwaga 3" xfId="44612" hidden="1"/>
    <cellStyle name="Uwaga 3" xfId="44610" hidden="1"/>
    <cellStyle name="Uwaga 3" xfId="44609" hidden="1"/>
    <cellStyle name="Uwaga 3" xfId="44597" hidden="1"/>
    <cellStyle name="Uwaga 3" xfId="44595" hidden="1"/>
    <cellStyle name="Uwaga 3" xfId="44593" hidden="1"/>
    <cellStyle name="Uwaga 3" xfId="44582" hidden="1"/>
    <cellStyle name="Uwaga 3" xfId="44580" hidden="1"/>
    <cellStyle name="Uwaga 3" xfId="44578" hidden="1"/>
    <cellStyle name="Uwaga 3" xfId="44567" hidden="1"/>
    <cellStyle name="Uwaga 3" xfId="44565" hidden="1"/>
    <cellStyle name="Uwaga 3" xfId="44563" hidden="1"/>
    <cellStyle name="Uwaga 3" xfId="44552" hidden="1"/>
    <cellStyle name="Uwaga 3" xfId="44550" hidden="1"/>
    <cellStyle name="Uwaga 3" xfId="44549" hidden="1"/>
    <cellStyle name="Uwaga 3" xfId="44536" hidden="1"/>
    <cellStyle name="Uwaga 3" xfId="44533" hidden="1"/>
    <cellStyle name="Uwaga 3" xfId="44531" hidden="1"/>
    <cellStyle name="Uwaga 3" xfId="44521" hidden="1"/>
    <cellStyle name="Uwaga 3" xfId="44518" hidden="1"/>
    <cellStyle name="Uwaga 3" xfId="44516" hidden="1"/>
    <cellStyle name="Uwaga 3" xfId="44506" hidden="1"/>
    <cellStyle name="Uwaga 3" xfId="44503" hidden="1"/>
    <cellStyle name="Uwaga 3" xfId="44501" hidden="1"/>
    <cellStyle name="Uwaga 3" xfId="44492" hidden="1"/>
    <cellStyle name="Uwaga 3" xfId="44490" hidden="1"/>
    <cellStyle name="Uwaga 3" xfId="44488" hidden="1"/>
    <cellStyle name="Uwaga 3" xfId="44476" hidden="1"/>
    <cellStyle name="Uwaga 3" xfId="44473" hidden="1"/>
    <cellStyle name="Uwaga 3" xfId="44471" hidden="1"/>
    <cellStyle name="Uwaga 3" xfId="44461" hidden="1"/>
    <cellStyle name="Uwaga 3" xfId="44458" hidden="1"/>
    <cellStyle name="Uwaga 3" xfId="44456" hidden="1"/>
    <cellStyle name="Uwaga 3" xfId="44446" hidden="1"/>
    <cellStyle name="Uwaga 3" xfId="44443" hidden="1"/>
    <cellStyle name="Uwaga 3" xfId="44441" hidden="1"/>
    <cellStyle name="Uwaga 3" xfId="44434" hidden="1"/>
    <cellStyle name="Uwaga 3" xfId="44431" hidden="1"/>
    <cellStyle name="Uwaga 3" xfId="44429" hidden="1"/>
    <cellStyle name="Uwaga 3" xfId="44419" hidden="1"/>
    <cellStyle name="Uwaga 3" xfId="44416" hidden="1"/>
    <cellStyle name="Uwaga 3" xfId="44413" hidden="1"/>
    <cellStyle name="Uwaga 3" xfId="44404" hidden="1"/>
    <cellStyle name="Uwaga 3" xfId="44400" hidden="1"/>
    <cellStyle name="Uwaga 3" xfId="44397" hidden="1"/>
    <cellStyle name="Uwaga 3" xfId="44389" hidden="1"/>
    <cellStyle name="Uwaga 3" xfId="44386" hidden="1"/>
    <cellStyle name="Uwaga 3" xfId="44383" hidden="1"/>
    <cellStyle name="Uwaga 3" xfId="44374" hidden="1"/>
    <cellStyle name="Uwaga 3" xfId="44371" hidden="1"/>
    <cellStyle name="Uwaga 3" xfId="44368" hidden="1"/>
    <cellStyle name="Uwaga 3" xfId="44358" hidden="1"/>
    <cellStyle name="Uwaga 3" xfId="44354" hidden="1"/>
    <cellStyle name="Uwaga 3" xfId="44351" hidden="1"/>
    <cellStyle name="Uwaga 3" xfId="44342" hidden="1"/>
    <cellStyle name="Uwaga 3" xfId="44338" hidden="1"/>
    <cellStyle name="Uwaga 3" xfId="44336" hidden="1"/>
    <cellStyle name="Uwaga 3" xfId="44328" hidden="1"/>
    <cellStyle name="Uwaga 3" xfId="44324" hidden="1"/>
    <cellStyle name="Uwaga 3" xfId="44321" hidden="1"/>
    <cellStyle name="Uwaga 3" xfId="44314" hidden="1"/>
    <cellStyle name="Uwaga 3" xfId="44311" hidden="1"/>
    <cellStyle name="Uwaga 3" xfId="44308" hidden="1"/>
    <cellStyle name="Uwaga 3" xfId="44299" hidden="1"/>
    <cellStyle name="Uwaga 3" xfId="44294" hidden="1"/>
    <cellStyle name="Uwaga 3" xfId="44291" hidden="1"/>
    <cellStyle name="Uwaga 3" xfId="44284" hidden="1"/>
    <cellStyle name="Uwaga 3" xfId="44279" hidden="1"/>
    <cellStyle name="Uwaga 3" xfId="44276" hidden="1"/>
    <cellStyle name="Uwaga 3" xfId="44269" hidden="1"/>
    <cellStyle name="Uwaga 3" xfId="44264" hidden="1"/>
    <cellStyle name="Uwaga 3" xfId="44261" hidden="1"/>
    <cellStyle name="Uwaga 3" xfId="44255" hidden="1"/>
    <cellStyle name="Uwaga 3" xfId="44251" hidden="1"/>
    <cellStyle name="Uwaga 3" xfId="44248" hidden="1"/>
    <cellStyle name="Uwaga 3" xfId="44240" hidden="1"/>
    <cellStyle name="Uwaga 3" xfId="44235" hidden="1"/>
    <cellStyle name="Uwaga 3" xfId="44231" hidden="1"/>
    <cellStyle name="Uwaga 3" xfId="44225" hidden="1"/>
    <cellStyle name="Uwaga 3" xfId="44220" hidden="1"/>
    <cellStyle name="Uwaga 3" xfId="44216" hidden="1"/>
    <cellStyle name="Uwaga 3" xfId="44210" hidden="1"/>
    <cellStyle name="Uwaga 3" xfId="44205" hidden="1"/>
    <cellStyle name="Uwaga 3" xfId="44201" hidden="1"/>
    <cellStyle name="Uwaga 3" xfId="44196" hidden="1"/>
    <cellStyle name="Uwaga 3" xfId="44192" hidden="1"/>
    <cellStyle name="Uwaga 3" xfId="44188" hidden="1"/>
    <cellStyle name="Uwaga 3" xfId="44180" hidden="1"/>
    <cellStyle name="Uwaga 3" xfId="44175" hidden="1"/>
    <cellStyle name="Uwaga 3" xfId="44171" hidden="1"/>
    <cellStyle name="Uwaga 3" xfId="44165" hidden="1"/>
    <cellStyle name="Uwaga 3" xfId="44160" hidden="1"/>
    <cellStyle name="Uwaga 3" xfId="44156" hidden="1"/>
    <cellStyle name="Uwaga 3" xfId="44150" hidden="1"/>
    <cellStyle name="Uwaga 3" xfId="44145" hidden="1"/>
    <cellStyle name="Uwaga 3" xfId="44141" hidden="1"/>
    <cellStyle name="Uwaga 3" xfId="44137" hidden="1"/>
    <cellStyle name="Uwaga 3" xfId="44132" hidden="1"/>
    <cellStyle name="Uwaga 3" xfId="44127" hidden="1"/>
    <cellStyle name="Uwaga 3" xfId="44122" hidden="1"/>
    <cellStyle name="Uwaga 3" xfId="44118" hidden="1"/>
    <cellStyle name="Uwaga 3" xfId="44114" hidden="1"/>
    <cellStyle name="Uwaga 3" xfId="44107" hidden="1"/>
    <cellStyle name="Uwaga 3" xfId="44103" hidden="1"/>
    <cellStyle name="Uwaga 3" xfId="44098" hidden="1"/>
    <cellStyle name="Uwaga 3" xfId="44092" hidden="1"/>
    <cellStyle name="Uwaga 3" xfId="44088" hidden="1"/>
    <cellStyle name="Uwaga 3" xfId="44083" hidden="1"/>
    <cellStyle name="Uwaga 3" xfId="44077" hidden="1"/>
    <cellStyle name="Uwaga 3" xfId="44073" hidden="1"/>
    <cellStyle name="Uwaga 3" xfId="44068" hidden="1"/>
    <cellStyle name="Uwaga 3" xfId="44062" hidden="1"/>
    <cellStyle name="Uwaga 3" xfId="44058" hidden="1"/>
    <cellStyle name="Uwaga 3" xfId="44054" hidden="1"/>
    <cellStyle name="Uwaga 3" xfId="44914" hidden="1"/>
    <cellStyle name="Uwaga 3" xfId="44913" hidden="1"/>
    <cellStyle name="Uwaga 3" xfId="44912" hidden="1"/>
    <cellStyle name="Uwaga 3" xfId="44899" hidden="1"/>
    <cellStyle name="Uwaga 3" xfId="44898" hidden="1"/>
    <cellStyle name="Uwaga 3" xfId="44897" hidden="1"/>
    <cellStyle name="Uwaga 3" xfId="44884" hidden="1"/>
    <cellStyle name="Uwaga 3" xfId="44883" hidden="1"/>
    <cellStyle name="Uwaga 3" xfId="44882" hidden="1"/>
    <cellStyle name="Uwaga 3" xfId="44869" hidden="1"/>
    <cellStyle name="Uwaga 3" xfId="44868" hidden="1"/>
    <cellStyle name="Uwaga 3" xfId="44867" hidden="1"/>
    <cellStyle name="Uwaga 3" xfId="44854" hidden="1"/>
    <cellStyle name="Uwaga 3" xfId="44853" hidden="1"/>
    <cellStyle name="Uwaga 3" xfId="44852" hidden="1"/>
    <cellStyle name="Uwaga 3" xfId="44840" hidden="1"/>
    <cellStyle name="Uwaga 3" xfId="44838" hidden="1"/>
    <cellStyle name="Uwaga 3" xfId="44836" hidden="1"/>
    <cellStyle name="Uwaga 3" xfId="44825" hidden="1"/>
    <cellStyle name="Uwaga 3" xfId="44823" hidden="1"/>
    <cellStyle name="Uwaga 3" xfId="44821" hidden="1"/>
    <cellStyle name="Uwaga 3" xfId="44810" hidden="1"/>
    <cellStyle name="Uwaga 3" xfId="44808" hidden="1"/>
    <cellStyle name="Uwaga 3" xfId="44806" hidden="1"/>
    <cellStyle name="Uwaga 3" xfId="44795" hidden="1"/>
    <cellStyle name="Uwaga 3" xfId="44793" hidden="1"/>
    <cellStyle name="Uwaga 3" xfId="44791" hidden="1"/>
    <cellStyle name="Uwaga 3" xfId="44780" hidden="1"/>
    <cellStyle name="Uwaga 3" xfId="44778" hidden="1"/>
    <cellStyle name="Uwaga 3" xfId="44776" hidden="1"/>
    <cellStyle name="Uwaga 3" xfId="44765" hidden="1"/>
    <cellStyle name="Uwaga 3" xfId="44763" hidden="1"/>
    <cellStyle name="Uwaga 3" xfId="44761" hidden="1"/>
    <cellStyle name="Uwaga 3" xfId="44750" hidden="1"/>
    <cellStyle name="Uwaga 3" xfId="44748" hidden="1"/>
    <cellStyle name="Uwaga 3" xfId="44746" hidden="1"/>
    <cellStyle name="Uwaga 3" xfId="44735" hidden="1"/>
    <cellStyle name="Uwaga 3" xfId="44733" hidden="1"/>
    <cellStyle name="Uwaga 3" xfId="44731" hidden="1"/>
    <cellStyle name="Uwaga 3" xfId="44720" hidden="1"/>
    <cellStyle name="Uwaga 3" xfId="44718" hidden="1"/>
    <cellStyle name="Uwaga 3" xfId="44716" hidden="1"/>
    <cellStyle name="Uwaga 3" xfId="44705" hidden="1"/>
    <cellStyle name="Uwaga 3" xfId="44703" hidden="1"/>
    <cellStyle name="Uwaga 3" xfId="44701" hidden="1"/>
    <cellStyle name="Uwaga 3" xfId="44690" hidden="1"/>
    <cellStyle name="Uwaga 3" xfId="44688" hidden="1"/>
    <cellStyle name="Uwaga 3" xfId="44686" hidden="1"/>
    <cellStyle name="Uwaga 3" xfId="44675" hidden="1"/>
    <cellStyle name="Uwaga 3" xfId="44673" hidden="1"/>
    <cellStyle name="Uwaga 3" xfId="44671" hidden="1"/>
    <cellStyle name="Uwaga 3" xfId="44660" hidden="1"/>
    <cellStyle name="Uwaga 3" xfId="44658" hidden="1"/>
    <cellStyle name="Uwaga 3" xfId="44655" hidden="1"/>
    <cellStyle name="Uwaga 3" xfId="44645" hidden="1"/>
    <cellStyle name="Uwaga 3" xfId="44642" hidden="1"/>
    <cellStyle name="Uwaga 3" xfId="44639" hidden="1"/>
    <cellStyle name="Uwaga 3" xfId="44630" hidden="1"/>
    <cellStyle name="Uwaga 3" xfId="44628" hidden="1"/>
    <cellStyle name="Uwaga 3" xfId="44625" hidden="1"/>
    <cellStyle name="Uwaga 3" xfId="44615" hidden="1"/>
    <cellStyle name="Uwaga 3" xfId="44613" hidden="1"/>
    <cellStyle name="Uwaga 3" xfId="44611" hidden="1"/>
    <cellStyle name="Uwaga 3" xfId="44600" hidden="1"/>
    <cellStyle name="Uwaga 3" xfId="44598" hidden="1"/>
    <cellStyle name="Uwaga 3" xfId="44596" hidden="1"/>
    <cellStyle name="Uwaga 3" xfId="44585" hidden="1"/>
    <cellStyle name="Uwaga 3" xfId="44583" hidden="1"/>
    <cellStyle name="Uwaga 3" xfId="44581" hidden="1"/>
    <cellStyle name="Uwaga 3" xfId="44570" hidden="1"/>
    <cellStyle name="Uwaga 3" xfId="44568" hidden="1"/>
    <cellStyle name="Uwaga 3" xfId="44566" hidden="1"/>
    <cellStyle name="Uwaga 3" xfId="44555" hidden="1"/>
    <cellStyle name="Uwaga 3" xfId="44553" hidden="1"/>
    <cellStyle name="Uwaga 3" xfId="44551" hidden="1"/>
    <cellStyle name="Uwaga 3" xfId="44540" hidden="1"/>
    <cellStyle name="Uwaga 3" xfId="44538" hidden="1"/>
    <cellStyle name="Uwaga 3" xfId="44535" hidden="1"/>
    <cellStyle name="Uwaga 3" xfId="44525" hidden="1"/>
    <cellStyle name="Uwaga 3" xfId="44522" hidden="1"/>
    <cellStyle name="Uwaga 3" xfId="44519" hidden="1"/>
    <cellStyle name="Uwaga 3" xfId="44510" hidden="1"/>
    <cellStyle name="Uwaga 3" xfId="44507" hidden="1"/>
    <cellStyle name="Uwaga 3" xfId="44504" hidden="1"/>
    <cellStyle name="Uwaga 3" xfId="44495" hidden="1"/>
    <cellStyle name="Uwaga 3" xfId="44493" hidden="1"/>
    <cellStyle name="Uwaga 3" xfId="44491" hidden="1"/>
    <cellStyle name="Uwaga 3" xfId="44480" hidden="1"/>
    <cellStyle name="Uwaga 3" xfId="44477" hidden="1"/>
    <cellStyle name="Uwaga 3" xfId="44474" hidden="1"/>
    <cellStyle name="Uwaga 3" xfId="44465" hidden="1"/>
    <cellStyle name="Uwaga 3" xfId="44462" hidden="1"/>
    <cellStyle name="Uwaga 3" xfId="44459" hidden="1"/>
    <cellStyle name="Uwaga 3" xfId="44450" hidden="1"/>
    <cellStyle name="Uwaga 3" xfId="44447" hidden="1"/>
    <cellStyle name="Uwaga 3" xfId="44444" hidden="1"/>
    <cellStyle name="Uwaga 3" xfId="44437" hidden="1"/>
    <cellStyle name="Uwaga 3" xfId="44433" hidden="1"/>
    <cellStyle name="Uwaga 3" xfId="44430" hidden="1"/>
    <cellStyle name="Uwaga 3" xfId="44422" hidden="1"/>
    <cellStyle name="Uwaga 3" xfId="44418" hidden="1"/>
    <cellStyle name="Uwaga 3" xfId="44415" hidden="1"/>
    <cellStyle name="Uwaga 3" xfId="44407" hidden="1"/>
    <cellStyle name="Uwaga 3" xfId="44403" hidden="1"/>
    <cellStyle name="Uwaga 3" xfId="44399" hidden="1"/>
    <cellStyle name="Uwaga 3" xfId="44392" hidden="1"/>
    <cellStyle name="Uwaga 3" xfId="44388" hidden="1"/>
    <cellStyle name="Uwaga 3" xfId="44385" hidden="1"/>
    <cellStyle name="Uwaga 3" xfId="44377" hidden="1"/>
    <cellStyle name="Uwaga 3" xfId="44373" hidden="1"/>
    <cellStyle name="Uwaga 3" xfId="44370" hidden="1"/>
    <cellStyle name="Uwaga 3" xfId="44361" hidden="1"/>
    <cellStyle name="Uwaga 3" xfId="44356" hidden="1"/>
    <cellStyle name="Uwaga 3" xfId="44352" hidden="1"/>
    <cellStyle name="Uwaga 3" xfId="44346" hidden="1"/>
    <cellStyle name="Uwaga 3" xfId="44341" hidden="1"/>
    <cellStyle name="Uwaga 3" xfId="44337" hidden="1"/>
    <cellStyle name="Uwaga 3" xfId="44331" hidden="1"/>
    <cellStyle name="Uwaga 3" xfId="44326" hidden="1"/>
    <cellStyle name="Uwaga 3" xfId="44322" hidden="1"/>
    <cellStyle name="Uwaga 3" xfId="44317" hidden="1"/>
    <cellStyle name="Uwaga 3" xfId="44313" hidden="1"/>
    <cellStyle name="Uwaga 3" xfId="44309" hidden="1"/>
    <cellStyle name="Uwaga 3" xfId="44302" hidden="1"/>
    <cellStyle name="Uwaga 3" xfId="44297" hidden="1"/>
    <cellStyle name="Uwaga 3" xfId="44293" hidden="1"/>
    <cellStyle name="Uwaga 3" xfId="44286" hidden="1"/>
    <cellStyle name="Uwaga 3" xfId="44281" hidden="1"/>
    <cellStyle name="Uwaga 3" xfId="44277" hidden="1"/>
    <cellStyle name="Uwaga 3" xfId="44272" hidden="1"/>
    <cellStyle name="Uwaga 3" xfId="44267" hidden="1"/>
    <cellStyle name="Uwaga 3" xfId="44263" hidden="1"/>
    <cellStyle name="Uwaga 3" xfId="44257" hidden="1"/>
    <cellStyle name="Uwaga 3" xfId="44253" hidden="1"/>
    <cellStyle name="Uwaga 3" xfId="44250" hidden="1"/>
    <cellStyle name="Uwaga 3" xfId="44243" hidden="1"/>
    <cellStyle name="Uwaga 3" xfId="44238" hidden="1"/>
    <cellStyle name="Uwaga 3" xfId="44233" hidden="1"/>
    <cellStyle name="Uwaga 3" xfId="44227" hidden="1"/>
    <cellStyle name="Uwaga 3" xfId="44222" hidden="1"/>
    <cellStyle name="Uwaga 3" xfId="44217" hidden="1"/>
    <cellStyle name="Uwaga 3" xfId="44212" hidden="1"/>
    <cellStyle name="Uwaga 3" xfId="44207" hidden="1"/>
    <cellStyle name="Uwaga 3" xfId="44202" hidden="1"/>
    <cellStyle name="Uwaga 3" xfId="44198" hidden="1"/>
    <cellStyle name="Uwaga 3" xfId="44194" hidden="1"/>
    <cellStyle name="Uwaga 3" xfId="44189" hidden="1"/>
    <cellStyle name="Uwaga 3" xfId="44182" hidden="1"/>
    <cellStyle name="Uwaga 3" xfId="44177" hidden="1"/>
    <cellStyle name="Uwaga 3" xfId="44172" hidden="1"/>
    <cellStyle name="Uwaga 3" xfId="44166" hidden="1"/>
    <cellStyle name="Uwaga 3" xfId="44161" hidden="1"/>
    <cellStyle name="Uwaga 3" xfId="44157" hidden="1"/>
    <cellStyle name="Uwaga 3" xfId="44152" hidden="1"/>
    <cellStyle name="Uwaga 3" xfId="44147" hidden="1"/>
    <cellStyle name="Uwaga 3" xfId="44142" hidden="1"/>
    <cellStyle name="Uwaga 3" xfId="44138" hidden="1"/>
    <cellStyle name="Uwaga 3" xfId="44133" hidden="1"/>
    <cellStyle name="Uwaga 3" xfId="44128" hidden="1"/>
    <cellStyle name="Uwaga 3" xfId="44123" hidden="1"/>
    <cellStyle name="Uwaga 3" xfId="44119" hidden="1"/>
    <cellStyle name="Uwaga 3" xfId="44115" hidden="1"/>
    <cellStyle name="Uwaga 3" xfId="44108" hidden="1"/>
    <cellStyle name="Uwaga 3" xfId="44104" hidden="1"/>
    <cellStyle name="Uwaga 3" xfId="44099" hidden="1"/>
    <cellStyle name="Uwaga 3" xfId="44093" hidden="1"/>
    <cellStyle name="Uwaga 3" xfId="44089" hidden="1"/>
    <cellStyle name="Uwaga 3" xfId="44084" hidden="1"/>
    <cellStyle name="Uwaga 3" xfId="44078" hidden="1"/>
    <cellStyle name="Uwaga 3" xfId="44074" hidden="1"/>
    <cellStyle name="Uwaga 3" xfId="44070" hidden="1"/>
    <cellStyle name="Uwaga 3" xfId="44063" hidden="1"/>
    <cellStyle name="Uwaga 3" xfId="44059" hidden="1"/>
    <cellStyle name="Uwaga 3" xfId="44055" hidden="1"/>
    <cellStyle name="Uwaga 3" xfId="44919" hidden="1"/>
    <cellStyle name="Uwaga 3" xfId="44917" hidden="1"/>
    <cellStyle name="Uwaga 3" xfId="44915" hidden="1"/>
    <cellStyle name="Uwaga 3" xfId="44902" hidden="1"/>
    <cellStyle name="Uwaga 3" xfId="44901" hidden="1"/>
    <cellStyle name="Uwaga 3" xfId="44900" hidden="1"/>
    <cellStyle name="Uwaga 3" xfId="44887" hidden="1"/>
    <cellStyle name="Uwaga 3" xfId="44886" hidden="1"/>
    <cellStyle name="Uwaga 3" xfId="44885" hidden="1"/>
    <cellStyle name="Uwaga 3" xfId="44873" hidden="1"/>
    <cellStyle name="Uwaga 3" xfId="44871" hidden="1"/>
    <cellStyle name="Uwaga 3" xfId="44870" hidden="1"/>
    <cellStyle name="Uwaga 3" xfId="44857" hidden="1"/>
    <cellStyle name="Uwaga 3" xfId="44856" hidden="1"/>
    <cellStyle name="Uwaga 3" xfId="44855" hidden="1"/>
    <cellStyle name="Uwaga 3" xfId="44843" hidden="1"/>
    <cellStyle name="Uwaga 3" xfId="44841" hidden="1"/>
    <cellStyle name="Uwaga 3" xfId="44839" hidden="1"/>
    <cellStyle name="Uwaga 3" xfId="44828" hidden="1"/>
    <cellStyle name="Uwaga 3" xfId="44826" hidden="1"/>
    <cellStyle name="Uwaga 3" xfId="44824" hidden="1"/>
    <cellStyle name="Uwaga 3" xfId="44813" hidden="1"/>
    <cellStyle name="Uwaga 3" xfId="44811" hidden="1"/>
    <cellStyle name="Uwaga 3" xfId="44809" hidden="1"/>
    <cellStyle name="Uwaga 3" xfId="44798" hidden="1"/>
    <cellStyle name="Uwaga 3" xfId="44796" hidden="1"/>
    <cellStyle name="Uwaga 3" xfId="44794" hidden="1"/>
    <cellStyle name="Uwaga 3" xfId="44783" hidden="1"/>
    <cellStyle name="Uwaga 3" xfId="44781" hidden="1"/>
    <cellStyle name="Uwaga 3" xfId="44779" hidden="1"/>
    <cellStyle name="Uwaga 3" xfId="44768" hidden="1"/>
    <cellStyle name="Uwaga 3" xfId="44766" hidden="1"/>
    <cellStyle name="Uwaga 3" xfId="44764" hidden="1"/>
    <cellStyle name="Uwaga 3" xfId="44753" hidden="1"/>
    <cellStyle name="Uwaga 3" xfId="44751" hidden="1"/>
    <cellStyle name="Uwaga 3" xfId="44749" hidden="1"/>
    <cellStyle name="Uwaga 3" xfId="44738" hidden="1"/>
    <cellStyle name="Uwaga 3" xfId="44736" hidden="1"/>
    <cellStyle name="Uwaga 3" xfId="44734" hidden="1"/>
    <cellStyle name="Uwaga 3" xfId="44723" hidden="1"/>
    <cellStyle name="Uwaga 3" xfId="44721" hidden="1"/>
    <cellStyle name="Uwaga 3" xfId="44719" hidden="1"/>
    <cellStyle name="Uwaga 3" xfId="44708" hidden="1"/>
    <cellStyle name="Uwaga 3" xfId="44706" hidden="1"/>
    <cellStyle name="Uwaga 3" xfId="44704" hidden="1"/>
    <cellStyle name="Uwaga 3" xfId="44693" hidden="1"/>
    <cellStyle name="Uwaga 3" xfId="44691" hidden="1"/>
    <cellStyle name="Uwaga 3" xfId="44689" hidden="1"/>
    <cellStyle name="Uwaga 3" xfId="44678" hidden="1"/>
    <cellStyle name="Uwaga 3" xfId="44676" hidden="1"/>
    <cellStyle name="Uwaga 3" xfId="44674" hidden="1"/>
    <cellStyle name="Uwaga 3" xfId="44663" hidden="1"/>
    <cellStyle name="Uwaga 3" xfId="44661" hidden="1"/>
    <cellStyle name="Uwaga 3" xfId="44659" hidden="1"/>
    <cellStyle name="Uwaga 3" xfId="44648" hidden="1"/>
    <cellStyle name="Uwaga 3" xfId="44646" hidden="1"/>
    <cellStyle name="Uwaga 3" xfId="44644" hidden="1"/>
    <cellStyle name="Uwaga 3" xfId="44633" hidden="1"/>
    <cellStyle name="Uwaga 3" xfId="44631" hidden="1"/>
    <cellStyle name="Uwaga 3" xfId="44629" hidden="1"/>
    <cellStyle name="Uwaga 3" xfId="44618" hidden="1"/>
    <cellStyle name="Uwaga 3" xfId="44616" hidden="1"/>
    <cellStyle name="Uwaga 3" xfId="44614" hidden="1"/>
    <cellStyle name="Uwaga 3" xfId="44603" hidden="1"/>
    <cellStyle name="Uwaga 3" xfId="44601" hidden="1"/>
    <cellStyle name="Uwaga 3" xfId="44599" hidden="1"/>
    <cellStyle name="Uwaga 3" xfId="44588" hidden="1"/>
    <cellStyle name="Uwaga 3" xfId="44586" hidden="1"/>
    <cellStyle name="Uwaga 3" xfId="44584" hidden="1"/>
    <cellStyle name="Uwaga 3" xfId="44573" hidden="1"/>
    <cellStyle name="Uwaga 3" xfId="44571" hidden="1"/>
    <cellStyle name="Uwaga 3" xfId="44569" hidden="1"/>
    <cellStyle name="Uwaga 3" xfId="44558" hidden="1"/>
    <cellStyle name="Uwaga 3" xfId="44556" hidden="1"/>
    <cellStyle name="Uwaga 3" xfId="44554" hidden="1"/>
    <cellStyle name="Uwaga 3" xfId="44543" hidden="1"/>
    <cellStyle name="Uwaga 3" xfId="44541" hidden="1"/>
    <cellStyle name="Uwaga 3" xfId="44539" hidden="1"/>
    <cellStyle name="Uwaga 3" xfId="44528" hidden="1"/>
    <cellStyle name="Uwaga 3" xfId="44526" hidden="1"/>
    <cellStyle name="Uwaga 3" xfId="44523" hidden="1"/>
    <cellStyle name="Uwaga 3" xfId="44513" hidden="1"/>
    <cellStyle name="Uwaga 3" xfId="44511" hidden="1"/>
    <cellStyle name="Uwaga 3" xfId="44509" hidden="1"/>
    <cellStyle name="Uwaga 3" xfId="44498" hidden="1"/>
    <cellStyle name="Uwaga 3" xfId="44496" hidden="1"/>
    <cellStyle name="Uwaga 3" xfId="44494" hidden="1"/>
    <cellStyle name="Uwaga 3" xfId="44483" hidden="1"/>
    <cellStyle name="Uwaga 3" xfId="44481" hidden="1"/>
    <cellStyle name="Uwaga 3" xfId="44478" hidden="1"/>
    <cellStyle name="Uwaga 3" xfId="44468" hidden="1"/>
    <cellStyle name="Uwaga 3" xfId="44466" hidden="1"/>
    <cellStyle name="Uwaga 3" xfId="44463" hidden="1"/>
    <cellStyle name="Uwaga 3" xfId="44453" hidden="1"/>
    <cellStyle name="Uwaga 3" xfId="44451" hidden="1"/>
    <cellStyle name="Uwaga 3" xfId="44448" hidden="1"/>
    <cellStyle name="Uwaga 3" xfId="44439" hidden="1"/>
    <cellStyle name="Uwaga 3" xfId="44436" hidden="1"/>
    <cellStyle name="Uwaga 3" xfId="44432" hidden="1"/>
    <cellStyle name="Uwaga 3" xfId="44424" hidden="1"/>
    <cellStyle name="Uwaga 3" xfId="44421" hidden="1"/>
    <cellStyle name="Uwaga 3" xfId="44417" hidden="1"/>
    <cellStyle name="Uwaga 3" xfId="44409" hidden="1"/>
    <cellStyle name="Uwaga 3" xfId="44406" hidden="1"/>
    <cellStyle name="Uwaga 3" xfId="44402" hidden="1"/>
    <cellStyle name="Uwaga 3" xfId="44394" hidden="1"/>
    <cellStyle name="Uwaga 3" xfId="44391" hidden="1"/>
    <cellStyle name="Uwaga 3" xfId="44387" hidden="1"/>
    <cellStyle name="Uwaga 3" xfId="44379" hidden="1"/>
    <cellStyle name="Uwaga 3" xfId="44376" hidden="1"/>
    <cellStyle name="Uwaga 3" xfId="44372" hidden="1"/>
    <cellStyle name="Uwaga 3" xfId="44364" hidden="1"/>
    <cellStyle name="Uwaga 3" xfId="44360" hidden="1"/>
    <cellStyle name="Uwaga 3" xfId="44355" hidden="1"/>
    <cellStyle name="Uwaga 3" xfId="44349" hidden="1"/>
    <cellStyle name="Uwaga 3" xfId="44345" hidden="1"/>
    <cellStyle name="Uwaga 3" xfId="44340" hidden="1"/>
    <cellStyle name="Uwaga 3" xfId="44334" hidden="1"/>
    <cellStyle name="Uwaga 3" xfId="44330" hidden="1"/>
    <cellStyle name="Uwaga 3" xfId="44325" hidden="1"/>
    <cellStyle name="Uwaga 3" xfId="44319" hidden="1"/>
    <cellStyle name="Uwaga 3" xfId="44316" hidden="1"/>
    <cellStyle name="Uwaga 3" xfId="44312" hidden="1"/>
    <cellStyle name="Uwaga 3" xfId="44304" hidden="1"/>
    <cellStyle name="Uwaga 3" xfId="44301" hidden="1"/>
    <cellStyle name="Uwaga 3" xfId="44296" hidden="1"/>
    <cellStyle name="Uwaga 3" xfId="44289" hidden="1"/>
    <cellStyle name="Uwaga 3" xfId="44285" hidden="1"/>
    <cellStyle name="Uwaga 3" xfId="44280" hidden="1"/>
    <cellStyle name="Uwaga 3" xfId="44274" hidden="1"/>
    <cellStyle name="Uwaga 3" xfId="44270" hidden="1"/>
    <cellStyle name="Uwaga 3" xfId="44265" hidden="1"/>
    <cellStyle name="Uwaga 3" xfId="44259" hidden="1"/>
    <cellStyle name="Uwaga 3" xfId="44256" hidden="1"/>
    <cellStyle name="Uwaga 3" xfId="44252" hidden="1"/>
    <cellStyle name="Uwaga 3" xfId="44244" hidden="1"/>
    <cellStyle name="Uwaga 3" xfId="44239" hidden="1"/>
    <cellStyle name="Uwaga 3" xfId="44234" hidden="1"/>
    <cellStyle name="Uwaga 3" xfId="44229" hidden="1"/>
    <cellStyle name="Uwaga 3" xfId="44224" hidden="1"/>
    <cellStyle name="Uwaga 3" xfId="44219" hidden="1"/>
    <cellStyle name="Uwaga 3" xfId="44214" hidden="1"/>
    <cellStyle name="Uwaga 3" xfId="44209" hidden="1"/>
    <cellStyle name="Uwaga 3" xfId="44204" hidden="1"/>
    <cellStyle name="Uwaga 3" xfId="44199" hidden="1"/>
    <cellStyle name="Uwaga 3" xfId="44195" hidden="1"/>
    <cellStyle name="Uwaga 3" xfId="44190" hidden="1"/>
    <cellStyle name="Uwaga 3" xfId="44183" hidden="1"/>
    <cellStyle name="Uwaga 3" xfId="44178" hidden="1"/>
    <cellStyle name="Uwaga 3" xfId="44173" hidden="1"/>
    <cellStyle name="Uwaga 3" xfId="44168" hidden="1"/>
    <cellStyle name="Uwaga 3" xfId="44163" hidden="1"/>
    <cellStyle name="Uwaga 3" xfId="44158" hidden="1"/>
    <cellStyle name="Uwaga 3" xfId="44153" hidden="1"/>
    <cellStyle name="Uwaga 3" xfId="44148" hidden="1"/>
    <cellStyle name="Uwaga 3" xfId="44143" hidden="1"/>
    <cellStyle name="Uwaga 3" xfId="44139" hidden="1"/>
    <cellStyle name="Uwaga 3" xfId="44134" hidden="1"/>
    <cellStyle name="Uwaga 3" xfId="44129" hidden="1"/>
    <cellStyle name="Uwaga 3" xfId="44124" hidden="1"/>
    <cellStyle name="Uwaga 3" xfId="44120" hidden="1"/>
    <cellStyle name="Uwaga 3" xfId="44116" hidden="1"/>
    <cellStyle name="Uwaga 3" xfId="44109" hidden="1"/>
    <cellStyle name="Uwaga 3" xfId="44105" hidden="1"/>
    <cellStyle name="Uwaga 3" xfId="44100" hidden="1"/>
    <cellStyle name="Uwaga 3" xfId="44094" hidden="1"/>
    <cellStyle name="Uwaga 3" xfId="44090" hidden="1"/>
    <cellStyle name="Uwaga 3" xfId="44085" hidden="1"/>
    <cellStyle name="Uwaga 3" xfId="44079" hidden="1"/>
    <cellStyle name="Uwaga 3" xfId="44075" hidden="1"/>
    <cellStyle name="Uwaga 3" xfId="44071" hidden="1"/>
    <cellStyle name="Uwaga 3" xfId="44064" hidden="1"/>
    <cellStyle name="Uwaga 3" xfId="44060" hidden="1"/>
    <cellStyle name="Uwaga 3" xfId="44056" hidden="1"/>
    <cellStyle name="Uwaga 3" xfId="44923" hidden="1"/>
    <cellStyle name="Uwaga 3" xfId="44922" hidden="1"/>
    <cellStyle name="Uwaga 3" xfId="44920" hidden="1"/>
    <cellStyle name="Uwaga 3" xfId="44907" hidden="1"/>
    <cellStyle name="Uwaga 3" xfId="44905" hidden="1"/>
    <cellStyle name="Uwaga 3" xfId="44903" hidden="1"/>
    <cellStyle name="Uwaga 3" xfId="44893" hidden="1"/>
    <cellStyle name="Uwaga 3" xfId="44891" hidden="1"/>
    <cellStyle name="Uwaga 3" xfId="44889" hidden="1"/>
    <cellStyle name="Uwaga 3" xfId="44878" hidden="1"/>
    <cellStyle name="Uwaga 3" xfId="44876" hidden="1"/>
    <cellStyle name="Uwaga 3" xfId="44874" hidden="1"/>
    <cellStyle name="Uwaga 3" xfId="44861" hidden="1"/>
    <cellStyle name="Uwaga 3" xfId="44859" hidden="1"/>
    <cellStyle name="Uwaga 3" xfId="44858" hidden="1"/>
    <cellStyle name="Uwaga 3" xfId="44845" hidden="1"/>
    <cellStyle name="Uwaga 3" xfId="44844" hidden="1"/>
    <cellStyle name="Uwaga 3" xfId="44842" hidden="1"/>
    <cellStyle name="Uwaga 3" xfId="44830" hidden="1"/>
    <cellStyle name="Uwaga 3" xfId="44829" hidden="1"/>
    <cellStyle name="Uwaga 3" xfId="44827" hidden="1"/>
    <cellStyle name="Uwaga 3" xfId="44815" hidden="1"/>
    <cellStyle name="Uwaga 3" xfId="44814" hidden="1"/>
    <cellStyle name="Uwaga 3" xfId="44812" hidden="1"/>
    <cellStyle name="Uwaga 3" xfId="44800" hidden="1"/>
    <cellStyle name="Uwaga 3" xfId="44799" hidden="1"/>
    <cellStyle name="Uwaga 3" xfId="44797" hidden="1"/>
    <cellStyle name="Uwaga 3" xfId="44785" hidden="1"/>
    <cellStyle name="Uwaga 3" xfId="44784" hidden="1"/>
    <cellStyle name="Uwaga 3" xfId="44782" hidden="1"/>
    <cellStyle name="Uwaga 3" xfId="44770" hidden="1"/>
    <cellStyle name="Uwaga 3" xfId="44769" hidden="1"/>
    <cellStyle name="Uwaga 3" xfId="44767" hidden="1"/>
    <cellStyle name="Uwaga 3" xfId="44755" hidden="1"/>
    <cellStyle name="Uwaga 3" xfId="44754" hidden="1"/>
    <cellStyle name="Uwaga 3" xfId="44752" hidden="1"/>
    <cellStyle name="Uwaga 3" xfId="44740" hidden="1"/>
    <cellStyle name="Uwaga 3" xfId="44739" hidden="1"/>
    <cellStyle name="Uwaga 3" xfId="44737" hidden="1"/>
    <cellStyle name="Uwaga 3" xfId="44725" hidden="1"/>
    <cellStyle name="Uwaga 3" xfId="44724" hidden="1"/>
    <cellStyle name="Uwaga 3" xfId="44722" hidden="1"/>
    <cellStyle name="Uwaga 3" xfId="44710" hidden="1"/>
    <cellStyle name="Uwaga 3" xfId="44709" hidden="1"/>
    <cellStyle name="Uwaga 3" xfId="44707" hidden="1"/>
    <cellStyle name="Uwaga 3" xfId="44695" hidden="1"/>
    <cellStyle name="Uwaga 3" xfId="44694" hidden="1"/>
    <cellStyle name="Uwaga 3" xfId="44692" hidden="1"/>
    <cellStyle name="Uwaga 3" xfId="44680" hidden="1"/>
    <cellStyle name="Uwaga 3" xfId="44679" hidden="1"/>
    <cellStyle name="Uwaga 3" xfId="44677" hidden="1"/>
    <cellStyle name="Uwaga 3" xfId="44665" hidden="1"/>
    <cellStyle name="Uwaga 3" xfId="44664" hidden="1"/>
    <cellStyle name="Uwaga 3" xfId="44662" hidden="1"/>
    <cellStyle name="Uwaga 3" xfId="44650" hidden="1"/>
    <cellStyle name="Uwaga 3" xfId="44649" hidden="1"/>
    <cellStyle name="Uwaga 3" xfId="44647" hidden="1"/>
    <cellStyle name="Uwaga 3" xfId="44635" hidden="1"/>
    <cellStyle name="Uwaga 3" xfId="44634" hidden="1"/>
    <cellStyle name="Uwaga 3" xfId="44632" hidden="1"/>
    <cellStyle name="Uwaga 3" xfId="44620" hidden="1"/>
    <cellStyle name="Uwaga 3" xfId="44619" hidden="1"/>
    <cellStyle name="Uwaga 3" xfId="44617" hidden="1"/>
    <cellStyle name="Uwaga 3" xfId="44605" hidden="1"/>
    <cellStyle name="Uwaga 3" xfId="44604" hidden="1"/>
    <cellStyle name="Uwaga 3" xfId="44602" hidden="1"/>
    <cellStyle name="Uwaga 3" xfId="44590" hidden="1"/>
    <cellStyle name="Uwaga 3" xfId="44589" hidden="1"/>
    <cellStyle name="Uwaga 3" xfId="44587" hidden="1"/>
    <cellStyle name="Uwaga 3" xfId="44575" hidden="1"/>
    <cellStyle name="Uwaga 3" xfId="44574" hidden="1"/>
    <cellStyle name="Uwaga 3" xfId="44572" hidden="1"/>
    <cellStyle name="Uwaga 3" xfId="44560" hidden="1"/>
    <cellStyle name="Uwaga 3" xfId="44559" hidden="1"/>
    <cellStyle name="Uwaga 3" xfId="44557" hidden="1"/>
    <cellStyle name="Uwaga 3" xfId="44545" hidden="1"/>
    <cellStyle name="Uwaga 3" xfId="44544" hidden="1"/>
    <cellStyle name="Uwaga 3" xfId="44542" hidden="1"/>
    <cellStyle name="Uwaga 3" xfId="44530" hidden="1"/>
    <cellStyle name="Uwaga 3" xfId="44529" hidden="1"/>
    <cellStyle name="Uwaga 3" xfId="44527" hidden="1"/>
    <cellStyle name="Uwaga 3" xfId="44515" hidden="1"/>
    <cellStyle name="Uwaga 3" xfId="44514" hidden="1"/>
    <cellStyle name="Uwaga 3" xfId="44512" hidden="1"/>
    <cellStyle name="Uwaga 3" xfId="44500" hidden="1"/>
    <cellStyle name="Uwaga 3" xfId="44499" hidden="1"/>
    <cellStyle name="Uwaga 3" xfId="44497" hidden="1"/>
    <cellStyle name="Uwaga 3" xfId="44485" hidden="1"/>
    <cellStyle name="Uwaga 3" xfId="44484" hidden="1"/>
    <cellStyle name="Uwaga 3" xfId="44482" hidden="1"/>
    <cellStyle name="Uwaga 3" xfId="44470" hidden="1"/>
    <cellStyle name="Uwaga 3" xfId="44469" hidden="1"/>
    <cellStyle name="Uwaga 3" xfId="44467" hidden="1"/>
    <cellStyle name="Uwaga 3" xfId="44455" hidden="1"/>
    <cellStyle name="Uwaga 3" xfId="44454" hidden="1"/>
    <cellStyle name="Uwaga 3" xfId="44452" hidden="1"/>
    <cellStyle name="Uwaga 3" xfId="44440" hidden="1"/>
    <cellStyle name="Uwaga 3" xfId="44438" hidden="1"/>
    <cellStyle name="Uwaga 3" xfId="44435" hidden="1"/>
    <cellStyle name="Uwaga 3" xfId="44425" hidden="1"/>
    <cellStyle name="Uwaga 3" xfId="44423" hidden="1"/>
    <cellStyle name="Uwaga 3" xfId="44420" hidden="1"/>
    <cellStyle name="Uwaga 3" xfId="44410" hidden="1"/>
    <cellStyle name="Uwaga 3" xfId="44408" hidden="1"/>
    <cellStyle name="Uwaga 3" xfId="44405" hidden="1"/>
    <cellStyle name="Uwaga 3" xfId="44395" hidden="1"/>
    <cellStyle name="Uwaga 3" xfId="44393" hidden="1"/>
    <cellStyle name="Uwaga 3" xfId="44390" hidden="1"/>
    <cellStyle name="Uwaga 3" xfId="44380" hidden="1"/>
    <cellStyle name="Uwaga 3" xfId="44378" hidden="1"/>
    <cellStyle name="Uwaga 3" xfId="44375" hidden="1"/>
    <cellStyle name="Uwaga 3" xfId="44365" hidden="1"/>
    <cellStyle name="Uwaga 3" xfId="44363" hidden="1"/>
    <cellStyle name="Uwaga 3" xfId="44359" hidden="1"/>
    <cellStyle name="Uwaga 3" xfId="44350" hidden="1"/>
    <cellStyle name="Uwaga 3" xfId="44347" hidden="1"/>
    <cellStyle name="Uwaga 3" xfId="44343" hidden="1"/>
    <cellStyle name="Uwaga 3" xfId="44335" hidden="1"/>
    <cellStyle name="Uwaga 3" xfId="44333" hidden="1"/>
    <cellStyle name="Uwaga 3" xfId="44329" hidden="1"/>
    <cellStyle name="Uwaga 3" xfId="44320" hidden="1"/>
    <cellStyle name="Uwaga 3" xfId="44318" hidden="1"/>
    <cellStyle name="Uwaga 3" xfId="44315" hidden="1"/>
    <cellStyle name="Uwaga 3" xfId="44305" hidden="1"/>
    <cellStyle name="Uwaga 3" xfId="44303" hidden="1"/>
    <cellStyle name="Uwaga 3" xfId="44298" hidden="1"/>
    <cellStyle name="Uwaga 3" xfId="44290" hidden="1"/>
    <cellStyle name="Uwaga 3" xfId="44288" hidden="1"/>
    <cellStyle name="Uwaga 3" xfId="44283" hidden="1"/>
    <cellStyle name="Uwaga 3" xfId="44275" hidden="1"/>
    <cellStyle name="Uwaga 3" xfId="44273" hidden="1"/>
    <cellStyle name="Uwaga 3" xfId="44268" hidden="1"/>
    <cellStyle name="Uwaga 3" xfId="44260" hidden="1"/>
    <cellStyle name="Uwaga 3" xfId="44258" hidden="1"/>
    <cellStyle name="Uwaga 3" xfId="44254" hidden="1"/>
    <cellStyle name="Uwaga 3" xfId="44245" hidden="1"/>
    <cellStyle name="Uwaga 3" xfId="44242" hidden="1"/>
    <cellStyle name="Uwaga 3" xfId="44237" hidden="1"/>
    <cellStyle name="Uwaga 3" xfId="44230" hidden="1"/>
    <cellStyle name="Uwaga 3" xfId="44226" hidden="1"/>
    <cellStyle name="Uwaga 3" xfId="44221" hidden="1"/>
    <cellStyle name="Uwaga 3" xfId="44215" hidden="1"/>
    <cellStyle name="Uwaga 3" xfId="44211" hidden="1"/>
    <cellStyle name="Uwaga 3" xfId="44206" hidden="1"/>
    <cellStyle name="Uwaga 3" xfId="44200" hidden="1"/>
    <cellStyle name="Uwaga 3" xfId="44197" hidden="1"/>
    <cellStyle name="Uwaga 3" xfId="44193" hidden="1"/>
    <cellStyle name="Uwaga 3" xfId="44184" hidden="1"/>
    <cellStyle name="Uwaga 3" xfId="44179" hidden="1"/>
    <cellStyle name="Uwaga 3" xfId="44174" hidden="1"/>
    <cellStyle name="Uwaga 3" xfId="44169" hidden="1"/>
    <cellStyle name="Uwaga 3" xfId="44164" hidden="1"/>
    <cellStyle name="Uwaga 3" xfId="44159" hidden="1"/>
    <cellStyle name="Uwaga 3" xfId="44154" hidden="1"/>
    <cellStyle name="Uwaga 3" xfId="44149" hidden="1"/>
    <cellStyle name="Uwaga 3" xfId="44144" hidden="1"/>
    <cellStyle name="Uwaga 3" xfId="44140" hidden="1"/>
    <cellStyle name="Uwaga 3" xfId="44135" hidden="1"/>
    <cellStyle name="Uwaga 3" xfId="44130" hidden="1"/>
    <cellStyle name="Uwaga 3" xfId="44125" hidden="1"/>
    <cellStyle name="Uwaga 3" xfId="44121" hidden="1"/>
    <cellStyle name="Uwaga 3" xfId="44117" hidden="1"/>
    <cellStyle name="Uwaga 3" xfId="44110" hidden="1"/>
    <cellStyle name="Uwaga 3" xfId="44106" hidden="1"/>
    <cellStyle name="Uwaga 3" xfId="44101" hidden="1"/>
    <cellStyle name="Uwaga 3" xfId="44095" hidden="1"/>
    <cellStyle name="Uwaga 3" xfId="44091" hidden="1"/>
    <cellStyle name="Uwaga 3" xfId="44086" hidden="1"/>
    <cellStyle name="Uwaga 3" xfId="44080" hidden="1"/>
    <cellStyle name="Uwaga 3" xfId="44076" hidden="1"/>
    <cellStyle name="Uwaga 3" xfId="44072" hidden="1"/>
    <cellStyle name="Uwaga 3" xfId="44065" hidden="1"/>
    <cellStyle name="Uwaga 3" xfId="44061" hidden="1"/>
    <cellStyle name="Uwaga 3" xfId="44057" hidden="1"/>
    <cellStyle name="Uwaga 3" xfId="40078" hidden="1"/>
    <cellStyle name="Uwaga 3" xfId="39129" hidden="1"/>
    <cellStyle name="Uwaga 3" xfId="39093" hidden="1"/>
    <cellStyle name="Uwaga 3" xfId="37106" hidden="1"/>
    <cellStyle name="Uwaga 3" xfId="37101" hidden="1"/>
    <cellStyle name="Uwaga 3" xfId="37097" hidden="1"/>
    <cellStyle name="Uwaga 3" xfId="37067" hidden="1"/>
    <cellStyle name="Uwaga 3" xfId="37062" hidden="1"/>
    <cellStyle name="Uwaga 3" xfId="37058" hidden="1"/>
    <cellStyle name="Uwaga 3" xfId="37028" hidden="1"/>
    <cellStyle name="Uwaga 3" xfId="37025" hidden="1"/>
    <cellStyle name="Uwaga 3" xfId="37020" hidden="1"/>
    <cellStyle name="Uwaga 3" xfId="36980" hidden="1"/>
    <cellStyle name="Uwaga 3" xfId="36977" hidden="1"/>
    <cellStyle name="Uwaga 3" xfId="36974" hidden="1"/>
    <cellStyle name="Uwaga 3" xfId="36937" hidden="1"/>
    <cellStyle name="Uwaga 3" xfId="36933" hidden="1"/>
    <cellStyle name="Uwaga 3" xfId="36928" hidden="1"/>
    <cellStyle name="Uwaga 3" xfId="36899" hidden="1"/>
    <cellStyle name="Uwaga 3" xfId="36894" hidden="1"/>
    <cellStyle name="Uwaga 3" xfId="36889" hidden="1"/>
    <cellStyle name="Uwaga 3" xfId="36857" hidden="1"/>
    <cellStyle name="Uwaga 3" xfId="36852" hidden="1"/>
    <cellStyle name="Uwaga 3" xfId="36847" hidden="1"/>
    <cellStyle name="Uwaga 3" xfId="36816" hidden="1"/>
    <cellStyle name="Uwaga 3" xfId="36812" hidden="1"/>
    <cellStyle name="Uwaga 3" xfId="36809" hidden="1"/>
    <cellStyle name="Uwaga 3" xfId="36769" hidden="1"/>
    <cellStyle name="Uwaga 3" xfId="36765" hidden="1"/>
    <cellStyle name="Uwaga 3" xfId="36760" hidden="1"/>
    <cellStyle name="Uwaga 3" xfId="36729" hidden="1"/>
    <cellStyle name="Uwaga 3" xfId="36726" hidden="1"/>
    <cellStyle name="Uwaga 3" xfId="36720" hidden="1"/>
    <cellStyle name="Uwaga 3" xfId="36689" hidden="1"/>
    <cellStyle name="Uwaga 3" xfId="36684" hidden="1"/>
    <cellStyle name="Uwaga 3" xfId="36679" hidden="1"/>
    <cellStyle name="Uwaga 3" xfId="36646" hidden="1"/>
    <cellStyle name="Uwaga 3" xfId="36643" hidden="1"/>
    <cellStyle name="Uwaga 3" xfId="36639" hidden="1"/>
    <cellStyle name="Uwaga 3" xfId="36600" hidden="1"/>
    <cellStyle name="Uwaga 3" xfId="36595" hidden="1"/>
    <cellStyle name="Uwaga 3" xfId="36591" hidden="1"/>
    <cellStyle name="Uwaga 3" xfId="36561" hidden="1"/>
    <cellStyle name="Uwaga 3" xfId="36556" hidden="1"/>
    <cellStyle name="Uwaga 3" xfId="36552" hidden="1"/>
    <cellStyle name="Uwaga 3" xfId="36520" hidden="1"/>
    <cellStyle name="Uwaga 3" xfId="36516" hidden="1"/>
    <cellStyle name="Uwaga 3" xfId="36511" hidden="1"/>
    <cellStyle name="Uwaga 3" xfId="36476" hidden="1"/>
    <cellStyle name="Uwaga 3" xfId="36472" hidden="1"/>
    <cellStyle name="Uwaga 3" xfId="36468" hidden="1"/>
    <cellStyle name="Uwaga 3" xfId="36430" hidden="1"/>
    <cellStyle name="Uwaga 3" xfId="36427" hidden="1"/>
    <cellStyle name="Uwaga 3" xfId="36422" hidden="1"/>
    <cellStyle name="Uwaga 3" xfId="36392" hidden="1"/>
    <cellStyle name="Uwaga 3" xfId="36388" hidden="1"/>
    <cellStyle name="Uwaga 3" xfId="36382" hidden="1"/>
    <cellStyle name="Uwaga 3" xfId="36350" hidden="1"/>
    <cellStyle name="Uwaga 3" xfId="36345" hidden="1"/>
    <cellStyle name="Uwaga 3" xfId="36339" hidden="1"/>
    <cellStyle name="Uwaga 3" xfId="36308" hidden="1"/>
    <cellStyle name="Uwaga 3" xfId="36303" hidden="1"/>
    <cellStyle name="Uwaga 3" xfId="36298" hidden="1"/>
    <cellStyle name="Uwaga 3" xfId="36261" hidden="1"/>
    <cellStyle name="Uwaga 3" xfId="36257" hidden="1"/>
    <cellStyle name="Uwaga 3" xfId="36254" hidden="1"/>
    <cellStyle name="Uwaga 3" xfId="36222" hidden="1"/>
    <cellStyle name="Uwaga 3" xfId="36218" hidden="1"/>
    <cellStyle name="Uwaga 3" xfId="36215" hidden="1"/>
    <cellStyle name="Uwaga 3" xfId="36181" hidden="1"/>
    <cellStyle name="Uwaga 3" xfId="36176" hidden="1"/>
    <cellStyle name="Uwaga 3" xfId="36172" hidden="1"/>
    <cellStyle name="Uwaga 3" xfId="36135" hidden="1"/>
    <cellStyle name="Uwaga 3" xfId="36131" hidden="1"/>
    <cellStyle name="Uwaga 3" xfId="36128" hidden="1"/>
    <cellStyle name="Uwaga 3" xfId="36091" hidden="1"/>
    <cellStyle name="Uwaga 3" xfId="36088" hidden="1"/>
    <cellStyle name="Uwaga 3" xfId="36085" hidden="1"/>
    <cellStyle name="Uwaga 3" xfId="36050" hidden="1"/>
    <cellStyle name="Uwaga 3" xfId="36046" hidden="1"/>
    <cellStyle name="Uwaga 3" xfId="36043" hidden="1"/>
    <cellStyle name="Uwaga 3" xfId="36009" hidden="1"/>
    <cellStyle name="Uwaga 3" xfId="36004" hidden="1"/>
    <cellStyle name="Uwaga 3" xfId="36001" hidden="1"/>
    <cellStyle name="Uwaga 3" xfId="35964" hidden="1"/>
    <cellStyle name="Uwaga 3" xfId="35961" hidden="1"/>
    <cellStyle name="Uwaga 3" xfId="35959" hidden="1"/>
    <cellStyle name="Uwaga 3" xfId="35922" hidden="1"/>
    <cellStyle name="Uwaga 3" xfId="35919" hidden="1"/>
    <cellStyle name="Uwaga 3" xfId="35917" hidden="1"/>
    <cellStyle name="Uwaga 3" xfId="35881" hidden="1"/>
    <cellStyle name="Uwaga 3" xfId="35877" hidden="1"/>
    <cellStyle name="Uwaga 3" xfId="35875" hidden="1"/>
    <cellStyle name="Uwaga 3" xfId="35839" hidden="1"/>
    <cellStyle name="Uwaga 3" xfId="35834" hidden="1"/>
    <cellStyle name="Uwaga 3" xfId="35831" hidden="1"/>
    <cellStyle name="Uwaga 3" xfId="35797" hidden="1"/>
    <cellStyle name="Uwaga 3" xfId="35793" hidden="1"/>
    <cellStyle name="Uwaga 3" xfId="35789" hidden="1"/>
    <cellStyle name="Uwaga 3" xfId="35755" hidden="1"/>
    <cellStyle name="Uwaga 3" xfId="35751" hidden="1"/>
    <cellStyle name="Uwaga 3" xfId="35747" hidden="1"/>
    <cellStyle name="Uwaga 3" xfId="35714" hidden="1"/>
    <cellStyle name="Uwaga 3" xfId="35709" hidden="1"/>
    <cellStyle name="Uwaga 3" xfId="35705" hidden="1"/>
    <cellStyle name="Uwaga 3" xfId="35672" hidden="1"/>
    <cellStyle name="Uwaga 3" xfId="35667" hidden="1"/>
    <cellStyle name="Uwaga 3" xfId="35663" hidden="1"/>
    <cellStyle name="Uwaga 3" xfId="35629" hidden="1"/>
    <cellStyle name="Uwaga 3" xfId="35625" hidden="1"/>
    <cellStyle name="Uwaga 3" xfId="35621" hidden="1"/>
    <cellStyle name="Uwaga 3" xfId="35587" hidden="1"/>
    <cellStyle name="Uwaga 3" xfId="35583" hidden="1"/>
    <cellStyle name="Uwaga 3" xfId="35579" hidden="1"/>
    <cellStyle name="Uwaga 3" xfId="35545" hidden="1"/>
    <cellStyle name="Uwaga 3" xfId="35541" hidden="1"/>
    <cellStyle name="Uwaga 3" xfId="35537" hidden="1"/>
    <cellStyle name="Uwaga 3" xfId="35503" hidden="1"/>
    <cellStyle name="Uwaga 3" xfId="35499" hidden="1"/>
    <cellStyle name="Uwaga 3" xfId="35495" hidden="1"/>
    <cellStyle name="Uwaga 3" xfId="35461" hidden="1"/>
    <cellStyle name="Uwaga 3" xfId="35457" hidden="1"/>
    <cellStyle name="Uwaga 3" xfId="35452" hidden="1"/>
    <cellStyle name="Uwaga 3" xfId="35420" hidden="1"/>
    <cellStyle name="Uwaga 3" xfId="35415" hidden="1"/>
    <cellStyle name="Uwaga 3" xfId="35410" hidden="1"/>
    <cellStyle name="Uwaga 3" xfId="35378" hidden="1"/>
    <cellStyle name="Uwaga 3" xfId="35374" hidden="1"/>
    <cellStyle name="Uwaga 3" xfId="35368" hidden="1"/>
    <cellStyle name="Uwaga 3" xfId="35337" hidden="1"/>
    <cellStyle name="Uwaga 3" xfId="35332" hidden="1"/>
    <cellStyle name="Uwaga 3" xfId="35326" hidden="1"/>
    <cellStyle name="Uwaga 3" xfId="35295" hidden="1"/>
    <cellStyle name="Uwaga 3" xfId="35290" hidden="1"/>
    <cellStyle name="Uwaga 3" xfId="35283" hidden="1"/>
    <cellStyle name="Uwaga 3" xfId="35254" hidden="1"/>
    <cellStyle name="Uwaga 3" xfId="35247" hidden="1"/>
    <cellStyle name="Uwaga 3" xfId="35240" hidden="1"/>
    <cellStyle name="Uwaga 3" xfId="35212" hidden="1"/>
    <cellStyle name="Uwaga 3" xfId="35205" hidden="1"/>
    <cellStyle name="Uwaga 3" xfId="35198" hidden="1"/>
    <cellStyle name="Uwaga 3" xfId="35170" hidden="1"/>
    <cellStyle name="Uwaga 3" xfId="35163" hidden="1"/>
    <cellStyle name="Uwaga 3" xfId="35155" hidden="1"/>
    <cellStyle name="Uwaga 3" xfId="35129" hidden="1"/>
    <cellStyle name="Uwaga 3" xfId="35121" hidden="1"/>
    <cellStyle name="Uwaga 3" xfId="35113" hidden="1"/>
    <cellStyle name="Uwaga 3" xfId="35087" hidden="1"/>
    <cellStyle name="Uwaga 3" xfId="35079" hidden="1"/>
    <cellStyle name="Uwaga 3" xfId="35068" hidden="1"/>
    <cellStyle name="Uwaga 3" xfId="35046" hidden="1"/>
    <cellStyle name="Uwaga 3" xfId="35036" hidden="1"/>
    <cellStyle name="Uwaga 3" xfId="35025" hidden="1"/>
    <cellStyle name="Uwaga 3" xfId="35004" hidden="1"/>
    <cellStyle name="Uwaga 3" xfId="34994" hidden="1"/>
    <cellStyle name="Uwaga 3" xfId="34981" hidden="1"/>
    <cellStyle name="Uwaga 3" xfId="34963" hidden="1"/>
    <cellStyle name="Uwaga 3" xfId="34953" hidden="1"/>
    <cellStyle name="Uwaga 3" xfId="34939" hidden="1"/>
    <cellStyle name="Uwaga 3" xfId="34922" hidden="1"/>
    <cellStyle name="Uwaga 3" xfId="34911" hidden="1"/>
    <cellStyle name="Uwaga 3" xfId="34897" hidden="1"/>
    <cellStyle name="Uwaga 3" xfId="34880" hidden="1"/>
    <cellStyle name="Uwaga 3" xfId="34868" hidden="1"/>
    <cellStyle name="Uwaga 3" xfId="34854" hidden="1"/>
    <cellStyle name="Uwaga 3" xfId="34838" hidden="1"/>
    <cellStyle name="Uwaga 3" xfId="34825" hidden="1"/>
    <cellStyle name="Uwaga 3" xfId="34812" hidden="1"/>
    <cellStyle name="Uwaga 3" xfId="34797" hidden="1"/>
    <cellStyle name="Uwaga 3" xfId="34784" hidden="1"/>
    <cellStyle name="Uwaga 3" xfId="34771" hidden="1"/>
    <cellStyle name="Uwaga 3" xfId="34755" hidden="1"/>
    <cellStyle name="Uwaga 3" xfId="34741" hidden="1"/>
    <cellStyle name="Uwaga 3" xfId="19858" hidden="1"/>
    <cellStyle name="Uwaga 3" xfId="45048" hidden="1"/>
    <cellStyle name="Uwaga 3" xfId="45049" hidden="1"/>
    <cellStyle name="Uwaga 3" xfId="45051" hidden="1"/>
    <cellStyle name="Uwaga 3" xfId="45063" hidden="1"/>
    <cellStyle name="Uwaga 3" xfId="45064" hidden="1"/>
    <cellStyle name="Uwaga 3" xfId="45069" hidden="1"/>
    <cellStyle name="Uwaga 3" xfId="45078" hidden="1"/>
    <cellStyle name="Uwaga 3" xfId="45079" hidden="1"/>
    <cellStyle name="Uwaga 3" xfId="45084" hidden="1"/>
    <cellStyle name="Uwaga 3" xfId="45093" hidden="1"/>
    <cellStyle name="Uwaga 3" xfId="45094" hidden="1"/>
    <cellStyle name="Uwaga 3" xfId="45095" hidden="1"/>
    <cellStyle name="Uwaga 3" xfId="45108" hidden="1"/>
    <cellStyle name="Uwaga 3" xfId="45113" hidden="1"/>
    <cellStyle name="Uwaga 3" xfId="45118" hidden="1"/>
    <cellStyle name="Uwaga 3" xfId="45128" hidden="1"/>
    <cellStyle name="Uwaga 3" xfId="45133" hidden="1"/>
    <cellStyle name="Uwaga 3" xfId="45137" hidden="1"/>
    <cellStyle name="Uwaga 3" xfId="45144" hidden="1"/>
    <cellStyle name="Uwaga 3" xfId="45149" hidden="1"/>
    <cellStyle name="Uwaga 3" xfId="45152" hidden="1"/>
    <cellStyle name="Uwaga 3" xfId="45158" hidden="1"/>
    <cellStyle name="Uwaga 3" xfId="45163" hidden="1"/>
    <cellStyle name="Uwaga 3" xfId="45167" hidden="1"/>
    <cellStyle name="Uwaga 3" xfId="45168" hidden="1"/>
    <cellStyle name="Uwaga 3" xfId="45169" hidden="1"/>
    <cellStyle name="Uwaga 3" xfId="45173" hidden="1"/>
    <cellStyle name="Uwaga 3" xfId="45185" hidden="1"/>
    <cellStyle name="Uwaga 3" xfId="45190" hidden="1"/>
    <cellStyle name="Uwaga 3" xfId="45195" hidden="1"/>
    <cellStyle name="Uwaga 3" xfId="45200" hidden="1"/>
    <cellStyle name="Uwaga 3" xfId="45205" hidden="1"/>
    <cellStyle name="Uwaga 3" xfId="45210" hidden="1"/>
    <cellStyle name="Uwaga 3" xfId="45214" hidden="1"/>
    <cellStyle name="Uwaga 3" xfId="45218" hidden="1"/>
    <cellStyle name="Uwaga 3" xfId="45223" hidden="1"/>
    <cellStyle name="Uwaga 3" xfId="45228" hidden="1"/>
    <cellStyle name="Uwaga 3" xfId="45229" hidden="1"/>
    <cellStyle name="Uwaga 3" xfId="45231" hidden="1"/>
    <cellStyle name="Uwaga 3" xfId="45244" hidden="1"/>
    <cellStyle name="Uwaga 3" xfId="45248" hidden="1"/>
    <cellStyle name="Uwaga 3" xfId="45253" hidden="1"/>
    <cellStyle name="Uwaga 3" xfId="45260" hidden="1"/>
    <cellStyle name="Uwaga 3" xfId="45264" hidden="1"/>
    <cellStyle name="Uwaga 3" xfId="45269" hidden="1"/>
    <cellStyle name="Uwaga 3" xfId="45274" hidden="1"/>
    <cellStyle name="Uwaga 3" xfId="45277" hidden="1"/>
    <cellStyle name="Uwaga 3" xfId="45282" hidden="1"/>
    <cellStyle name="Uwaga 3" xfId="45288" hidden="1"/>
    <cellStyle name="Uwaga 3" xfId="45289" hidden="1"/>
    <cellStyle name="Uwaga 3" xfId="45292" hidden="1"/>
    <cellStyle name="Uwaga 3" xfId="45305" hidden="1"/>
    <cellStyle name="Uwaga 3" xfId="45309" hidden="1"/>
    <cellStyle name="Uwaga 3" xfId="45314" hidden="1"/>
    <cellStyle name="Uwaga 3" xfId="45321" hidden="1"/>
    <cellStyle name="Uwaga 3" xfId="45326" hidden="1"/>
    <cellStyle name="Uwaga 3" xfId="45330" hidden="1"/>
    <cellStyle name="Uwaga 3" xfId="45335" hidden="1"/>
    <cellStyle name="Uwaga 3" xfId="45339" hidden="1"/>
    <cellStyle name="Uwaga 3" xfId="45344" hidden="1"/>
    <cellStyle name="Uwaga 3" xfId="45348" hidden="1"/>
    <cellStyle name="Uwaga 3" xfId="45349" hidden="1"/>
    <cellStyle name="Uwaga 3" xfId="45351" hidden="1"/>
    <cellStyle name="Uwaga 3" xfId="45363" hidden="1"/>
    <cellStyle name="Uwaga 3" xfId="45364" hidden="1"/>
    <cellStyle name="Uwaga 3" xfId="45366" hidden="1"/>
    <cellStyle name="Uwaga 3" xfId="45378" hidden="1"/>
    <cellStyle name="Uwaga 3" xfId="45380" hidden="1"/>
    <cellStyle name="Uwaga 3" xfId="45383" hidden="1"/>
    <cellStyle name="Uwaga 3" xfId="45393" hidden="1"/>
    <cellStyle name="Uwaga 3" xfId="45394" hidden="1"/>
    <cellStyle name="Uwaga 3" xfId="45396" hidden="1"/>
    <cellStyle name="Uwaga 3" xfId="45408" hidden="1"/>
    <cellStyle name="Uwaga 3" xfId="45409" hidden="1"/>
    <cellStyle name="Uwaga 3" xfId="45410" hidden="1"/>
    <cellStyle name="Uwaga 3" xfId="45424" hidden="1"/>
    <cellStyle name="Uwaga 3" xfId="45427" hidden="1"/>
    <cellStyle name="Uwaga 3" xfId="45431" hidden="1"/>
    <cellStyle name="Uwaga 3" xfId="45439" hidden="1"/>
    <cellStyle name="Uwaga 3" xfId="45442" hidden="1"/>
    <cellStyle name="Uwaga 3" xfId="45446" hidden="1"/>
    <cellStyle name="Uwaga 3" xfId="45454" hidden="1"/>
    <cellStyle name="Uwaga 3" xfId="45457" hidden="1"/>
    <cellStyle name="Uwaga 3" xfId="45461" hidden="1"/>
    <cellStyle name="Uwaga 3" xfId="45468" hidden="1"/>
    <cellStyle name="Uwaga 3" xfId="45469" hidden="1"/>
    <cellStyle name="Uwaga 3" xfId="45471" hidden="1"/>
    <cellStyle name="Uwaga 3" xfId="45484" hidden="1"/>
    <cellStyle name="Uwaga 3" xfId="45487" hidden="1"/>
    <cellStyle name="Uwaga 3" xfId="45490" hidden="1"/>
    <cellStyle name="Uwaga 3" xfId="45499" hidden="1"/>
    <cellStyle name="Uwaga 3" xfId="45502" hidden="1"/>
    <cellStyle name="Uwaga 3" xfId="45506" hidden="1"/>
    <cellStyle name="Uwaga 3" xfId="45514" hidden="1"/>
    <cellStyle name="Uwaga 3" xfId="45516" hidden="1"/>
    <cellStyle name="Uwaga 3" xfId="45519" hidden="1"/>
    <cellStyle name="Uwaga 3" xfId="45528" hidden="1"/>
    <cellStyle name="Uwaga 3" xfId="45529" hidden="1"/>
    <cellStyle name="Uwaga 3" xfId="45530" hidden="1"/>
    <cellStyle name="Uwaga 3" xfId="45543" hidden="1"/>
    <cellStyle name="Uwaga 3" xfId="45544" hidden="1"/>
    <cellStyle name="Uwaga 3" xfId="45546" hidden="1"/>
    <cellStyle name="Uwaga 3" xfId="45558" hidden="1"/>
    <cellStyle name="Uwaga 3" xfId="45559" hidden="1"/>
    <cellStyle name="Uwaga 3" xfId="45561" hidden="1"/>
    <cellStyle name="Uwaga 3" xfId="45573" hidden="1"/>
    <cellStyle name="Uwaga 3" xfId="45574" hidden="1"/>
    <cellStyle name="Uwaga 3" xfId="45576" hidden="1"/>
    <cellStyle name="Uwaga 3" xfId="45588" hidden="1"/>
    <cellStyle name="Uwaga 3" xfId="45589" hidden="1"/>
    <cellStyle name="Uwaga 3" xfId="45590" hidden="1"/>
    <cellStyle name="Uwaga 3" xfId="45604" hidden="1"/>
    <cellStyle name="Uwaga 3" xfId="45606" hidden="1"/>
    <cellStyle name="Uwaga 3" xfId="45609" hidden="1"/>
    <cellStyle name="Uwaga 3" xfId="45619" hidden="1"/>
    <cellStyle name="Uwaga 3" xfId="45622" hidden="1"/>
    <cellStyle name="Uwaga 3" xfId="45625" hidden="1"/>
    <cellStyle name="Uwaga 3" xfId="45634" hidden="1"/>
    <cellStyle name="Uwaga 3" xfId="45636" hidden="1"/>
    <cellStyle name="Uwaga 3" xfId="45639" hidden="1"/>
    <cellStyle name="Uwaga 3" xfId="45648" hidden="1"/>
    <cellStyle name="Uwaga 3" xfId="45649" hidden="1"/>
    <cellStyle name="Uwaga 3" xfId="45650" hidden="1"/>
    <cellStyle name="Uwaga 3" xfId="45663" hidden="1"/>
    <cellStyle name="Uwaga 3" xfId="45665" hidden="1"/>
    <cellStyle name="Uwaga 3" xfId="45667" hidden="1"/>
    <cellStyle name="Uwaga 3" xfId="45678" hidden="1"/>
    <cellStyle name="Uwaga 3" xfId="45680" hidden="1"/>
    <cellStyle name="Uwaga 3" xfId="45682" hidden="1"/>
    <cellStyle name="Uwaga 3" xfId="45693" hidden="1"/>
    <cellStyle name="Uwaga 3" xfId="45695" hidden="1"/>
    <cellStyle name="Uwaga 3" xfId="45697" hidden="1"/>
    <cellStyle name="Uwaga 3" xfId="45708" hidden="1"/>
    <cellStyle name="Uwaga 3" xfId="45709" hidden="1"/>
    <cellStyle name="Uwaga 3" xfId="45710" hidden="1"/>
    <cellStyle name="Uwaga 3" xfId="45723" hidden="1"/>
    <cellStyle name="Uwaga 3" xfId="45725" hidden="1"/>
    <cellStyle name="Uwaga 3" xfId="45727" hidden="1"/>
    <cellStyle name="Uwaga 3" xfId="45738" hidden="1"/>
    <cellStyle name="Uwaga 3" xfId="45740" hidden="1"/>
    <cellStyle name="Uwaga 3" xfId="45742" hidden="1"/>
    <cellStyle name="Uwaga 3" xfId="45753" hidden="1"/>
    <cellStyle name="Uwaga 3" xfId="45755" hidden="1"/>
    <cellStyle name="Uwaga 3" xfId="45756" hidden="1"/>
    <cellStyle name="Uwaga 3" xfId="45768" hidden="1"/>
    <cellStyle name="Uwaga 3" xfId="45769" hidden="1"/>
    <cellStyle name="Uwaga 3" xfId="45770" hidden="1"/>
    <cellStyle name="Uwaga 3" xfId="45783" hidden="1"/>
    <cellStyle name="Uwaga 3" xfId="45785" hidden="1"/>
    <cellStyle name="Uwaga 3" xfId="45787" hidden="1"/>
    <cellStyle name="Uwaga 3" xfId="45798" hidden="1"/>
    <cellStyle name="Uwaga 3" xfId="45800" hidden="1"/>
    <cellStyle name="Uwaga 3" xfId="45802" hidden="1"/>
    <cellStyle name="Uwaga 3" xfId="45813" hidden="1"/>
    <cellStyle name="Uwaga 3" xfId="45815" hidden="1"/>
    <cellStyle name="Uwaga 3" xfId="45817" hidden="1"/>
    <cellStyle name="Uwaga 3" xfId="45828" hidden="1"/>
    <cellStyle name="Uwaga 3" xfId="45829" hidden="1"/>
    <cellStyle name="Uwaga 3" xfId="45831" hidden="1"/>
    <cellStyle name="Uwaga 3" xfId="45842" hidden="1"/>
    <cellStyle name="Uwaga 3" xfId="45844" hidden="1"/>
    <cellStyle name="Uwaga 3" xfId="45845" hidden="1"/>
    <cellStyle name="Uwaga 3" xfId="45854" hidden="1"/>
    <cellStyle name="Uwaga 3" xfId="45857" hidden="1"/>
    <cellStyle name="Uwaga 3" xfId="45859" hidden="1"/>
    <cellStyle name="Uwaga 3" xfId="45870" hidden="1"/>
    <cellStyle name="Uwaga 3" xfId="45872" hidden="1"/>
    <cellStyle name="Uwaga 3" xfId="45874" hidden="1"/>
    <cellStyle name="Uwaga 3" xfId="45886" hidden="1"/>
    <cellStyle name="Uwaga 3" xfId="45888" hidden="1"/>
    <cellStyle name="Uwaga 3" xfId="45890" hidden="1"/>
    <cellStyle name="Uwaga 3" xfId="45898" hidden="1"/>
    <cellStyle name="Uwaga 3" xfId="45900" hidden="1"/>
    <cellStyle name="Uwaga 3" xfId="45903" hidden="1"/>
    <cellStyle name="Uwaga 3" xfId="45893" hidden="1"/>
    <cellStyle name="Uwaga 3" xfId="45892" hidden="1"/>
    <cellStyle name="Uwaga 3" xfId="45891" hidden="1"/>
    <cellStyle name="Uwaga 3" xfId="45878" hidden="1"/>
    <cellStyle name="Uwaga 3" xfId="45877" hidden="1"/>
    <cellStyle name="Uwaga 3" xfId="45876" hidden="1"/>
    <cellStyle name="Uwaga 3" xfId="45863" hidden="1"/>
    <cellStyle name="Uwaga 3" xfId="45862" hidden="1"/>
    <cellStyle name="Uwaga 3" xfId="45861" hidden="1"/>
    <cellStyle name="Uwaga 3" xfId="45848" hidden="1"/>
    <cellStyle name="Uwaga 3" xfId="45847" hidden="1"/>
    <cellStyle name="Uwaga 3" xfId="45846" hidden="1"/>
    <cellStyle name="Uwaga 3" xfId="45833" hidden="1"/>
    <cellStyle name="Uwaga 3" xfId="45832" hidden="1"/>
    <cellStyle name="Uwaga 3" xfId="45830" hidden="1"/>
    <cellStyle name="Uwaga 3" xfId="45819" hidden="1"/>
    <cellStyle name="Uwaga 3" xfId="45816" hidden="1"/>
    <cellStyle name="Uwaga 3" xfId="45814" hidden="1"/>
    <cellStyle name="Uwaga 3" xfId="45804" hidden="1"/>
    <cellStyle name="Uwaga 3" xfId="45801" hidden="1"/>
    <cellStyle name="Uwaga 3" xfId="45799" hidden="1"/>
    <cellStyle name="Uwaga 3" xfId="45789" hidden="1"/>
    <cellStyle name="Uwaga 3" xfId="45786" hidden="1"/>
    <cellStyle name="Uwaga 3" xfId="45784" hidden="1"/>
    <cellStyle name="Uwaga 3" xfId="45774" hidden="1"/>
    <cellStyle name="Uwaga 3" xfId="45772" hidden="1"/>
    <cellStyle name="Uwaga 3" xfId="45771" hidden="1"/>
    <cellStyle name="Uwaga 3" xfId="45759" hidden="1"/>
    <cellStyle name="Uwaga 3" xfId="45757" hidden="1"/>
    <cellStyle name="Uwaga 3" xfId="45754" hidden="1"/>
    <cellStyle name="Uwaga 3" xfId="45744" hidden="1"/>
    <cellStyle name="Uwaga 3" xfId="45741" hidden="1"/>
    <cellStyle name="Uwaga 3" xfId="45739" hidden="1"/>
    <cellStyle name="Uwaga 3" xfId="45729" hidden="1"/>
    <cellStyle name="Uwaga 3" xfId="45726" hidden="1"/>
    <cellStyle name="Uwaga 3" xfId="45724" hidden="1"/>
    <cellStyle name="Uwaga 3" xfId="45714" hidden="1"/>
    <cellStyle name="Uwaga 3" xfId="45712" hidden="1"/>
    <cellStyle name="Uwaga 3" xfId="45711" hidden="1"/>
    <cellStyle name="Uwaga 3" xfId="45699" hidden="1"/>
    <cellStyle name="Uwaga 3" xfId="45696" hidden="1"/>
    <cellStyle name="Uwaga 3" xfId="45694" hidden="1"/>
    <cellStyle name="Uwaga 3" xfId="45684" hidden="1"/>
    <cellStyle name="Uwaga 3" xfId="45681" hidden="1"/>
    <cellStyle name="Uwaga 3" xfId="45679" hidden="1"/>
    <cellStyle name="Uwaga 3" xfId="45669" hidden="1"/>
    <cellStyle name="Uwaga 3" xfId="45666" hidden="1"/>
    <cellStyle name="Uwaga 3" xfId="45664" hidden="1"/>
    <cellStyle name="Uwaga 3" xfId="45654" hidden="1"/>
    <cellStyle name="Uwaga 3" xfId="45652" hidden="1"/>
    <cellStyle name="Uwaga 3" xfId="45651" hidden="1"/>
    <cellStyle name="Uwaga 3" xfId="45638" hidden="1"/>
    <cellStyle name="Uwaga 3" xfId="45635" hidden="1"/>
    <cellStyle name="Uwaga 3" xfId="45633" hidden="1"/>
    <cellStyle name="Uwaga 3" xfId="45623" hidden="1"/>
    <cellStyle name="Uwaga 3" xfId="45620" hidden="1"/>
    <cellStyle name="Uwaga 3" xfId="45618" hidden="1"/>
    <cellStyle name="Uwaga 3" xfId="45608" hidden="1"/>
    <cellStyle name="Uwaga 3" xfId="45605" hidden="1"/>
    <cellStyle name="Uwaga 3" xfId="45603" hidden="1"/>
    <cellStyle name="Uwaga 3" xfId="45594" hidden="1"/>
    <cellStyle name="Uwaga 3" xfId="45592" hidden="1"/>
    <cellStyle name="Uwaga 3" xfId="45591" hidden="1"/>
    <cellStyle name="Uwaga 3" xfId="45579" hidden="1"/>
    <cellStyle name="Uwaga 3" xfId="45577" hidden="1"/>
    <cellStyle name="Uwaga 3" xfId="45575" hidden="1"/>
    <cellStyle name="Uwaga 3" xfId="45564" hidden="1"/>
    <cellStyle name="Uwaga 3" xfId="45562" hidden="1"/>
    <cellStyle name="Uwaga 3" xfId="45560" hidden="1"/>
    <cellStyle name="Uwaga 3" xfId="45549" hidden="1"/>
    <cellStyle name="Uwaga 3" xfId="45547" hidden="1"/>
    <cellStyle name="Uwaga 3" xfId="45545" hidden="1"/>
    <cellStyle name="Uwaga 3" xfId="45534" hidden="1"/>
    <cellStyle name="Uwaga 3" xfId="45532" hidden="1"/>
    <cellStyle name="Uwaga 3" xfId="45531" hidden="1"/>
    <cellStyle name="Uwaga 3" xfId="45518" hidden="1"/>
    <cellStyle name="Uwaga 3" xfId="45515" hidden="1"/>
    <cellStyle name="Uwaga 3" xfId="45513" hidden="1"/>
    <cellStyle name="Uwaga 3" xfId="45503" hidden="1"/>
    <cellStyle name="Uwaga 3" xfId="45500" hidden="1"/>
    <cellStyle name="Uwaga 3" xfId="45498" hidden="1"/>
    <cellStyle name="Uwaga 3" xfId="45488" hidden="1"/>
    <cellStyle name="Uwaga 3" xfId="45485" hidden="1"/>
    <cellStyle name="Uwaga 3" xfId="45483" hidden="1"/>
    <cellStyle name="Uwaga 3" xfId="45474" hidden="1"/>
    <cellStyle name="Uwaga 3" xfId="45472" hidden="1"/>
    <cellStyle name="Uwaga 3" xfId="45470" hidden="1"/>
    <cellStyle name="Uwaga 3" xfId="45458" hidden="1"/>
    <cellStyle name="Uwaga 3" xfId="45455" hidden="1"/>
    <cellStyle name="Uwaga 3" xfId="45453" hidden="1"/>
    <cellStyle name="Uwaga 3" xfId="45443" hidden="1"/>
    <cellStyle name="Uwaga 3" xfId="45440" hidden="1"/>
    <cellStyle name="Uwaga 3" xfId="45438" hidden="1"/>
    <cellStyle name="Uwaga 3" xfId="45428" hidden="1"/>
    <cellStyle name="Uwaga 3" xfId="45425" hidden="1"/>
    <cellStyle name="Uwaga 3" xfId="45423" hidden="1"/>
    <cellStyle name="Uwaga 3" xfId="45416" hidden="1"/>
    <cellStyle name="Uwaga 3" xfId="45413" hidden="1"/>
    <cellStyle name="Uwaga 3" xfId="45411" hidden="1"/>
    <cellStyle name="Uwaga 3" xfId="45401" hidden="1"/>
    <cellStyle name="Uwaga 3" xfId="45398" hidden="1"/>
    <cellStyle name="Uwaga 3" xfId="45395" hidden="1"/>
    <cellStyle name="Uwaga 3" xfId="45386" hidden="1"/>
    <cellStyle name="Uwaga 3" xfId="45382" hidden="1"/>
    <cellStyle name="Uwaga 3" xfId="45379" hidden="1"/>
    <cellStyle name="Uwaga 3" xfId="45371" hidden="1"/>
    <cellStyle name="Uwaga 3" xfId="45368" hidden="1"/>
    <cellStyle name="Uwaga 3" xfId="45365" hidden="1"/>
    <cellStyle name="Uwaga 3" xfId="45356" hidden="1"/>
    <cellStyle name="Uwaga 3" xfId="45353" hidden="1"/>
    <cellStyle name="Uwaga 3" xfId="45350" hidden="1"/>
    <cellStyle name="Uwaga 3" xfId="45340" hidden="1"/>
    <cellStyle name="Uwaga 3" xfId="45336" hidden="1"/>
    <cellStyle name="Uwaga 3" xfId="45333" hidden="1"/>
    <cellStyle name="Uwaga 3" xfId="45324" hidden="1"/>
    <cellStyle name="Uwaga 3" xfId="45320" hidden="1"/>
    <cellStyle name="Uwaga 3" xfId="45318" hidden="1"/>
    <cellStyle name="Uwaga 3" xfId="45310" hidden="1"/>
    <cellStyle name="Uwaga 3" xfId="45306" hidden="1"/>
    <cellStyle name="Uwaga 3" xfId="45303" hidden="1"/>
    <cellStyle name="Uwaga 3" xfId="45296" hidden="1"/>
    <cellStyle name="Uwaga 3" xfId="45293" hidden="1"/>
    <cellStyle name="Uwaga 3" xfId="45290" hidden="1"/>
    <cellStyle name="Uwaga 3" xfId="45281" hidden="1"/>
    <cellStyle name="Uwaga 3" xfId="45276" hidden="1"/>
    <cellStyle name="Uwaga 3" xfId="45273" hidden="1"/>
    <cellStyle name="Uwaga 3" xfId="45266" hidden="1"/>
    <cellStyle name="Uwaga 3" xfId="45261" hidden="1"/>
    <cellStyle name="Uwaga 3" xfId="45258" hidden="1"/>
    <cellStyle name="Uwaga 3" xfId="45251" hidden="1"/>
    <cellStyle name="Uwaga 3" xfId="45246" hidden="1"/>
    <cellStyle name="Uwaga 3" xfId="45243" hidden="1"/>
    <cellStyle name="Uwaga 3" xfId="45237" hidden="1"/>
    <cellStyle name="Uwaga 3" xfId="45233" hidden="1"/>
    <cellStyle name="Uwaga 3" xfId="45230" hidden="1"/>
    <cellStyle name="Uwaga 3" xfId="45222" hidden="1"/>
    <cellStyle name="Uwaga 3" xfId="45217" hidden="1"/>
    <cellStyle name="Uwaga 3" xfId="45213" hidden="1"/>
    <cellStyle name="Uwaga 3" xfId="45207" hidden="1"/>
    <cellStyle name="Uwaga 3" xfId="45202" hidden="1"/>
    <cellStyle name="Uwaga 3" xfId="45198" hidden="1"/>
    <cellStyle name="Uwaga 3" xfId="45192" hidden="1"/>
    <cellStyle name="Uwaga 3" xfId="45187" hidden="1"/>
    <cellStyle name="Uwaga 3" xfId="45183" hidden="1"/>
    <cellStyle name="Uwaga 3" xfId="45178" hidden="1"/>
    <cellStyle name="Uwaga 3" xfId="45174" hidden="1"/>
    <cellStyle name="Uwaga 3" xfId="45170" hidden="1"/>
    <cellStyle name="Uwaga 3" xfId="45162" hidden="1"/>
    <cellStyle name="Uwaga 3" xfId="45157" hidden="1"/>
    <cellStyle name="Uwaga 3" xfId="45153" hidden="1"/>
    <cellStyle name="Uwaga 3" xfId="45147" hidden="1"/>
    <cellStyle name="Uwaga 3" xfId="45142" hidden="1"/>
    <cellStyle name="Uwaga 3" xfId="45138" hidden="1"/>
    <cellStyle name="Uwaga 3" xfId="45132" hidden="1"/>
    <cellStyle name="Uwaga 3" xfId="45127" hidden="1"/>
    <cellStyle name="Uwaga 3" xfId="45123" hidden="1"/>
    <cellStyle name="Uwaga 3" xfId="45119" hidden="1"/>
    <cellStyle name="Uwaga 3" xfId="45114" hidden="1"/>
    <cellStyle name="Uwaga 3" xfId="45109" hidden="1"/>
    <cellStyle name="Uwaga 3" xfId="45104" hidden="1"/>
    <cellStyle name="Uwaga 3" xfId="45100" hidden="1"/>
    <cellStyle name="Uwaga 3" xfId="45096" hidden="1"/>
    <cellStyle name="Uwaga 3" xfId="45089" hidden="1"/>
    <cellStyle name="Uwaga 3" xfId="45085" hidden="1"/>
    <cellStyle name="Uwaga 3" xfId="45080" hidden="1"/>
    <cellStyle name="Uwaga 3" xfId="45074" hidden="1"/>
    <cellStyle name="Uwaga 3" xfId="45070" hidden="1"/>
    <cellStyle name="Uwaga 3" xfId="45065" hidden="1"/>
    <cellStyle name="Uwaga 3" xfId="45059" hidden="1"/>
    <cellStyle name="Uwaga 3" xfId="45055" hidden="1"/>
    <cellStyle name="Uwaga 3" xfId="45050" hidden="1"/>
    <cellStyle name="Uwaga 3" xfId="45044" hidden="1"/>
    <cellStyle name="Uwaga 3" xfId="45040" hidden="1"/>
    <cellStyle name="Uwaga 3" xfId="45036" hidden="1"/>
    <cellStyle name="Uwaga 3" xfId="45896" hidden="1"/>
    <cellStyle name="Uwaga 3" xfId="45895" hidden="1"/>
    <cellStyle name="Uwaga 3" xfId="45894" hidden="1"/>
    <cellStyle name="Uwaga 3" xfId="45881" hidden="1"/>
    <cellStyle name="Uwaga 3" xfId="45880" hidden="1"/>
    <cellStyle name="Uwaga 3" xfId="45879" hidden="1"/>
    <cellStyle name="Uwaga 3" xfId="45866" hidden="1"/>
    <cellStyle name="Uwaga 3" xfId="45865" hidden="1"/>
    <cellStyle name="Uwaga 3" xfId="45864" hidden="1"/>
    <cellStyle name="Uwaga 3" xfId="45851" hidden="1"/>
    <cellStyle name="Uwaga 3" xfId="45850" hidden="1"/>
    <cellStyle name="Uwaga 3" xfId="45849" hidden="1"/>
    <cellStyle name="Uwaga 3" xfId="45836" hidden="1"/>
    <cellStyle name="Uwaga 3" xfId="45835" hidden="1"/>
    <cellStyle name="Uwaga 3" xfId="45834" hidden="1"/>
    <cellStyle name="Uwaga 3" xfId="45822" hidden="1"/>
    <cellStyle name="Uwaga 3" xfId="45820" hidden="1"/>
    <cellStyle name="Uwaga 3" xfId="45818" hidden="1"/>
    <cellStyle name="Uwaga 3" xfId="45807" hidden="1"/>
    <cellStyle name="Uwaga 3" xfId="45805" hidden="1"/>
    <cellStyle name="Uwaga 3" xfId="45803" hidden="1"/>
    <cellStyle name="Uwaga 3" xfId="45792" hidden="1"/>
    <cellStyle name="Uwaga 3" xfId="45790" hidden="1"/>
    <cellStyle name="Uwaga 3" xfId="45788" hidden="1"/>
    <cellStyle name="Uwaga 3" xfId="45777" hidden="1"/>
    <cellStyle name="Uwaga 3" xfId="45775" hidden="1"/>
    <cellStyle name="Uwaga 3" xfId="45773" hidden="1"/>
    <cellStyle name="Uwaga 3" xfId="45762" hidden="1"/>
    <cellStyle name="Uwaga 3" xfId="45760" hidden="1"/>
    <cellStyle name="Uwaga 3" xfId="45758" hidden="1"/>
    <cellStyle name="Uwaga 3" xfId="45747" hidden="1"/>
    <cellStyle name="Uwaga 3" xfId="45745" hidden="1"/>
    <cellStyle name="Uwaga 3" xfId="45743" hidden="1"/>
    <cellStyle name="Uwaga 3" xfId="45732" hidden="1"/>
    <cellStyle name="Uwaga 3" xfId="45730" hidden="1"/>
    <cellStyle name="Uwaga 3" xfId="45728" hidden="1"/>
    <cellStyle name="Uwaga 3" xfId="45717" hidden="1"/>
    <cellStyle name="Uwaga 3" xfId="45715" hidden="1"/>
    <cellStyle name="Uwaga 3" xfId="45713" hidden="1"/>
    <cellStyle name="Uwaga 3" xfId="45702" hidden="1"/>
    <cellStyle name="Uwaga 3" xfId="45700" hidden="1"/>
    <cellStyle name="Uwaga 3" xfId="45698" hidden="1"/>
    <cellStyle name="Uwaga 3" xfId="45687" hidden="1"/>
    <cellStyle name="Uwaga 3" xfId="45685" hidden="1"/>
    <cellStyle name="Uwaga 3" xfId="45683" hidden="1"/>
    <cellStyle name="Uwaga 3" xfId="45672" hidden="1"/>
    <cellStyle name="Uwaga 3" xfId="45670" hidden="1"/>
    <cellStyle name="Uwaga 3" xfId="45668" hidden="1"/>
    <cellStyle name="Uwaga 3" xfId="45657" hidden="1"/>
    <cellStyle name="Uwaga 3" xfId="45655" hidden="1"/>
    <cellStyle name="Uwaga 3" xfId="45653" hidden="1"/>
    <cellStyle name="Uwaga 3" xfId="45642" hidden="1"/>
    <cellStyle name="Uwaga 3" xfId="45640" hidden="1"/>
    <cellStyle name="Uwaga 3" xfId="45637" hidden="1"/>
    <cellStyle name="Uwaga 3" xfId="45627" hidden="1"/>
    <cellStyle name="Uwaga 3" xfId="45624" hidden="1"/>
    <cellStyle name="Uwaga 3" xfId="45621" hidden="1"/>
    <cellStyle name="Uwaga 3" xfId="45612" hidden="1"/>
    <cellStyle name="Uwaga 3" xfId="45610" hidden="1"/>
    <cellStyle name="Uwaga 3" xfId="45607" hidden="1"/>
    <cellStyle name="Uwaga 3" xfId="45597" hidden="1"/>
    <cellStyle name="Uwaga 3" xfId="45595" hidden="1"/>
    <cellStyle name="Uwaga 3" xfId="45593" hidden="1"/>
    <cellStyle name="Uwaga 3" xfId="45582" hidden="1"/>
    <cellStyle name="Uwaga 3" xfId="45580" hidden="1"/>
    <cellStyle name="Uwaga 3" xfId="45578" hidden="1"/>
    <cellStyle name="Uwaga 3" xfId="45567" hidden="1"/>
    <cellStyle name="Uwaga 3" xfId="45565" hidden="1"/>
    <cellStyle name="Uwaga 3" xfId="45563" hidden="1"/>
    <cellStyle name="Uwaga 3" xfId="45552" hidden="1"/>
    <cellStyle name="Uwaga 3" xfId="45550" hidden="1"/>
    <cellStyle name="Uwaga 3" xfId="45548" hidden="1"/>
    <cellStyle name="Uwaga 3" xfId="45537" hidden="1"/>
    <cellStyle name="Uwaga 3" xfId="45535" hidden="1"/>
    <cellStyle name="Uwaga 3" xfId="45533" hidden="1"/>
    <cellStyle name="Uwaga 3" xfId="45522" hidden="1"/>
    <cellStyle name="Uwaga 3" xfId="45520" hidden="1"/>
    <cellStyle name="Uwaga 3" xfId="45517" hidden="1"/>
    <cellStyle name="Uwaga 3" xfId="45507" hidden="1"/>
    <cellStyle name="Uwaga 3" xfId="45504" hidden="1"/>
    <cellStyle name="Uwaga 3" xfId="45501" hidden="1"/>
    <cellStyle name="Uwaga 3" xfId="45492" hidden="1"/>
    <cellStyle name="Uwaga 3" xfId="45489" hidden="1"/>
    <cellStyle name="Uwaga 3" xfId="45486" hidden="1"/>
    <cellStyle name="Uwaga 3" xfId="45477" hidden="1"/>
    <cellStyle name="Uwaga 3" xfId="45475" hidden="1"/>
    <cellStyle name="Uwaga 3" xfId="45473" hidden="1"/>
    <cellStyle name="Uwaga 3" xfId="45462" hidden="1"/>
    <cellStyle name="Uwaga 3" xfId="45459" hidden="1"/>
    <cellStyle name="Uwaga 3" xfId="45456" hidden="1"/>
    <cellStyle name="Uwaga 3" xfId="45447" hidden="1"/>
    <cellStyle name="Uwaga 3" xfId="45444" hidden="1"/>
    <cellStyle name="Uwaga 3" xfId="45441" hidden="1"/>
    <cellStyle name="Uwaga 3" xfId="45432" hidden="1"/>
    <cellStyle name="Uwaga 3" xfId="45429" hidden="1"/>
    <cellStyle name="Uwaga 3" xfId="45426" hidden="1"/>
    <cellStyle name="Uwaga 3" xfId="45419" hidden="1"/>
    <cellStyle name="Uwaga 3" xfId="45415" hidden="1"/>
    <cellStyle name="Uwaga 3" xfId="45412" hidden="1"/>
    <cellStyle name="Uwaga 3" xfId="45404" hidden="1"/>
    <cellStyle name="Uwaga 3" xfId="45400" hidden="1"/>
    <cellStyle name="Uwaga 3" xfId="45397" hidden="1"/>
    <cellStyle name="Uwaga 3" xfId="45389" hidden="1"/>
    <cellStyle name="Uwaga 3" xfId="45385" hidden="1"/>
    <cellStyle name="Uwaga 3" xfId="45381" hidden="1"/>
    <cellStyle name="Uwaga 3" xfId="45374" hidden="1"/>
    <cellStyle name="Uwaga 3" xfId="45370" hidden="1"/>
    <cellStyle name="Uwaga 3" xfId="45367" hidden="1"/>
    <cellStyle name="Uwaga 3" xfId="45359" hidden="1"/>
    <cellStyle name="Uwaga 3" xfId="45355" hidden="1"/>
    <cellStyle name="Uwaga 3" xfId="45352" hidden="1"/>
    <cellStyle name="Uwaga 3" xfId="45343" hidden="1"/>
    <cellStyle name="Uwaga 3" xfId="45338" hidden="1"/>
    <cellStyle name="Uwaga 3" xfId="45334" hidden="1"/>
    <cellStyle name="Uwaga 3" xfId="45328" hidden="1"/>
    <cellStyle name="Uwaga 3" xfId="45323" hidden="1"/>
    <cellStyle name="Uwaga 3" xfId="45319" hidden="1"/>
    <cellStyle name="Uwaga 3" xfId="45313" hidden="1"/>
    <cellStyle name="Uwaga 3" xfId="45308" hidden="1"/>
    <cellStyle name="Uwaga 3" xfId="45304" hidden="1"/>
    <cellStyle name="Uwaga 3" xfId="45299" hidden="1"/>
    <cellStyle name="Uwaga 3" xfId="45295" hidden="1"/>
    <cellStyle name="Uwaga 3" xfId="45291" hidden="1"/>
    <cellStyle name="Uwaga 3" xfId="45284" hidden="1"/>
    <cellStyle name="Uwaga 3" xfId="45279" hidden="1"/>
    <cellStyle name="Uwaga 3" xfId="45275" hidden="1"/>
    <cellStyle name="Uwaga 3" xfId="45268" hidden="1"/>
    <cellStyle name="Uwaga 3" xfId="45263" hidden="1"/>
    <cellStyle name="Uwaga 3" xfId="45259" hidden="1"/>
    <cellStyle name="Uwaga 3" xfId="45254" hidden="1"/>
    <cellStyle name="Uwaga 3" xfId="45249" hidden="1"/>
    <cellStyle name="Uwaga 3" xfId="45245" hidden="1"/>
    <cellStyle name="Uwaga 3" xfId="45239" hidden="1"/>
    <cellStyle name="Uwaga 3" xfId="45235" hidden="1"/>
    <cellStyle name="Uwaga 3" xfId="45232" hidden="1"/>
    <cellStyle name="Uwaga 3" xfId="45225" hidden="1"/>
    <cellStyle name="Uwaga 3" xfId="45220" hidden="1"/>
    <cellStyle name="Uwaga 3" xfId="45215" hidden="1"/>
    <cellStyle name="Uwaga 3" xfId="45209" hidden="1"/>
    <cellStyle name="Uwaga 3" xfId="45204" hidden="1"/>
    <cellStyle name="Uwaga 3" xfId="45199" hidden="1"/>
    <cellStyle name="Uwaga 3" xfId="45194" hidden="1"/>
    <cellStyle name="Uwaga 3" xfId="45189" hidden="1"/>
    <cellStyle name="Uwaga 3" xfId="45184" hidden="1"/>
    <cellStyle name="Uwaga 3" xfId="45180" hidden="1"/>
    <cellStyle name="Uwaga 3" xfId="45176" hidden="1"/>
    <cellStyle name="Uwaga 3" xfId="45171" hidden="1"/>
    <cellStyle name="Uwaga 3" xfId="45164" hidden="1"/>
    <cellStyle name="Uwaga 3" xfId="45159" hidden="1"/>
    <cellStyle name="Uwaga 3" xfId="45154" hidden="1"/>
    <cellStyle name="Uwaga 3" xfId="45148" hidden="1"/>
    <cellStyle name="Uwaga 3" xfId="45143" hidden="1"/>
    <cellStyle name="Uwaga 3" xfId="45139" hidden="1"/>
    <cellStyle name="Uwaga 3" xfId="45134" hidden="1"/>
    <cellStyle name="Uwaga 3" xfId="45129" hidden="1"/>
    <cellStyle name="Uwaga 3" xfId="45124" hidden="1"/>
    <cellStyle name="Uwaga 3" xfId="45120" hidden="1"/>
    <cellStyle name="Uwaga 3" xfId="45115" hidden="1"/>
    <cellStyle name="Uwaga 3" xfId="45110" hidden="1"/>
    <cellStyle name="Uwaga 3" xfId="45105" hidden="1"/>
    <cellStyle name="Uwaga 3" xfId="45101" hidden="1"/>
    <cellStyle name="Uwaga 3" xfId="45097" hidden="1"/>
    <cellStyle name="Uwaga 3" xfId="45090" hidden="1"/>
    <cellStyle name="Uwaga 3" xfId="45086" hidden="1"/>
    <cellStyle name="Uwaga 3" xfId="45081" hidden="1"/>
    <cellStyle name="Uwaga 3" xfId="45075" hidden="1"/>
    <cellStyle name="Uwaga 3" xfId="45071" hidden="1"/>
    <cellStyle name="Uwaga 3" xfId="45066" hidden="1"/>
    <cellStyle name="Uwaga 3" xfId="45060" hidden="1"/>
    <cellStyle name="Uwaga 3" xfId="45056" hidden="1"/>
    <cellStyle name="Uwaga 3" xfId="45052" hidden="1"/>
    <cellStyle name="Uwaga 3" xfId="45045" hidden="1"/>
    <cellStyle name="Uwaga 3" xfId="45041" hidden="1"/>
    <cellStyle name="Uwaga 3" xfId="45037" hidden="1"/>
    <cellStyle name="Uwaga 3" xfId="45901" hidden="1"/>
    <cellStyle name="Uwaga 3" xfId="45899" hidden="1"/>
    <cellStyle name="Uwaga 3" xfId="45897" hidden="1"/>
    <cellStyle name="Uwaga 3" xfId="45884" hidden="1"/>
    <cellStyle name="Uwaga 3" xfId="45883" hidden="1"/>
    <cellStyle name="Uwaga 3" xfId="45882" hidden="1"/>
    <cellStyle name="Uwaga 3" xfId="45869" hidden="1"/>
    <cellStyle name="Uwaga 3" xfId="45868" hidden="1"/>
    <cellStyle name="Uwaga 3" xfId="45867" hidden="1"/>
    <cellStyle name="Uwaga 3" xfId="45855" hidden="1"/>
    <cellStyle name="Uwaga 3" xfId="45853" hidden="1"/>
    <cellStyle name="Uwaga 3" xfId="45852" hidden="1"/>
    <cellStyle name="Uwaga 3" xfId="45839" hidden="1"/>
    <cellStyle name="Uwaga 3" xfId="45838" hidden="1"/>
    <cellStyle name="Uwaga 3" xfId="45837" hidden="1"/>
    <cellStyle name="Uwaga 3" xfId="45825" hidden="1"/>
    <cellStyle name="Uwaga 3" xfId="45823" hidden="1"/>
    <cellStyle name="Uwaga 3" xfId="45821" hidden="1"/>
    <cellStyle name="Uwaga 3" xfId="45810" hidden="1"/>
    <cellStyle name="Uwaga 3" xfId="45808" hidden="1"/>
    <cellStyle name="Uwaga 3" xfId="45806" hidden="1"/>
    <cellStyle name="Uwaga 3" xfId="45795" hidden="1"/>
    <cellStyle name="Uwaga 3" xfId="45793" hidden="1"/>
    <cellStyle name="Uwaga 3" xfId="45791" hidden="1"/>
    <cellStyle name="Uwaga 3" xfId="45780" hidden="1"/>
    <cellStyle name="Uwaga 3" xfId="45778" hidden="1"/>
    <cellStyle name="Uwaga 3" xfId="45776" hidden="1"/>
    <cellStyle name="Uwaga 3" xfId="45765" hidden="1"/>
    <cellStyle name="Uwaga 3" xfId="45763" hidden="1"/>
    <cellStyle name="Uwaga 3" xfId="45761" hidden="1"/>
    <cellStyle name="Uwaga 3" xfId="45750" hidden="1"/>
    <cellStyle name="Uwaga 3" xfId="45748" hidden="1"/>
    <cellStyle name="Uwaga 3" xfId="45746" hidden="1"/>
    <cellStyle name="Uwaga 3" xfId="45735" hidden="1"/>
    <cellStyle name="Uwaga 3" xfId="45733" hidden="1"/>
    <cellStyle name="Uwaga 3" xfId="45731" hidden="1"/>
    <cellStyle name="Uwaga 3" xfId="45720" hidden="1"/>
    <cellStyle name="Uwaga 3" xfId="45718" hidden="1"/>
    <cellStyle name="Uwaga 3" xfId="45716" hidden="1"/>
    <cellStyle name="Uwaga 3" xfId="45705" hidden="1"/>
    <cellStyle name="Uwaga 3" xfId="45703" hidden="1"/>
    <cellStyle name="Uwaga 3" xfId="45701" hidden="1"/>
    <cellStyle name="Uwaga 3" xfId="45690" hidden="1"/>
    <cellStyle name="Uwaga 3" xfId="45688" hidden="1"/>
    <cellStyle name="Uwaga 3" xfId="45686" hidden="1"/>
    <cellStyle name="Uwaga 3" xfId="45675" hidden="1"/>
    <cellStyle name="Uwaga 3" xfId="45673" hidden="1"/>
    <cellStyle name="Uwaga 3" xfId="45671" hidden="1"/>
    <cellStyle name="Uwaga 3" xfId="45660" hidden="1"/>
    <cellStyle name="Uwaga 3" xfId="45658" hidden="1"/>
    <cellStyle name="Uwaga 3" xfId="45656" hidden="1"/>
    <cellStyle name="Uwaga 3" xfId="45645" hidden="1"/>
    <cellStyle name="Uwaga 3" xfId="45643" hidden="1"/>
    <cellStyle name="Uwaga 3" xfId="45641" hidden="1"/>
    <cellStyle name="Uwaga 3" xfId="45630" hidden="1"/>
    <cellStyle name="Uwaga 3" xfId="45628" hidden="1"/>
    <cellStyle name="Uwaga 3" xfId="45626" hidden="1"/>
    <cellStyle name="Uwaga 3" xfId="45615" hidden="1"/>
    <cellStyle name="Uwaga 3" xfId="45613" hidden="1"/>
    <cellStyle name="Uwaga 3" xfId="45611" hidden="1"/>
    <cellStyle name="Uwaga 3" xfId="45600" hidden="1"/>
    <cellStyle name="Uwaga 3" xfId="45598" hidden="1"/>
    <cellStyle name="Uwaga 3" xfId="45596" hidden="1"/>
    <cellStyle name="Uwaga 3" xfId="45585" hidden="1"/>
    <cellStyle name="Uwaga 3" xfId="45583" hidden="1"/>
    <cellStyle name="Uwaga 3" xfId="45581" hidden="1"/>
    <cellStyle name="Uwaga 3" xfId="45570" hidden="1"/>
    <cellStyle name="Uwaga 3" xfId="45568" hidden="1"/>
    <cellStyle name="Uwaga 3" xfId="45566" hidden="1"/>
    <cellStyle name="Uwaga 3" xfId="45555" hidden="1"/>
    <cellStyle name="Uwaga 3" xfId="45553" hidden="1"/>
    <cellStyle name="Uwaga 3" xfId="45551" hidden="1"/>
    <cellStyle name="Uwaga 3" xfId="45540" hidden="1"/>
    <cellStyle name="Uwaga 3" xfId="45538" hidden="1"/>
    <cellStyle name="Uwaga 3" xfId="45536" hidden="1"/>
    <cellStyle name="Uwaga 3" xfId="45525" hidden="1"/>
    <cellStyle name="Uwaga 3" xfId="45523" hidden="1"/>
    <cellStyle name="Uwaga 3" xfId="45521" hidden="1"/>
    <cellStyle name="Uwaga 3" xfId="45510" hidden="1"/>
    <cellStyle name="Uwaga 3" xfId="45508" hidden="1"/>
    <cellStyle name="Uwaga 3" xfId="45505" hidden="1"/>
    <cellStyle name="Uwaga 3" xfId="45495" hidden="1"/>
    <cellStyle name="Uwaga 3" xfId="45493" hidden="1"/>
    <cellStyle name="Uwaga 3" xfId="45491" hidden="1"/>
    <cellStyle name="Uwaga 3" xfId="45480" hidden="1"/>
    <cellStyle name="Uwaga 3" xfId="45478" hidden="1"/>
    <cellStyle name="Uwaga 3" xfId="45476" hidden="1"/>
    <cellStyle name="Uwaga 3" xfId="45465" hidden="1"/>
    <cellStyle name="Uwaga 3" xfId="45463" hidden="1"/>
    <cellStyle name="Uwaga 3" xfId="45460" hidden="1"/>
    <cellStyle name="Uwaga 3" xfId="45450" hidden="1"/>
    <cellStyle name="Uwaga 3" xfId="45448" hidden="1"/>
    <cellStyle name="Uwaga 3" xfId="45445" hidden="1"/>
    <cellStyle name="Uwaga 3" xfId="45435" hidden="1"/>
    <cellStyle name="Uwaga 3" xfId="45433" hidden="1"/>
    <cellStyle name="Uwaga 3" xfId="45430" hidden="1"/>
    <cellStyle name="Uwaga 3" xfId="45421" hidden="1"/>
    <cellStyle name="Uwaga 3" xfId="45418" hidden="1"/>
    <cellStyle name="Uwaga 3" xfId="45414" hidden="1"/>
    <cellStyle name="Uwaga 3" xfId="45406" hidden="1"/>
    <cellStyle name="Uwaga 3" xfId="45403" hidden="1"/>
    <cellStyle name="Uwaga 3" xfId="45399" hidden="1"/>
    <cellStyle name="Uwaga 3" xfId="45391" hidden="1"/>
    <cellStyle name="Uwaga 3" xfId="45388" hidden="1"/>
    <cellStyle name="Uwaga 3" xfId="45384" hidden="1"/>
    <cellStyle name="Uwaga 3" xfId="45376" hidden="1"/>
    <cellStyle name="Uwaga 3" xfId="45373" hidden="1"/>
    <cellStyle name="Uwaga 3" xfId="45369" hidden="1"/>
    <cellStyle name="Uwaga 3" xfId="45361" hidden="1"/>
    <cellStyle name="Uwaga 3" xfId="45358" hidden="1"/>
    <cellStyle name="Uwaga 3" xfId="45354" hidden="1"/>
    <cellStyle name="Uwaga 3" xfId="45346" hidden="1"/>
    <cellStyle name="Uwaga 3" xfId="45342" hidden="1"/>
    <cellStyle name="Uwaga 3" xfId="45337" hidden="1"/>
    <cellStyle name="Uwaga 3" xfId="45331" hidden="1"/>
    <cellStyle name="Uwaga 3" xfId="45327" hidden="1"/>
    <cellStyle name="Uwaga 3" xfId="45322" hidden="1"/>
    <cellStyle name="Uwaga 3" xfId="45316" hidden="1"/>
    <cellStyle name="Uwaga 3" xfId="45312" hidden="1"/>
    <cellStyle name="Uwaga 3" xfId="45307" hidden="1"/>
    <cellStyle name="Uwaga 3" xfId="45301" hidden="1"/>
    <cellStyle name="Uwaga 3" xfId="45298" hidden="1"/>
    <cellStyle name="Uwaga 3" xfId="45294" hidden="1"/>
    <cellStyle name="Uwaga 3" xfId="45286" hidden="1"/>
    <cellStyle name="Uwaga 3" xfId="45283" hidden="1"/>
    <cellStyle name="Uwaga 3" xfId="45278" hidden="1"/>
    <cellStyle name="Uwaga 3" xfId="45271" hidden="1"/>
    <cellStyle name="Uwaga 3" xfId="45267" hidden="1"/>
    <cellStyle name="Uwaga 3" xfId="45262" hidden="1"/>
    <cellStyle name="Uwaga 3" xfId="45256" hidden="1"/>
    <cellStyle name="Uwaga 3" xfId="45252" hidden="1"/>
    <cellStyle name="Uwaga 3" xfId="45247" hidden="1"/>
    <cellStyle name="Uwaga 3" xfId="45241" hidden="1"/>
    <cellStyle name="Uwaga 3" xfId="45238" hidden="1"/>
    <cellStyle name="Uwaga 3" xfId="45234" hidden="1"/>
    <cellStyle name="Uwaga 3" xfId="45226" hidden="1"/>
    <cellStyle name="Uwaga 3" xfId="45221" hidden="1"/>
    <cellStyle name="Uwaga 3" xfId="45216" hidden="1"/>
    <cellStyle name="Uwaga 3" xfId="45211" hidden="1"/>
    <cellStyle name="Uwaga 3" xfId="45206" hidden="1"/>
    <cellStyle name="Uwaga 3" xfId="45201" hidden="1"/>
    <cellStyle name="Uwaga 3" xfId="45196" hidden="1"/>
    <cellStyle name="Uwaga 3" xfId="45191" hidden="1"/>
    <cellStyle name="Uwaga 3" xfId="45186" hidden="1"/>
    <cellStyle name="Uwaga 3" xfId="45181" hidden="1"/>
    <cellStyle name="Uwaga 3" xfId="45177" hidden="1"/>
    <cellStyle name="Uwaga 3" xfId="45172" hidden="1"/>
    <cellStyle name="Uwaga 3" xfId="45165" hidden="1"/>
    <cellStyle name="Uwaga 3" xfId="45160" hidden="1"/>
    <cellStyle name="Uwaga 3" xfId="45155" hidden="1"/>
    <cellStyle name="Uwaga 3" xfId="45150" hidden="1"/>
    <cellStyle name="Uwaga 3" xfId="45145" hidden="1"/>
    <cellStyle name="Uwaga 3" xfId="45140" hidden="1"/>
    <cellStyle name="Uwaga 3" xfId="45135" hidden="1"/>
    <cellStyle name="Uwaga 3" xfId="45130" hidden="1"/>
    <cellStyle name="Uwaga 3" xfId="45125" hidden="1"/>
    <cellStyle name="Uwaga 3" xfId="45121" hidden="1"/>
    <cellStyle name="Uwaga 3" xfId="45116" hidden="1"/>
    <cellStyle name="Uwaga 3" xfId="45111" hidden="1"/>
    <cellStyle name="Uwaga 3" xfId="45106" hidden="1"/>
    <cellStyle name="Uwaga 3" xfId="45102" hidden="1"/>
    <cellStyle name="Uwaga 3" xfId="45098" hidden="1"/>
    <cellStyle name="Uwaga 3" xfId="45091" hidden="1"/>
    <cellStyle name="Uwaga 3" xfId="45087" hidden="1"/>
    <cellStyle name="Uwaga 3" xfId="45082" hidden="1"/>
    <cellStyle name="Uwaga 3" xfId="45076" hidden="1"/>
    <cellStyle name="Uwaga 3" xfId="45072" hidden="1"/>
    <cellStyle name="Uwaga 3" xfId="45067" hidden="1"/>
    <cellStyle name="Uwaga 3" xfId="45061" hidden="1"/>
    <cellStyle name="Uwaga 3" xfId="45057" hidden="1"/>
    <cellStyle name="Uwaga 3" xfId="45053" hidden="1"/>
    <cellStyle name="Uwaga 3" xfId="45046" hidden="1"/>
    <cellStyle name="Uwaga 3" xfId="45042" hidden="1"/>
    <cellStyle name="Uwaga 3" xfId="45038" hidden="1"/>
    <cellStyle name="Uwaga 3" xfId="45905" hidden="1"/>
    <cellStyle name="Uwaga 3" xfId="45904" hidden="1"/>
    <cellStyle name="Uwaga 3" xfId="45902" hidden="1"/>
    <cellStyle name="Uwaga 3" xfId="45889" hidden="1"/>
    <cellStyle name="Uwaga 3" xfId="45887" hidden="1"/>
    <cellStyle name="Uwaga 3" xfId="45885" hidden="1"/>
    <cellStyle name="Uwaga 3" xfId="45875" hidden="1"/>
    <cellStyle name="Uwaga 3" xfId="45873" hidden="1"/>
    <cellStyle name="Uwaga 3" xfId="45871" hidden="1"/>
    <cellStyle name="Uwaga 3" xfId="45860" hidden="1"/>
    <cellStyle name="Uwaga 3" xfId="45858" hidden="1"/>
    <cellStyle name="Uwaga 3" xfId="45856" hidden="1"/>
    <cellStyle name="Uwaga 3" xfId="45843" hidden="1"/>
    <cellStyle name="Uwaga 3" xfId="45841" hidden="1"/>
    <cellStyle name="Uwaga 3" xfId="45840" hidden="1"/>
    <cellStyle name="Uwaga 3" xfId="45827" hidden="1"/>
    <cellStyle name="Uwaga 3" xfId="45826" hidden="1"/>
    <cellStyle name="Uwaga 3" xfId="45824" hidden="1"/>
    <cellStyle name="Uwaga 3" xfId="45812" hidden="1"/>
    <cellStyle name="Uwaga 3" xfId="45811" hidden="1"/>
    <cellStyle name="Uwaga 3" xfId="45809" hidden="1"/>
    <cellStyle name="Uwaga 3" xfId="45797" hidden="1"/>
    <cellStyle name="Uwaga 3" xfId="45796" hidden="1"/>
    <cellStyle name="Uwaga 3" xfId="45794" hidden="1"/>
    <cellStyle name="Uwaga 3" xfId="45782" hidden="1"/>
    <cellStyle name="Uwaga 3" xfId="45781" hidden="1"/>
    <cellStyle name="Uwaga 3" xfId="45779" hidden="1"/>
    <cellStyle name="Uwaga 3" xfId="45767" hidden="1"/>
    <cellStyle name="Uwaga 3" xfId="45766" hidden="1"/>
    <cellStyle name="Uwaga 3" xfId="45764" hidden="1"/>
    <cellStyle name="Uwaga 3" xfId="45752" hidden="1"/>
    <cellStyle name="Uwaga 3" xfId="45751" hidden="1"/>
    <cellStyle name="Uwaga 3" xfId="45749" hidden="1"/>
    <cellStyle name="Uwaga 3" xfId="45737" hidden="1"/>
    <cellStyle name="Uwaga 3" xfId="45736" hidden="1"/>
    <cellStyle name="Uwaga 3" xfId="45734" hidden="1"/>
    <cellStyle name="Uwaga 3" xfId="45722" hidden="1"/>
    <cellStyle name="Uwaga 3" xfId="45721" hidden="1"/>
    <cellStyle name="Uwaga 3" xfId="45719" hidden="1"/>
    <cellStyle name="Uwaga 3" xfId="45707" hidden="1"/>
    <cellStyle name="Uwaga 3" xfId="45706" hidden="1"/>
    <cellStyle name="Uwaga 3" xfId="45704" hidden="1"/>
    <cellStyle name="Uwaga 3" xfId="45692" hidden="1"/>
    <cellStyle name="Uwaga 3" xfId="45691" hidden="1"/>
    <cellStyle name="Uwaga 3" xfId="45689" hidden="1"/>
    <cellStyle name="Uwaga 3" xfId="45677" hidden="1"/>
    <cellStyle name="Uwaga 3" xfId="45676" hidden="1"/>
    <cellStyle name="Uwaga 3" xfId="45674" hidden="1"/>
    <cellStyle name="Uwaga 3" xfId="45662" hidden="1"/>
    <cellStyle name="Uwaga 3" xfId="45661" hidden="1"/>
    <cellStyle name="Uwaga 3" xfId="45659" hidden="1"/>
    <cellStyle name="Uwaga 3" xfId="45647" hidden="1"/>
    <cellStyle name="Uwaga 3" xfId="45646" hidden="1"/>
    <cellStyle name="Uwaga 3" xfId="45644" hidden="1"/>
    <cellStyle name="Uwaga 3" xfId="45632" hidden="1"/>
    <cellStyle name="Uwaga 3" xfId="45631" hidden="1"/>
    <cellStyle name="Uwaga 3" xfId="45629" hidden="1"/>
    <cellStyle name="Uwaga 3" xfId="45617" hidden="1"/>
    <cellStyle name="Uwaga 3" xfId="45616" hidden="1"/>
    <cellStyle name="Uwaga 3" xfId="45614" hidden="1"/>
    <cellStyle name="Uwaga 3" xfId="45602" hidden="1"/>
    <cellStyle name="Uwaga 3" xfId="45601" hidden="1"/>
    <cellStyle name="Uwaga 3" xfId="45599" hidden="1"/>
    <cellStyle name="Uwaga 3" xfId="45587" hidden="1"/>
    <cellStyle name="Uwaga 3" xfId="45586" hidden="1"/>
    <cellStyle name="Uwaga 3" xfId="45584" hidden="1"/>
    <cellStyle name="Uwaga 3" xfId="45572" hidden="1"/>
    <cellStyle name="Uwaga 3" xfId="45571" hidden="1"/>
    <cellStyle name="Uwaga 3" xfId="45569" hidden="1"/>
    <cellStyle name="Uwaga 3" xfId="45557" hidden="1"/>
    <cellStyle name="Uwaga 3" xfId="45556" hidden="1"/>
    <cellStyle name="Uwaga 3" xfId="45554" hidden="1"/>
    <cellStyle name="Uwaga 3" xfId="45542" hidden="1"/>
    <cellStyle name="Uwaga 3" xfId="45541" hidden="1"/>
    <cellStyle name="Uwaga 3" xfId="45539" hidden="1"/>
    <cellStyle name="Uwaga 3" xfId="45527" hidden="1"/>
    <cellStyle name="Uwaga 3" xfId="45526" hidden="1"/>
    <cellStyle name="Uwaga 3" xfId="45524" hidden="1"/>
    <cellStyle name="Uwaga 3" xfId="45512" hidden="1"/>
    <cellStyle name="Uwaga 3" xfId="45511" hidden="1"/>
    <cellStyle name="Uwaga 3" xfId="45509" hidden="1"/>
    <cellStyle name="Uwaga 3" xfId="45497" hidden="1"/>
    <cellStyle name="Uwaga 3" xfId="45496" hidden="1"/>
    <cellStyle name="Uwaga 3" xfId="45494" hidden="1"/>
    <cellStyle name="Uwaga 3" xfId="45482" hidden="1"/>
    <cellStyle name="Uwaga 3" xfId="45481" hidden="1"/>
    <cellStyle name="Uwaga 3" xfId="45479" hidden="1"/>
    <cellStyle name="Uwaga 3" xfId="45467" hidden="1"/>
    <cellStyle name="Uwaga 3" xfId="45466" hidden="1"/>
    <cellStyle name="Uwaga 3" xfId="45464" hidden="1"/>
    <cellStyle name="Uwaga 3" xfId="45452" hidden="1"/>
    <cellStyle name="Uwaga 3" xfId="45451" hidden="1"/>
    <cellStyle name="Uwaga 3" xfId="45449" hidden="1"/>
    <cellStyle name="Uwaga 3" xfId="45437" hidden="1"/>
    <cellStyle name="Uwaga 3" xfId="45436" hidden="1"/>
    <cellStyle name="Uwaga 3" xfId="45434" hidden="1"/>
    <cellStyle name="Uwaga 3" xfId="45422" hidden="1"/>
    <cellStyle name="Uwaga 3" xfId="45420" hidden="1"/>
    <cellStyle name="Uwaga 3" xfId="45417" hidden="1"/>
    <cellStyle name="Uwaga 3" xfId="45407" hidden="1"/>
    <cellStyle name="Uwaga 3" xfId="45405" hidden="1"/>
    <cellStyle name="Uwaga 3" xfId="45402" hidden="1"/>
    <cellStyle name="Uwaga 3" xfId="45392" hidden="1"/>
    <cellStyle name="Uwaga 3" xfId="45390" hidden="1"/>
    <cellStyle name="Uwaga 3" xfId="45387" hidden="1"/>
    <cellStyle name="Uwaga 3" xfId="45377" hidden="1"/>
    <cellStyle name="Uwaga 3" xfId="45375" hidden="1"/>
    <cellStyle name="Uwaga 3" xfId="45372" hidden="1"/>
    <cellStyle name="Uwaga 3" xfId="45362" hidden="1"/>
    <cellStyle name="Uwaga 3" xfId="45360" hidden="1"/>
    <cellStyle name="Uwaga 3" xfId="45357" hidden="1"/>
    <cellStyle name="Uwaga 3" xfId="45347" hidden="1"/>
    <cellStyle name="Uwaga 3" xfId="45345" hidden="1"/>
    <cellStyle name="Uwaga 3" xfId="45341" hidden="1"/>
    <cellStyle name="Uwaga 3" xfId="45332" hidden="1"/>
    <cellStyle name="Uwaga 3" xfId="45329" hidden="1"/>
    <cellStyle name="Uwaga 3" xfId="45325" hidden="1"/>
    <cellStyle name="Uwaga 3" xfId="45317" hidden="1"/>
    <cellStyle name="Uwaga 3" xfId="45315" hidden="1"/>
    <cellStyle name="Uwaga 3" xfId="45311" hidden="1"/>
    <cellStyle name="Uwaga 3" xfId="45302" hidden="1"/>
    <cellStyle name="Uwaga 3" xfId="45300" hidden="1"/>
    <cellStyle name="Uwaga 3" xfId="45297" hidden="1"/>
    <cellStyle name="Uwaga 3" xfId="45287" hidden="1"/>
    <cellStyle name="Uwaga 3" xfId="45285" hidden="1"/>
    <cellStyle name="Uwaga 3" xfId="45280" hidden="1"/>
    <cellStyle name="Uwaga 3" xfId="45272" hidden="1"/>
    <cellStyle name="Uwaga 3" xfId="45270" hidden="1"/>
    <cellStyle name="Uwaga 3" xfId="45265" hidden="1"/>
    <cellStyle name="Uwaga 3" xfId="45257" hidden="1"/>
    <cellStyle name="Uwaga 3" xfId="45255" hidden="1"/>
    <cellStyle name="Uwaga 3" xfId="45250" hidden="1"/>
    <cellStyle name="Uwaga 3" xfId="45242" hidden="1"/>
    <cellStyle name="Uwaga 3" xfId="45240" hidden="1"/>
    <cellStyle name="Uwaga 3" xfId="45236" hidden="1"/>
    <cellStyle name="Uwaga 3" xfId="45227" hidden="1"/>
    <cellStyle name="Uwaga 3" xfId="45224" hidden="1"/>
    <cellStyle name="Uwaga 3" xfId="45219" hidden="1"/>
    <cellStyle name="Uwaga 3" xfId="45212" hidden="1"/>
    <cellStyle name="Uwaga 3" xfId="45208" hidden="1"/>
    <cellStyle name="Uwaga 3" xfId="45203" hidden="1"/>
    <cellStyle name="Uwaga 3" xfId="45197" hidden="1"/>
    <cellStyle name="Uwaga 3" xfId="45193" hidden="1"/>
    <cellStyle name="Uwaga 3" xfId="45188" hidden="1"/>
    <cellStyle name="Uwaga 3" xfId="45182" hidden="1"/>
    <cellStyle name="Uwaga 3" xfId="45179" hidden="1"/>
    <cellStyle name="Uwaga 3" xfId="45175" hidden="1"/>
    <cellStyle name="Uwaga 3" xfId="45166" hidden="1"/>
    <cellStyle name="Uwaga 3" xfId="45161" hidden="1"/>
    <cellStyle name="Uwaga 3" xfId="45156" hidden="1"/>
    <cellStyle name="Uwaga 3" xfId="45151" hidden="1"/>
    <cellStyle name="Uwaga 3" xfId="45146" hidden="1"/>
    <cellStyle name="Uwaga 3" xfId="45141" hidden="1"/>
    <cellStyle name="Uwaga 3" xfId="45136" hidden="1"/>
    <cellStyle name="Uwaga 3" xfId="45131" hidden="1"/>
    <cellStyle name="Uwaga 3" xfId="45126" hidden="1"/>
    <cellStyle name="Uwaga 3" xfId="45122" hidden="1"/>
    <cellStyle name="Uwaga 3" xfId="45117" hidden="1"/>
    <cellStyle name="Uwaga 3" xfId="45112" hidden="1"/>
    <cellStyle name="Uwaga 3" xfId="45107" hidden="1"/>
    <cellStyle name="Uwaga 3" xfId="45103" hidden="1"/>
    <cellStyle name="Uwaga 3" xfId="45099" hidden="1"/>
    <cellStyle name="Uwaga 3" xfId="45092" hidden="1"/>
    <cellStyle name="Uwaga 3" xfId="45088" hidden="1"/>
    <cellStyle name="Uwaga 3" xfId="45083" hidden="1"/>
    <cellStyle name="Uwaga 3" xfId="45077" hidden="1"/>
    <cellStyle name="Uwaga 3" xfId="45073" hidden="1"/>
    <cellStyle name="Uwaga 3" xfId="45068" hidden="1"/>
    <cellStyle name="Uwaga 3" xfId="45062" hidden="1"/>
    <cellStyle name="Uwaga 3" xfId="45058" hidden="1"/>
    <cellStyle name="Uwaga 3" xfId="45054" hidden="1"/>
    <cellStyle name="Uwaga 3" xfId="45047" hidden="1"/>
    <cellStyle name="Uwaga 3" xfId="45043" hidden="1"/>
    <cellStyle name="Uwaga 3" xfId="45039" hidden="1"/>
    <cellStyle name="Uwaga 3" xfId="41063" hidden="1"/>
    <cellStyle name="Uwaga 3" xfId="40115" hidden="1"/>
    <cellStyle name="Uwaga 3" xfId="40079" hidden="1"/>
    <cellStyle name="Uwaga 3" xfId="37117" hidden="1"/>
    <cellStyle name="Uwaga 3" xfId="37112" hidden="1"/>
    <cellStyle name="Uwaga 3" xfId="37107" hidden="1"/>
    <cellStyle name="Uwaga 3" xfId="37078" hidden="1"/>
    <cellStyle name="Uwaga 3" xfId="37073" hidden="1"/>
    <cellStyle name="Uwaga 3" xfId="37068" hidden="1"/>
    <cellStyle name="Uwaga 3" xfId="37037" hidden="1"/>
    <cellStyle name="Uwaga 3" xfId="37033" hidden="1"/>
    <cellStyle name="Uwaga 3" xfId="37029" hidden="1"/>
    <cellStyle name="Uwaga 3" xfId="36988" hidden="1"/>
    <cellStyle name="Uwaga 3" xfId="36983" hidden="1"/>
    <cellStyle name="Uwaga 3" xfId="36981" hidden="1"/>
    <cellStyle name="Uwaga 3" xfId="36945" hidden="1"/>
    <cellStyle name="Uwaga 3" xfId="36941" hidden="1"/>
    <cellStyle name="Uwaga 3" xfId="36938" hidden="1"/>
    <cellStyle name="Uwaga 3" xfId="36906" hidden="1"/>
    <cellStyle name="Uwaga 3" xfId="36902" hidden="1"/>
    <cellStyle name="Uwaga 3" xfId="36898" hidden="1"/>
    <cellStyle name="Uwaga 3" xfId="36864" hidden="1"/>
    <cellStyle name="Uwaga 3" xfId="36860" hidden="1"/>
    <cellStyle name="Uwaga 3" xfId="36856" hidden="1"/>
    <cellStyle name="Uwaga 3" xfId="36822" hidden="1"/>
    <cellStyle name="Uwaga 3" xfId="36818" hidden="1"/>
    <cellStyle name="Uwaga 3" xfId="36815" hidden="1"/>
    <cellStyle name="Uwaga 3" xfId="36775" hidden="1"/>
    <cellStyle name="Uwaga 3" xfId="36772" hidden="1"/>
    <cellStyle name="Uwaga 3" xfId="36768" hidden="1"/>
    <cellStyle name="Uwaga 3" xfId="36736" hidden="1"/>
    <cellStyle name="Uwaga 3" xfId="36733" hidden="1"/>
    <cellStyle name="Uwaga 3" xfId="36728" hidden="1"/>
    <cellStyle name="Uwaga 3" xfId="36695" hidden="1"/>
    <cellStyle name="Uwaga 3" xfId="36691" hidden="1"/>
    <cellStyle name="Uwaga 3" xfId="36687" hidden="1"/>
    <cellStyle name="Uwaga 3" xfId="36652" hidden="1"/>
    <cellStyle name="Uwaga 3" xfId="36649" hidden="1"/>
    <cellStyle name="Uwaga 3" xfId="36645" hidden="1"/>
    <cellStyle name="Uwaga 3" xfId="36606" hidden="1"/>
    <cellStyle name="Uwaga 3" xfId="36602" hidden="1"/>
    <cellStyle name="Uwaga 3" xfId="36599" hidden="1"/>
    <cellStyle name="Uwaga 3" xfId="36568" hidden="1"/>
    <cellStyle name="Uwaga 3" xfId="36564" hidden="1"/>
    <cellStyle name="Uwaga 3" xfId="36560" hidden="1"/>
    <cellStyle name="Uwaga 3" xfId="36526" hidden="1"/>
    <cellStyle name="Uwaga 3" xfId="36522" hidden="1"/>
    <cellStyle name="Uwaga 3" xfId="36518" hidden="1"/>
    <cellStyle name="Uwaga 3" xfId="36482" hidden="1"/>
    <cellStyle name="Uwaga 3" xfId="36478" hidden="1"/>
    <cellStyle name="Uwaga 3" xfId="36474" hidden="1"/>
    <cellStyle name="Uwaga 3" xfId="36436" hidden="1"/>
    <cellStyle name="Uwaga 3" xfId="36433" hidden="1"/>
    <cellStyle name="Uwaga 3" xfId="36429" hidden="1"/>
    <cellStyle name="Uwaga 3" xfId="36398" hidden="1"/>
    <cellStyle name="Uwaga 3" xfId="36394" hidden="1"/>
    <cellStyle name="Uwaga 3" xfId="36390" hidden="1"/>
    <cellStyle name="Uwaga 3" xfId="36356" hidden="1"/>
    <cellStyle name="Uwaga 3" xfId="36352" hidden="1"/>
    <cellStyle name="Uwaga 3" xfId="36348" hidden="1"/>
    <cellStyle name="Uwaga 3" xfId="36314" hidden="1"/>
    <cellStyle name="Uwaga 3" xfId="36310" hidden="1"/>
    <cellStyle name="Uwaga 3" xfId="36306" hidden="1"/>
    <cellStyle name="Uwaga 3" xfId="36266" hidden="1"/>
    <cellStyle name="Uwaga 3" xfId="36262" hidden="1"/>
    <cellStyle name="Uwaga 3" xfId="36259" hidden="1"/>
    <cellStyle name="Uwaga 3" xfId="36228" hidden="1"/>
    <cellStyle name="Uwaga 3" xfId="36224" hidden="1"/>
    <cellStyle name="Uwaga 3" xfId="36220" hidden="1"/>
    <cellStyle name="Uwaga 3" xfId="36187" hidden="1"/>
    <cellStyle name="Uwaga 3" xfId="36182" hidden="1"/>
    <cellStyle name="Uwaga 3" xfId="36178" hidden="1"/>
    <cellStyle name="Uwaga 3" xfId="36141" hidden="1"/>
    <cellStyle name="Uwaga 3" xfId="36136" hidden="1"/>
    <cellStyle name="Uwaga 3" xfId="36132" hidden="1"/>
    <cellStyle name="Uwaga 3" xfId="36096" hidden="1"/>
    <cellStyle name="Uwaga 3" xfId="36093" hidden="1"/>
    <cellStyle name="Uwaga 3" xfId="36090" hidden="1"/>
    <cellStyle name="Uwaga 3" xfId="36058" hidden="1"/>
    <cellStyle name="Uwaga 3" xfId="36054" hidden="1"/>
    <cellStyle name="Uwaga 3" xfId="36048" hidden="1"/>
    <cellStyle name="Uwaga 3" xfId="36017" hidden="1"/>
    <cellStyle name="Uwaga 3" xfId="36011" hidden="1"/>
    <cellStyle name="Uwaga 3" xfId="36005" hidden="1"/>
    <cellStyle name="Uwaga 3" xfId="35972" hidden="1"/>
    <cellStyle name="Uwaga 3" xfId="35966" hidden="1"/>
    <cellStyle name="Uwaga 3" xfId="35962" hidden="1"/>
    <cellStyle name="Uwaga 3" xfId="35926" hidden="1"/>
    <cellStyle name="Uwaga 3" xfId="35923" hidden="1"/>
    <cellStyle name="Uwaga 3" xfId="35920" hidden="1"/>
    <cellStyle name="Uwaga 3" xfId="35887" hidden="1"/>
    <cellStyle name="Uwaga 3" xfId="35882" hidden="1"/>
    <cellStyle name="Uwaga 3" xfId="35878" hidden="1"/>
    <cellStyle name="Uwaga 3" xfId="35845" hidden="1"/>
    <cellStyle name="Uwaga 3" xfId="35840" hidden="1"/>
    <cellStyle name="Uwaga 3" xfId="35836" hidden="1"/>
    <cellStyle name="Uwaga 3" xfId="35804" hidden="1"/>
    <cellStyle name="Uwaga 3" xfId="35798" hidden="1"/>
    <cellStyle name="Uwaga 3" xfId="35792" hidden="1"/>
    <cellStyle name="Uwaga 3" xfId="35759" hidden="1"/>
    <cellStyle name="Uwaga 3" xfId="35754" hidden="1"/>
    <cellStyle name="Uwaga 3" xfId="35750" hidden="1"/>
    <cellStyle name="Uwaga 3" xfId="35719" hidden="1"/>
    <cellStyle name="Uwaga 3" xfId="35713" hidden="1"/>
    <cellStyle name="Uwaga 3" xfId="35708" hidden="1"/>
    <cellStyle name="Uwaga 3" xfId="35676" hidden="1"/>
    <cellStyle name="Uwaga 3" xfId="35670" hidden="1"/>
    <cellStyle name="Uwaga 3" xfId="35666" hidden="1"/>
    <cellStyle name="Uwaga 3" xfId="35632" hidden="1"/>
    <cellStyle name="Uwaga 3" xfId="35628" hidden="1"/>
    <cellStyle name="Uwaga 3" xfId="35624" hidden="1"/>
    <cellStyle name="Uwaga 3" xfId="35590" hidden="1"/>
    <cellStyle name="Uwaga 3" xfId="35586" hidden="1"/>
    <cellStyle name="Uwaga 3" xfId="35582" hidden="1"/>
    <cellStyle name="Uwaga 3" xfId="35548" hidden="1"/>
    <cellStyle name="Uwaga 3" xfId="35544" hidden="1"/>
    <cellStyle name="Uwaga 3" xfId="35540" hidden="1"/>
    <cellStyle name="Uwaga 3" xfId="35506" hidden="1"/>
    <cellStyle name="Uwaga 3" xfId="35502" hidden="1"/>
    <cellStyle name="Uwaga 3" xfId="35498" hidden="1"/>
    <cellStyle name="Uwaga 3" xfId="35464" hidden="1"/>
    <cellStyle name="Uwaga 3" xfId="35460" hidden="1"/>
    <cellStyle name="Uwaga 3" xfId="35456" hidden="1"/>
    <cellStyle name="Uwaga 3" xfId="35423" hidden="1"/>
    <cellStyle name="Uwaga 3" xfId="35418" hidden="1"/>
    <cellStyle name="Uwaga 3" xfId="35413" hidden="1"/>
    <cellStyle name="Uwaga 3" xfId="35381" hidden="1"/>
    <cellStyle name="Uwaga 3" xfId="35376" hidden="1"/>
    <cellStyle name="Uwaga 3" xfId="35371" hidden="1"/>
    <cellStyle name="Uwaga 3" xfId="35339" hidden="1"/>
    <cellStyle name="Uwaga 3" xfId="35334" hidden="1"/>
    <cellStyle name="Uwaga 3" xfId="35329" hidden="1"/>
    <cellStyle name="Uwaga 3" xfId="35297" hidden="1"/>
    <cellStyle name="Uwaga 3" xfId="35292" hidden="1"/>
    <cellStyle name="Uwaga 3" xfId="35287" hidden="1"/>
    <cellStyle name="Uwaga 3" xfId="35257" hidden="1"/>
    <cellStyle name="Uwaga 3" xfId="35250" hidden="1"/>
    <cellStyle name="Uwaga 3" xfId="35243" hidden="1"/>
    <cellStyle name="Uwaga 3" xfId="35215" hidden="1"/>
    <cellStyle name="Uwaga 3" xfId="35208" hidden="1"/>
    <cellStyle name="Uwaga 3" xfId="35201" hidden="1"/>
    <cellStyle name="Uwaga 3" xfId="35173" hidden="1"/>
    <cellStyle name="Uwaga 3" xfId="35166" hidden="1"/>
    <cellStyle name="Uwaga 3" xfId="35159" hidden="1"/>
    <cellStyle name="Uwaga 3" xfId="35131" hidden="1"/>
    <cellStyle name="Uwaga 3" xfId="35124" hidden="1"/>
    <cellStyle name="Uwaga 3" xfId="35116" hidden="1"/>
    <cellStyle name="Uwaga 3" xfId="35090" hidden="1"/>
    <cellStyle name="Uwaga 3" xfId="35082" hidden="1"/>
    <cellStyle name="Uwaga 3" xfId="35071" hidden="1"/>
    <cellStyle name="Uwaga 3" xfId="35048" hidden="1"/>
    <cellStyle name="Uwaga 3" xfId="35039" hidden="1"/>
    <cellStyle name="Uwaga 3" xfId="35028" hidden="1"/>
    <cellStyle name="Uwaga 3" xfId="35006" hidden="1"/>
    <cellStyle name="Uwaga 3" xfId="34998" hidden="1"/>
    <cellStyle name="Uwaga 3" xfId="34984" hidden="1"/>
    <cellStyle name="Uwaga 3" xfId="34965" hidden="1"/>
    <cellStyle name="Uwaga 3" xfId="34956" hidden="1"/>
    <cellStyle name="Uwaga 3" xfId="34943" hidden="1"/>
    <cellStyle name="Uwaga 3" xfId="34924" hidden="1"/>
    <cellStyle name="Uwaga 3" xfId="34914" hidden="1"/>
    <cellStyle name="Uwaga 3" xfId="34900" hidden="1"/>
    <cellStyle name="Uwaga 3" xfId="34882" hidden="1"/>
    <cellStyle name="Uwaga 3" xfId="34871" hidden="1"/>
    <cellStyle name="Uwaga 3" xfId="34857" hidden="1"/>
    <cellStyle name="Uwaga 3" xfId="34840" hidden="1"/>
    <cellStyle name="Uwaga 3" xfId="34827" hidden="1"/>
    <cellStyle name="Uwaga 3" xfId="34813" hidden="1"/>
    <cellStyle name="Uwaga 3" xfId="34798" hidden="1"/>
    <cellStyle name="Uwaga 3" xfId="34785" hidden="1"/>
    <cellStyle name="Uwaga 3" xfId="34772" hidden="1"/>
    <cellStyle name="Uwaga 3" xfId="34756" hidden="1"/>
    <cellStyle name="Uwaga 3" xfId="34743" hidden="1"/>
    <cellStyle name="Uwaga 3" xfId="19857" hidden="1"/>
    <cellStyle name="Uwaga 3" xfId="46029" hidden="1"/>
    <cellStyle name="Uwaga 3" xfId="46030" hidden="1"/>
    <cellStyle name="Uwaga 3" xfId="46032" hidden="1"/>
    <cellStyle name="Uwaga 3" xfId="46044" hidden="1"/>
    <cellStyle name="Uwaga 3" xfId="46045" hidden="1"/>
    <cellStyle name="Uwaga 3" xfId="46050" hidden="1"/>
    <cellStyle name="Uwaga 3" xfId="46059" hidden="1"/>
    <cellStyle name="Uwaga 3" xfId="46060" hidden="1"/>
    <cellStyle name="Uwaga 3" xfId="46065" hidden="1"/>
    <cellStyle name="Uwaga 3" xfId="46074" hidden="1"/>
    <cellStyle name="Uwaga 3" xfId="46075" hidden="1"/>
    <cellStyle name="Uwaga 3" xfId="46076" hidden="1"/>
    <cellStyle name="Uwaga 3" xfId="46089" hidden="1"/>
    <cellStyle name="Uwaga 3" xfId="46094" hidden="1"/>
    <cellStyle name="Uwaga 3" xfId="46099" hidden="1"/>
    <cellStyle name="Uwaga 3" xfId="46109" hidden="1"/>
    <cellStyle name="Uwaga 3" xfId="46114" hidden="1"/>
    <cellStyle name="Uwaga 3" xfId="46118" hidden="1"/>
    <cellStyle name="Uwaga 3" xfId="46125" hidden="1"/>
    <cellStyle name="Uwaga 3" xfId="46130" hidden="1"/>
    <cellStyle name="Uwaga 3" xfId="46133" hidden="1"/>
    <cellStyle name="Uwaga 3" xfId="46139" hidden="1"/>
    <cellStyle name="Uwaga 3" xfId="46144" hidden="1"/>
    <cellStyle name="Uwaga 3" xfId="46148" hidden="1"/>
    <cellStyle name="Uwaga 3" xfId="46149" hidden="1"/>
    <cellStyle name="Uwaga 3" xfId="46150" hidden="1"/>
    <cellStyle name="Uwaga 3" xfId="46154" hidden="1"/>
    <cellStyle name="Uwaga 3" xfId="46166" hidden="1"/>
    <cellStyle name="Uwaga 3" xfId="46171" hidden="1"/>
    <cellStyle name="Uwaga 3" xfId="46176" hidden="1"/>
    <cellStyle name="Uwaga 3" xfId="46181" hidden="1"/>
    <cellStyle name="Uwaga 3" xfId="46186" hidden="1"/>
    <cellStyle name="Uwaga 3" xfId="46191" hidden="1"/>
    <cellStyle name="Uwaga 3" xfId="46195" hidden="1"/>
    <cellStyle name="Uwaga 3" xfId="46199" hidden="1"/>
    <cellStyle name="Uwaga 3" xfId="46204" hidden="1"/>
    <cellStyle name="Uwaga 3" xfId="46209" hidden="1"/>
    <cellStyle name="Uwaga 3" xfId="46210" hidden="1"/>
    <cellStyle name="Uwaga 3" xfId="46212" hidden="1"/>
    <cellStyle name="Uwaga 3" xfId="46225" hidden="1"/>
    <cellStyle name="Uwaga 3" xfId="46229" hidden="1"/>
    <cellStyle name="Uwaga 3" xfId="46234" hidden="1"/>
    <cellStyle name="Uwaga 3" xfId="46241" hidden="1"/>
    <cellStyle name="Uwaga 3" xfId="46245" hidden="1"/>
    <cellStyle name="Uwaga 3" xfId="46250" hidden="1"/>
    <cellStyle name="Uwaga 3" xfId="46255" hidden="1"/>
    <cellStyle name="Uwaga 3" xfId="46258" hidden="1"/>
    <cellStyle name="Uwaga 3" xfId="46263" hidden="1"/>
    <cellStyle name="Uwaga 3" xfId="46269" hidden="1"/>
    <cellStyle name="Uwaga 3" xfId="46270" hidden="1"/>
    <cellStyle name="Uwaga 3" xfId="46273" hidden="1"/>
    <cellStyle name="Uwaga 3" xfId="46286" hidden="1"/>
    <cellStyle name="Uwaga 3" xfId="46290" hidden="1"/>
    <cellStyle name="Uwaga 3" xfId="46295" hidden="1"/>
    <cellStyle name="Uwaga 3" xfId="46302" hidden="1"/>
    <cellStyle name="Uwaga 3" xfId="46307" hidden="1"/>
    <cellStyle name="Uwaga 3" xfId="46311" hidden="1"/>
    <cellStyle name="Uwaga 3" xfId="46316" hidden="1"/>
    <cellStyle name="Uwaga 3" xfId="46320" hidden="1"/>
    <cellStyle name="Uwaga 3" xfId="46325" hidden="1"/>
    <cellStyle name="Uwaga 3" xfId="46329" hidden="1"/>
    <cellStyle name="Uwaga 3" xfId="46330" hidden="1"/>
    <cellStyle name="Uwaga 3" xfId="46332" hidden="1"/>
    <cellStyle name="Uwaga 3" xfId="46344" hidden="1"/>
    <cellStyle name="Uwaga 3" xfId="46345" hidden="1"/>
    <cellStyle name="Uwaga 3" xfId="46347" hidden="1"/>
    <cellStyle name="Uwaga 3" xfId="46359" hidden="1"/>
    <cellStyle name="Uwaga 3" xfId="46361" hidden="1"/>
    <cellStyle name="Uwaga 3" xfId="46364" hidden="1"/>
    <cellStyle name="Uwaga 3" xfId="46374" hidden="1"/>
    <cellStyle name="Uwaga 3" xfId="46375" hidden="1"/>
    <cellStyle name="Uwaga 3" xfId="46377" hidden="1"/>
    <cellStyle name="Uwaga 3" xfId="46389" hidden="1"/>
    <cellStyle name="Uwaga 3" xfId="46390" hidden="1"/>
    <cellStyle name="Uwaga 3" xfId="46391" hidden="1"/>
    <cellStyle name="Uwaga 3" xfId="46405" hidden="1"/>
    <cellStyle name="Uwaga 3" xfId="46408" hidden="1"/>
    <cellStyle name="Uwaga 3" xfId="46412" hidden="1"/>
    <cellStyle name="Uwaga 3" xfId="46420" hidden="1"/>
    <cellStyle name="Uwaga 3" xfId="46423" hidden="1"/>
    <cellStyle name="Uwaga 3" xfId="46427" hidden="1"/>
    <cellStyle name="Uwaga 3" xfId="46435" hidden="1"/>
    <cellStyle name="Uwaga 3" xfId="46438" hidden="1"/>
    <cellStyle name="Uwaga 3" xfId="46442" hidden="1"/>
    <cellStyle name="Uwaga 3" xfId="46449" hidden="1"/>
    <cellStyle name="Uwaga 3" xfId="46450" hidden="1"/>
    <cellStyle name="Uwaga 3" xfId="46452" hidden="1"/>
    <cellStyle name="Uwaga 3" xfId="46465" hidden="1"/>
    <cellStyle name="Uwaga 3" xfId="46468" hidden="1"/>
    <cellStyle name="Uwaga 3" xfId="46471" hidden="1"/>
    <cellStyle name="Uwaga 3" xfId="46480" hidden="1"/>
    <cellStyle name="Uwaga 3" xfId="46483" hidden="1"/>
    <cellStyle name="Uwaga 3" xfId="46487" hidden="1"/>
    <cellStyle name="Uwaga 3" xfId="46495" hidden="1"/>
    <cellStyle name="Uwaga 3" xfId="46497" hidden="1"/>
    <cellStyle name="Uwaga 3" xfId="46500" hidden="1"/>
    <cellStyle name="Uwaga 3" xfId="46509" hidden="1"/>
    <cellStyle name="Uwaga 3" xfId="46510" hidden="1"/>
    <cellStyle name="Uwaga 3" xfId="46511" hidden="1"/>
    <cellStyle name="Uwaga 3" xfId="46524" hidden="1"/>
    <cellStyle name="Uwaga 3" xfId="46525" hidden="1"/>
    <cellStyle name="Uwaga 3" xfId="46527" hidden="1"/>
    <cellStyle name="Uwaga 3" xfId="46539" hidden="1"/>
    <cellStyle name="Uwaga 3" xfId="46540" hidden="1"/>
    <cellStyle name="Uwaga 3" xfId="46542" hidden="1"/>
    <cellStyle name="Uwaga 3" xfId="46554" hidden="1"/>
    <cellStyle name="Uwaga 3" xfId="46555" hidden="1"/>
    <cellStyle name="Uwaga 3" xfId="46557" hidden="1"/>
    <cellStyle name="Uwaga 3" xfId="46569" hidden="1"/>
    <cellStyle name="Uwaga 3" xfId="46570" hidden="1"/>
    <cellStyle name="Uwaga 3" xfId="46571" hidden="1"/>
    <cellStyle name="Uwaga 3" xfId="46585" hidden="1"/>
    <cellStyle name="Uwaga 3" xfId="46587" hidden="1"/>
    <cellStyle name="Uwaga 3" xfId="46590" hidden="1"/>
    <cellStyle name="Uwaga 3" xfId="46600" hidden="1"/>
    <cellStyle name="Uwaga 3" xfId="46603" hidden="1"/>
    <cellStyle name="Uwaga 3" xfId="46606" hidden="1"/>
    <cellStyle name="Uwaga 3" xfId="46615" hidden="1"/>
    <cellStyle name="Uwaga 3" xfId="46617" hidden="1"/>
    <cellStyle name="Uwaga 3" xfId="46620" hidden="1"/>
    <cellStyle name="Uwaga 3" xfId="46629" hidden="1"/>
    <cellStyle name="Uwaga 3" xfId="46630" hidden="1"/>
    <cellStyle name="Uwaga 3" xfId="46631" hidden="1"/>
    <cellStyle name="Uwaga 3" xfId="46644" hidden="1"/>
    <cellStyle name="Uwaga 3" xfId="46646" hidden="1"/>
    <cellStyle name="Uwaga 3" xfId="46648" hidden="1"/>
    <cellStyle name="Uwaga 3" xfId="46659" hidden="1"/>
    <cellStyle name="Uwaga 3" xfId="46661" hidden="1"/>
    <cellStyle name="Uwaga 3" xfId="46663" hidden="1"/>
    <cellStyle name="Uwaga 3" xfId="46674" hidden="1"/>
    <cellStyle name="Uwaga 3" xfId="46676" hidden="1"/>
    <cellStyle name="Uwaga 3" xfId="46678" hidden="1"/>
    <cellStyle name="Uwaga 3" xfId="46689" hidden="1"/>
    <cellStyle name="Uwaga 3" xfId="46690" hidden="1"/>
    <cellStyle name="Uwaga 3" xfId="46691" hidden="1"/>
    <cellStyle name="Uwaga 3" xfId="46704" hidden="1"/>
    <cellStyle name="Uwaga 3" xfId="46706" hidden="1"/>
    <cellStyle name="Uwaga 3" xfId="46708" hidden="1"/>
    <cellStyle name="Uwaga 3" xfId="46719" hidden="1"/>
    <cellStyle name="Uwaga 3" xfId="46721" hidden="1"/>
    <cellStyle name="Uwaga 3" xfId="46723" hidden="1"/>
    <cellStyle name="Uwaga 3" xfId="46734" hidden="1"/>
    <cellStyle name="Uwaga 3" xfId="46736" hidden="1"/>
    <cellStyle name="Uwaga 3" xfId="46737" hidden="1"/>
    <cellStyle name="Uwaga 3" xfId="46749" hidden="1"/>
    <cellStyle name="Uwaga 3" xfId="46750" hidden="1"/>
    <cellStyle name="Uwaga 3" xfId="46751" hidden="1"/>
    <cellStyle name="Uwaga 3" xfId="46764" hidden="1"/>
    <cellStyle name="Uwaga 3" xfId="46766" hidden="1"/>
    <cellStyle name="Uwaga 3" xfId="46768" hidden="1"/>
    <cellStyle name="Uwaga 3" xfId="46779" hidden="1"/>
    <cellStyle name="Uwaga 3" xfId="46781" hidden="1"/>
    <cellStyle name="Uwaga 3" xfId="46783" hidden="1"/>
    <cellStyle name="Uwaga 3" xfId="46794" hidden="1"/>
    <cellStyle name="Uwaga 3" xfId="46796" hidden="1"/>
    <cellStyle name="Uwaga 3" xfId="46798" hidden="1"/>
    <cellStyle name="Uwaga 3" xfId="46809" hidden="1"/>
    <cellStyle name="Uwaga 3" xfId="46810" hidden="1"/>
    <cellStyle name="Uwaga 3" xfId="46812" hidden="1"/>
    <cellStyle name="Uwaga 3" xfId="46823" hidden="1"/>
    <cellStyle name="Uwaga 3" xfId="46825" hidden="1"/>
    <cellStyle name="Uwaga 3" xfId="46826" hidden="1"/>
    <cellStyle name="Uwaga 3" xfId="46835" hidden="1"/>
    <cellStyle name="Uwaga 3" xfId="46838" hidden="1"/>
    <cellStyle name="Uwaga 3" xfId="46840" hidden="1"/>
    <cellStyle name="Uwaga 3" xfId="46851" hidden="1"/>
    <cellStyle name="Uwaga 3" xfId="46853" hidden="1"/>
    <cellStyle name="Uwaga 3" xfId="46855" hidden="1"/>
    <cellStyle name="Uwaga 3" xfId="46867" hidden="1"/>
    <cellStyle name="Uwaga 3" xfId="46869" hidden="1"/>
    <cellStyle name="Uwaga 3" xfId="46871" hidden="1"/>
    <cellStyle name="Uwaga 3" xfId="46879" hidden="1"/>
    <cellStyle name="Uwaga 3" xfId="46881" hidden="1"/>
    <cellStyle name="Uwaga 3" xfId="46884" hidden="1"/>
    <cellStyle name="Uwaga 3" xfId="46874" hidden="1"/>
    <cellStyle name="Uwaga 3" xfId="46873" hidden="1"/>
    <cellStyle name="Uwaga 3" xfId="46872" hidden="1"/>
    <cellStyle name="Uwaga 3" xfId="46859" hidden="1"/>
    <cellStyle name="Uwaga 3" xfId="46858" hidden="1"/>
    <cellStyle name="Uwaga 3" xfId="46857" hidden="1"/>
    <cellStyle name="Uwaga 3" xfId="46844" hidden="1"/>
    <cellStyle name="Uwaga 3" xfId="46843" hidden="1"/>
    <cellStyle name="Uwaga 3" xfId="46842" hidden="1"/>
    <cellStyle name="Uwaga 3" xfId="46829" hidden="1"/>
    <cellStyle name="Uwaga 3" xfId="46828" hidden="1"/>
    <cellStyle name="Uwaga 3" xfId="46827" hidden="1"/>
    <cellStyle name="Uwaga 3" xfId="46814" hidden="1"/>
    <cellStyle name="Uwaga 3" xfId="46813" hidden="1"/>
    <cellStyle name="Uwaga 3" xfId="46811" hidden="1"/>
    <cellStyle name="Uwaga 3" xfId="46800" hidden="1"/>
    <cellStyle name="Uwaga 3" xfId="46797" hidden="1"/>
    <cellStyle name="Uwaga 3" xfId="46795" hidden="1"/>
    <cellStyle name="Uwaga 3" xfId="46785" hidden="1"/>
    <cellStyle name="Uwaga 3" xfId="46782" hidden="1"/>
    <cellStyle name="Uwaga 3" xfId="46780" hidden="1"/>
    <cellStyle name="Uwaga 3" xfId="46770" hidden="1"/>
    <cellStyle name="Uwaga 3" xfId="46767" hidden="1"/>
    <cellStyle name="Uwaga 3" xfId="46765" hidden="1"/>
    <cellStyle name="Uwaga 3" xfId="46755" hidden="1"/>
    <cellStyle name="Uwaga 3" xfId="46753" hidden="1"/>
    <cellStyle name="Uwaga 3" xfId="46752" hidden="1"/>
    <cellStyle name="Uwaga 3" xfId="46740" hidden="1"/>
    <cellStyle name="Uwaga 3" xfId="46738" hidden="1"/>
    <cellStyle name="Uwaga 3" xfId="46735" hidden="1"/>
    <cellStyle name="Uwaga 3" xfId="46725" hidden="1"/>
    <cellStyle name="Uwaga 3" xfId="46722" hidden="1"/>
    <cellStyle name="Uwaga 3" xfId="46720" hidden="1"/>
    <cellStyle name="Uwaga 3" xfId="46710" hidden="1"/>
    <cellStyle name="Uwaga 3" xfId="46707" hidden="1"/>
    <cellStyle name="Uwaga 3" xfId="46705" hidden="1"/>
    <cellStyle name="Uwaga 3" xfId="46695" hidden="1"/>
    <cellStyle name="Uwaga 3" xfId="46693" hidden="1"/>
    <cellStyle name="Uwaga 3" xfId="46692" hidden="1"/>
    <cellStyle name="Uwaga 3" xfId="46680" hidden="1"/>
    <cellStyle name="Uwaga 3" xfId="46677" hidden="1"/>
    <cellStyle name="Uwaga 3" xfId="46675" hidden="1"/>
    <cellStyle name="Uwaga 3" xfId="46665" hidden="1"/>
    <cellStyle name="Uwaga 3" xfId="46662" hidden="1"/>
    <cellStyle name="Uwaga 3" xfId="46660" hidden="1"/>
    <cellStyle name="Uwaga 3" xfId="46650" hidden="1"/>
    <cellStyle name="Uwaga 3" xfId="46647" hidden="1"/>
    <cellStyle name="Uwaga 3" xfId="46645" hidden="1"/>
    <cellStyle name="Uwaga 3" xfId="46635" hidden="1"/>
    <cellStyle name="Uwaga 3" xfId="46633" hidden="1"/>
    <cellStyle name="Uwaga 3" xfId="46632" hidden="1"/>
    <cellStyle name="Uwaga 3" xfId="46619" hidden="1"/>
    <cellStyle name="Uwaga 3" xfId="46616" hidden="1"/>
    <cellStyle name="Uwaga 3" xfId="46614" hidden="1"/>
    <cellStyle name="Uwaga 3" xfId="46604" hidden="1"/>
    <cellStyle name="Uwaga 3" xfId="46601" hidden="1"/>
    <cellStyle name="Uwaga 3" xfId="46599" hidden="1"/>
    <cellStyle name="Uwaga 3" xfId="46589" hidden="1"/>
    <cellStyle name="Uwaga 3" xfId="46586" hidden="1"/>
    <cellStyle name="Uwaga 3" xfId="46584" hidden="1"/>
    <cellStyle name="Uwaga 3" xfId="46575" hidden="1"/>
    <cellStyle name="Uwaga 3" xfId="46573" hidden="1"/>
    <cellStyle name="Uwaga 3" xfId="46572" hidden="1"/>
    <cellStyle name="Uwaga 3" xfId="46560" hidden="1"/>
    <cellStyle name="Uwaga 3" xfId="46558" hidden="1"/>
    <cellStyle name="Uwaga 3" xfId="46556" hidden="1"/>
    <cellStyle name="Uwaga 3" xfId="46545" hidden="1"/>
    <cellStyle name="Uwaga 3" xfId="46543" hidden="1"/>
    <cellStyle name="Uwaga 3" xfId="46541" hidden="1"/>
    <cellStyle name="Uwaga 3" xfId="46530" hidden="1"/>
    <cellStyle name="Uwaga 3" xfId="46528" hidden="1"/>
    <cellStyle name="Uwaga 3" xfId="46526" hidden="1"/>
    <cellStyle name="Uwaga 3" xfId="46515" hidden="1"/>
    <cellStyle name="Uwaga 3" xfId="46513" hidden="1"/>
    <cellStyle name="Uwaga 3" xfId="46512" hidden="1"/>
    <cellStyle name="Uwaga 3" xfId="46499" hidden="1"/>
    <cellStyle name="Uwaga 3" xfId="46496" hidden="1"/>
    <cellStyle name="Uwaga 3" xfId="46494" hidden="1"/>
    <cellStyle name="Uwaga 3" xfId="46484" hidden="1"/>
    <cellStyle name="Uwaga 3" xfId="46481" hidden="1"/>
    <cellStyle name="Uwaga 3" xfId="46479" hidden="1"/>
    <cellStyle name="Uwaga 3" xfId="46469" hidden="1"/>
    <cellStyle name="Uwaga 3" xfId="46466" hidden="1"/>
    <cellStyle name="Uwaga 3" xfId="46464" hidden="1"/>
    <cellStyle name="Uwaga 3" xfId="46455" hidden="1"/>
    <cellStyle name="Uwaga 3" xfId="46453" hidden="1"/>
    <cellStyle name="Uwaga 3" xfId="46451" hidden="1"/>
    <cellStyle name="Uwaga 3" xfId="46439" hidden="1"/>
    <cellStyle name="Uwaga 3" xfId="46436" hidden="1"/>
    <cellStyle name="Uwaga 3" xfId="46434" hidden="1"/>
    <cellStyle name="Uwaga 3" xfId="46424" hidden="1"/>
    <cellStyle name="Uwaga 3" xfId="46421" hidden="1"/>
    <cellStyle name="Uwaga 3" xfId="46419" hidden="1"/>
    <cellStyle name="Uwaga 3" xfId="46409" hidden="1"/>
    <cellStyle name="Uwaga 3" xfId="46406" hidden="1"/>
    <cellStyle name="Uwaga 3" xfId="46404" hidden="1"/>
    <cellStyle name="Uwaga 3" xfId="46397" hidden="1"/>
    <cellStyle name="Uwaga 3" xfId="46394" hidden="1"/>
    <cellStyle name="Uwaga 3" xfId="46392" hidden="1"/>
    <cellStyle name="Uwaga 3" xfId="46382" hidden="1"/>
    <cellStyle name="Uwaga 3" xfId="46379" hidden="1"/>
    <cellStyle name="Uwaga 3" xfId="46376" hidden="1"/>
    <cellStyle name="Uwaga 3" xfId="46367" hidden="1"/>
    <cellStyle name="Uwaga 3" xfId="46363" hidden="1"/>
    <cellStyle name="Uwaga 3" xfId="46360" hidden="1"/>
    <cellStyle name="Uwaga 3" xfId="46352" hidden="1"/>
    <cellStyle name="Uwaga 3" xfId="46349" hidden="1"/>
    <cellStyle name="Uwaga 3" xfId="46346" hidden="1"/>
    <cellStyle name="Uwaga 3" xfId="46337" hidden="1"/>
    <cellStyle name="Uwaga 3" xfId="46334" hidden="1"/>
    <cellStyle name="Uwaga 3" xfId="46331" hidden="1"/>
    <cellStyle name="Uwaga 3" xfId="46321" hidden="1"/>
    <cellStyle name="Uwaga 3" xfId="46317" hidden="1"/>
    <cellStyle name="Uwaga 3" xfId="46314" hidden="1"/>
    <cellStyle name="Uwaga 3" xfId="46305" hidden="1"/>
    <cellStyle name="Uwaga 3" xfId="46301" hidden="1"/>
    <cellStyle name="Uwaga 3" xfId="46299" hidden="1"/>
    <cellStyle name="Uwaga 3" xfId="46291" hidden="1"/>
    <cellStyle name="Uwaga 3" xfId="46287" hidden="1"/>
    <cellStyle name="Uwaga 3" xfId="46284" hidden="1"/>
    <cellStyle name="Uwaga 3" xfId="46277" hidden="1"/>
    <cellStyle name="Uwaga 3" xfId="46274" hidden="1"/>
    <cellStyle name="Uwaga 3" xfId="46271" hidden="1"/>
    <cellStyle name="Uwaga 3" xfId="46262" hidden="1"/>
    <cellStyle name="Uwaga 3" xfId="46257" hidden="1"/>
    <cellStyle name="Uwaga 3" xfId="46254" hidden="1"/>
    <cellStyle name="Uwaga 3" xfId="46247" hidden="1"/>
    <cellStyle name="Uwaga 3" xfId="46242" hidden="1"/>
    <cellStyle name="Uwaga 3" xfId="46239" hidden="1"/>
    <cellStyle name="Uwaga 3" xfId="46232" hidden="1"/>
    <cellStyle name="Uwaga 3" xfId="46227" hidden="1"/>
    <cellStyle name="Uwaga 3" xfId="46224" hidden="1"/>
    <cellStyle name="Uwaga 3" xfId="46218" hidden="1"/>
    <cellStyle name="Uwaga 3" xfId="46214" hidden="1"/>
    <cellStyle name="Uwaga 3" xfId="46211" hidden="1"/>
    <cellStyle name="Uwaga 3" xfId="46203" hidden="1"/>
    <cellStyle name="Uwaga 3" xfId="46198" hidden="1"/>
    <cellStyle name="Uwaga 3" xfId="46194" hidden="1"/>
    <cellStyle name="Uwaga 3" xfId="46188" hidden="1"/>
    <cellStyle name="Uwaga 3" xfId="46183" hidden="1"/>
    <cellStyle name="Uwaga 3" xfId="46179" hidden="1"/>
    <cellStyle name="Uwaga 3" xfId="46173" hidden="1"/>
    <cellStyle name="Uwaga 3" xfId="46168" hidden="1"/>
    <cellStyle name="Uwaga 3" xfId="46164" hidden="1"/>
    <cellStyle name="Uwaga 3" xfId="46159" hidden="1"/>
    <cellStyle name="Uwaga 3" xfId="46155" hidden="1"/>
    <cellStyle name="Uwaga 3" xfId="46151" hidden="1"/>
    <cellStyle name="Uwaga 3" xfId="46143" hidden="1"/>
    <cellStyle name="Uwaga 3" xfId="46138" hidden="1"/>
    <cellStyle name="Uwaga 3" xfId="46134" hidden="1"/>
    <cellStyle name="Uwaga 3" xfId="46128" hidden="1"/>
    <cellStyle name="Uwaga 3" xfId="46123" hidden="1"/>
    <cellStyle name="Uwaga 3" xfId="46119" hidden="1"/>
    <cellStyle name="Uwaga 3" xfId="46113" hidden="1"/>
    <cellStyle name="Uwaga 3" xfId="46108" hidden="1"/>
    <cellStyle name="Uwaga 3" xfId="46104" hidden="1"/>
    <cellStyle name="Uwaga 3" xfId="46100" hidden="1"/>
    <cellStyle name="Uwaga 3" xfId="46095" hidden="1"/>
    <cellStyle name="Uwaga 3" xfId="46090" hidden="1"/>
    <cellStyle name="Uwaga 3" xfId="46085" hidden="1"/>
    <cellStyle name="Uwaga 3" xfId="46081" hidden="1"/>
    <cellStyle name="Uwaga 3" xfId="46077" hidden="1"/>
    <cellStyle name="Uwaga 3" xfId="46070" hidden="1"/>
    <cellStyle name="Uwaga 3" xfId="46066" hidden="1"/>
    <cellStyle name="Uwaga 3" xfId="46061" hidden="1"/>
    <cellStyle name="Uwaga 3" xfId="46055" hidden="1"/>
    <cellStyle name="Uwaga 3" xfId="46051" hidden="1"/>
    <cellStyle name="Uwaga 3" xfId="46046" hidden="1"/>
    <cellStyle name="Uwaga 3" xfId="46040" hidden="1"/>
    <cellStyle name="Uwaga 3" xfId="46036" hidden="1"/>
    <cellStyle name="Uwaga 3" xfId="46031" hidden="1"/>
    <cellStyle name="Uwaga 3" xfId="46025" hidden="1"/>
    <cellStyle name="Uwaga 3" xfId="46021" hidden="1"/>
    <cellStyle name="Uwaga 3" xfId="46017" hidden="1"/>
    <cellStyle name="Uwaga 3" xfId="46877" hidden="1"/>
    <cellStyle name="Uwaga 3" xfId="46876" hidden="1"/>
    <cellStyle name="Uwaga 3" xfId="46875" hidden="1"/>
    <cellStyle name="Uwaga 3" xfId="46862" hidden="1"/>
    <cellStyle name="Uwaga 3" xfId="46861" hidden="1"/>
    <cellStyle name="Uwaga 3" xfId="46860" hidden="1"/>
    <cellStyle name="Uwaga 3" xfId="46847" hidden="1"/>
    <cellStyle name="Uwaga 3" xfId="46846" hidden="1"/>
    <cellStyle name="Uwaga 3" xfId="46845" hidden="1"/>
    <cellStyle name="Uwaga 3" xfId="46832" hidden="1"/>
    <cellStyle name="Uwaga 3" xfId="46831" hidden="1"/>
    <cellStyle name="Uwaga 3" xfId="46830" hidden="1"/>
    <cellStyle name="Uwaga 3" xfId="46817" hidden="1"/>
    <cellStyle name="Uwaga 3" xfId="46816" hidden="1"/>
    <cellStyle name="Uwaga 3" xfId="46815" hidden="1"/>
    <cellStyle name="Uwaga 3" xfId="46803" hidden="1"/>
    <cellStyle name="Uwaga 3" xfId="46801" hidden="1"/>
    <cellStyle name="Uwaga 3" xfId="46799" hidden="1"/>
    <cellStyle name="Uwaga 3" xfId="46788" hidden="1"/>
    <cellStyle name="Uwaga 3" xfId="46786" hidden="1"/>
    <cellStyle name="Uwaga 3" xfId="46784" hidden="1"/>
    <cellStyle name="Uwaga 3" xfId="46773" hidden="1"/>
    <cellStyle name="Uwaga 3" xfId="46771" hidden="1"/>
    <cellStyle name="Uwaga 3" xfId="46769" hidden="1"/>
    <cellStyle name="Uwaga 3" xfId="46758" hidden="1"/>
    <cellStyle name="Uwaga 3" xfId="46756" hidden="1"/>
    <cellStyle name="Uwaga 3" xfId="46754" hidden="1"/>
    <cellStyle name="Uwaga 3" xfId="46743" hidden="1"/>
    <cellStyle name="Uwaga 3" xfId="46741" hidden="1"/>
    <cellStyle name="Uwaga 3" xfId="46739" hidden="1"/>
    <cellStyle name="Uwaga 3" xfId="46728" hidden="1"/>
    <cellStyle name="Uwaga 3" xfId="46726" hidden="1"/>
    <cellStyle name="Uwaga 3" xfId="46724" hidden="1"/>
    <cellStyle name="Uwaga 3" xfId="46713" hidden="1"/>
    <cellStyle name="Uwaga 3" xfId="46711" hidden="1"/>
    <cellStyle name="Uwaga 3" xfId="46709" hidden="1"/>
    <cellStyle name="Uwaga 3" xfId="46698" hidden="1"/>
    <cellStyle name="Uwaga 3" xfId="46696" hidden="1"/>
    <cellStyle name="Uwaga 3" xfId="46694" hidden="1"/>
    <cellStyle name="Uwaga 3" xfId="46683" hidden="1"/>
    <cellStyle name="Uwaga 3" xfId="46681" hidden="1"/>
    <cellStyle name="Uwaga 3" xfId="46679" hidden="1"/>
    <cellStyle name="Uwaga 3" xfId="46668" hidden="1"/>
    <cellStyle name="Uwaga 3" xfId="46666" hidden="1"/>
    <cellStyle name="Uwaga 3" xfId="46664" hidden="1"/>
    <cellStyle name="Uwaga 3" xfId="46653" hidden="1"/>
    <cellStyle name="Uwaga 3" xfId="46651" hidden="1"/>
    <cellStyle name="Uwaga 3" xfId="46649" hidden="1"/>
    <cellStyle name="Uwaga 3" xfId="46638" hidden="1"/>
    <cellStyle name="Uwaga 3" xfId="46636" hidden="1"/>
    <cellStyle name="Uwaga 3" xfId="46634" hidden="1"/>
    <cellStyle name="Uwaga 3" xfId="46623" hidden="1"/>
    <cellStyle name="Uwaga 3" xfId="46621" hidden="1"/>
    <cellStyle name="Uwaga 3" xfId="46618" hidden="1"/>
    <cellStyle name="Uwaga 3" xfId="46608" hidden="1"/>
    <cellStyle name="Uwaga 3" xfId="46605" hidden="1"/>
    <cellStyle name="Uwaga 3" xfId="46602" hidden="1"/>
    <cellStyle name="Uwaga 3" xfId="46593" hidden="1"/>
    <cellStyle name="Uwaga 3" xfId="46591" hidden="1"/>
    <cellStyle name="Uwaga 3" xfId="46588" hidden="1"/>
    <cellStyle name="Uwaga 3" xfId="46578" hidden="1"/>
    <cellStyle name="Uwaga 3" xfId="46576" hidden="1"/>
    <cellStyle name="Uwaga 3" xfId="46574" hidden="1"/>
    <cellStyle name="Uwaga 3" xfId="46563" hidden="1"/>
    <cellStyle name="Uwaga 3" xfId="46561" hidden="1"/>
    <cellStyle name="Uwaga 3" xfId="46559" hidden="1"/>
    <cellStyle name="Uwaga 3" xfId="46548" hidden="1"/>
    <cellStyle name="Uwaga 3" xfId="46546" hidden="1"/>
    <cellStyle name="Uwaga 3" xfId="46544" hidden="1"/>
    <cellStyle name="Uwaga 3" xfId="46533" hidden="1"/>
    <cellStyle name="Uwaga 3" xfId="46531" hidden="1"/>
    <cellStyle name="Uwaga 3" xfId="46529" hidden="1"/>
    <cellStyle name="Uwaga 3" xfId="46518" hidden="1"/>
    <cellStyle name="Uwaga 3" xfId="46516" hidden="1"/>
    <cellStyle name="Uwaga 3" xfId="46514" hidden="1"/>
    <cellStyle name="Uwaga 3" xfId="46503" hidden="1"/>
    <cellStyle name="Uwaga 3" xfId="46501" hidden="1"/>
    <cellStyle name="Uwaga 3" xfId="46498" hidden="1"/>
    <cellStyle name="Uwaga 3" xfId="46488" hidden="1"/>
    <cellStyle name="Uwaga 3" xfId="46485" hidden="1"/>
    <cellStyle name="Uwaga 3" xfId="46482" hidden="1"/>
    <cellStyle name="Uwaga 3" xfId="46473" hidden="1"/>
    <cellStyle name="Uwaga 3" xfId="46470" hidden="1"/>
    <cellStyle name="Uwaga 3" xfId="46467" hidden="1"/>
    <cellStyle name="Uwaga 3" xfId="46458" hidden="1"/>
    <cellStyle name="Uwaga 3" xfId="46456" hidden="1"/>
    <cellStyle name="Uwaga 3" xfId="46454" hidden="1"/>
    <cellStyle name="Uwaga 3" xfId="46443" hidden="1"/>
    <cellStyle name="Uwaga 3" xfId="46440" hidden="1"/>
    <cellStyle name="Uwaga 3" xfId="46437" hidden="1"/>
    <cellStyle name="Uwaga 3" xfId="46428" hidden="1"/>
    <cellStyle name="Uwaga 3" xfId="46425" hidden="1"/>
    <cellStyle name="Uwaga 3" xfId="46422" hidden="1"/>
    <cellStyle name="Uwaga 3" xfId="46413" hidden="1"/>
    <cellStyle name="Uwaga 3" xfId="46410" hidden="1"/>
    <cellStyle name="Uwaga 3" xfId="46407" hidden="1"/>
    <cellStyle name="Uwaga 3" xfId="46400" hidden="1"/>
    <cellStyle name="Uwaga 3" xfId="46396" hidden="1"/>
    <cellStyle name="Uwaga 3" xfId="46393" hidden="1"/>
    <cellStyle name="Uwaga 3" xfId="46385" hidden="1"/>
    <cellStyle name="Uwaga 3" xfId="46381" hidden="1"/>
    <cellStyle name="Uwaga 3" xfId="46378" hidden="1"/>
    <cellStyle name="Uwaga 3" xfId="46370" hidden="1"/>
    <cellStyle name="Uwaga 3" xfId="46366" hidden="1"/>
    <cellStyle name="Uwaga 3" xfId="46362" hidden="1"/>
    <cellStyle name="Uwaga 3" xfId="46355" hidden="1"/>
    <cellStyle name="Uwaga 3" xfId="46351" hidden="1"/>
    <cellStyle name="Uwaga 3" xfId="46348" hidden="1"/>
    <cellStyle name="Uwaga 3" xfId="46340" hidden="1"/>
    <cellStyle name="Uwaga 3" xfId="46336" hidden="1"/>
    <cellStyle name="Uwaga 3" xfId="46333" hidden="1"/>
    <cellStyle name="Uwaga 3" xfId="46324" hidden="1"/>
    <cellStyle name="Uwaga 3" xfId="46319" hidden="1"/>
    <cellStyle name="Uwaga 3" xfId="46315" hidden="1"/>
    <cellStyle name="Uwaga 3" xfId="46309" hidden="1"/>
    <cellStyle name="Uwaga 3" xfId="46304" hidden="1"/>
    <cellStyle name="Uwaga 3" xfId="46300" hidden="1"/>
    <cellStyle name="Uwaga 3" xfId="46294" hidden="1"/>
    <cellStyle name="Uwaga 3" xfId="46289" hidden="1"/>
    <cellStyle name="Uwaga 3" xfId="46285" hidden="1"/>
    <cellStyle name="Uwaga 3" xfId="46280" hidden="1"/>
    <cellStyle name="Uwaga 3" xfId="46276" hidden="1"/>
    <cellStyle name="Uwaga 3" xfId="46272" hidden="1"/>
    <cellStyle name="Uwaga 3" xfId="46265" hidden="1"/>
    <cellStyle name="Uwaga 3" xfId="46260" hidden="1"/>
    <cellStyle name="Uwaga 3" xfId="46256" hidden="1"/>
    <cellStyle name="Uwaga 3" xfId="46249" hidden="1"/>
    <cellStyle name="Uwaga 3" xfId="46244" hidden="1"/>
    <cellStyle name="Uwaga 3" xfId="46240" hidden="1"/>
    <cellStyle name="Uwaga 3" xfId="46235" hidden="1"/>
    <cellStyle name="Uwaga 3" xfId="46230" hidden="1"/>
    <cellStyle name="Uwaga 3" xfId="46226" hidden="1"/>
    <cellStyle name="Uwaga 3" xfId="46220" hidden="1"/>
    <cellStyle name="Uwaga 3" xfId="46216" hidden="1"/>
    <cellStyle name="Uwaga 3" xfId="46213" hidden="1"/>
    <cellStyle name="Uwaga 3" xfId="46206" hidden="1"/>
    <cellStyle name="Uwaga 3" xfId="46201" hidden="1"/>
    <cellStyle name="Uwaga 3" xfId="46196" hidden="1"/>
    <cellStyle name="Uwaga 3" xfId="46190" hidden="1"/>
    <cellStyle name="Uwaga 3" xfId="46185" hidden="1"/>
    <cellStyle name="Uwaga 3" xfId="46180" hidden="1"/>
    <cellStyle name="Uwaga 3" xfId="46175" hidden="1"/>
    <cellStyle name="Uwaga 3" xfId="46170" hidden="1"/>
    <cellStyle name="Uwaga 3" xfId="46165" hidden="1"/>
    <cellStyle name="Uwaga 3" xfId="46161" hidden="1"/>
    <cellStyle name="Uwaga 3" xfId="46157" hidden="1"/>
    <cellStyle name="Uwaga 3" xfId="46152" hidden="1"/>
    <cellStyle name="Uwaga 3" xfId="46145" hidden="1"/>
    <cellStyle name="Uwaga 3" xfId="46140" hidden="1"/>
    <cellStyle name="Uwaga 3" xfId="46135" hidden="1"/>
    <cellStyle name="Uwaga 3" xfId="46129" hidden="1"/>
    <cellStyle name="Uwaga 3" xfId="46124" hidden="1"/>
    <cellStyle name="Uwaga 3" xfId="46120" hidden="1"/>
    <cellStyle name="Uwaga 3" xfId="46115" hidden="1"/>
    <cellStyle name="Uwaga 3" xfId="46110" hidden="1"/>
    <cellStyle name="Uwaga 3" xfId="46105" hidden="1"/>
    <cellStyle name="Uwaga 3" xfId="46101" hidden="1"/>
    <cellStyle name="Uwaga 3" xfId="46096" hidden="1"/>
    <cellStyle name="Uwaga 3" xfId="46091" hidden="1"/>
    <cellStyle name="Uwaga 3" xfId="46086" hidden="1"/>
    <cellStyle name="Uwaga 3" xfId="46082" hidden="1"/>
    <cellStyle name="Uwaga 3" xfId="46078" hidden="1"/>
    <cellStyle name="Uwaga 3" xfId="46071" hidden="1"/>
    <cellStyle name="Uwaga 3" xfId="46067" hidden="1"/>
    <cellStyle name="Uwaga 3" xfId="46062" hidden="1"/>
    <cellStyle name="Uwaga 3" xfId="46056" hidden="1"/>
    <cellStyle name="Uwaga 3" xfId="46052" hidden="1"/>
    <cellStyle name="Uwaga 3" xfId="46047" hidden="1"/>
    <cellStyle name="Uwaga 3" xfId="46041" hidden="1"/>
    <cellStyle name="Uwaga 3" xfId="46037" hidden="1"/>
    <cellStyle name="Uwaga 3" xfId="46033" hidden="1"/>
    <cellStyle name="Uwaga 3" xfId="46026" hidden="1"/>
    <cellStyle name="Uwaga 3" xfId="46022" hidden="1"/>
    <cellStyle name="Uwaga 3" xfId="46018" hidden="1"/>
    <cellStyle name="Uwaga 3" xfId="46882" hidden="1"/>
    <cellStyle name="Uwaga 3" xfId="46880" hidden="1"/>
    <cellStyle name="Uwaga 3" xfId="46878" hidden="1"/>
    <cellStyle name="Uwaga 3" xfId="46865" hidden="1"/>
    <cellStyle name="Uwaga 3" xfId="46864" hidden="1"/>
    <cellStyle name="Uwaga 3" xfId="46863" hidden="1"/>
    <cellStyle name="Uwaga 3" xfId="46850" hidden="1"/>
    <cellStyle name="Uwaga 3" xfId="46849" hidden="1"/>
    <cellStyle name="Uwaga 3" xfId="46848" hidden="1"/>
    <cellStyle name="Uwaga 3" xfId="46836" hidden="1"/>
    <cellStyle name="Uwaga 3" xfId="46834" hidden="1"/>
    <cellStyle name="Uwaga 3" xfId="46833" hidden="1"/>
    <cellStyle name="Uwaga 3" xfId="46820" hidden="1"/>
    <cellStyle name="Uwaga 3" xfId="46819" hidden="1"/>
    <cellStyle name="Uwaga 3" xfId="46818" hidden="1"/>
    <cellStyle name="Uwaga 3" xfId="46806" hidden="1"/>
    <cellStyle name="Uwaga 3" xfId="46804" hidden="1"/>
    <cellStyle name="Uwaga 3" xfId="46802" hidden="1"/>
    <cellStyle name="Uwaga 3" xfId="46791" hidden="1"/>
    <cellStyle name="Uwaga 3" xfId="46789" hidden="1"/>
    <cellStyle name="Uwaga 3" xfId="46787" hidden="1"/>
    <cellStyle name="Uwaga 3" xfId="46776" hidden="1"/>
    <cellStyle name="Uwaga 3" xfId="46774" hidden="1"/>
    <cellStyle name="Uwaga 3" xfId="46772" hidden="1"/>
    <cellStyle name="Uwaga 3" xfId="46761" hidden="1"/>
    <cellStyle name="Uwaga 3" xfId="46759" hidden="1"/>
    <cellStyle name="Uwaga 3" xfId="46757" hidden="1"/>
    <cellStyle name="Uwaga 3" xfId="46746" hidden="1"/>
    <cellStyle name="Uwaga 3" xfId="46744" hidden="1"/>
    <cellStyle name="Uwaga 3" xfId="46742" hidden="1"/>
    <cellStyle name="Uwaga 3" xfId="46731" hidden="1"/>
    <cellStyle name="Uwaga 3" xfId="46729" hidden="1"/>
    <cellStyle name="Uwaga 3" xfId="46727" hidden="1"/>
    <cellStyle name="Uwaga 3" xfId="46716" hidden="1"/>
    <cellStyle name="Uwaga 3" xfId="46714" hidden="1"/>
    <cellStyle name="Uwaga 3" xfId="46712" hidden="1"/>
    <cellStyle name="Uwaga 3" xfId="46701" hidden="1"/>
    <cellStyle name="Uwaga 3" xfId="46699" hidden="1"/>
    <cellStyle name="Uwaga 3" xfId="46697" hidden="1"/>
    <cellStyle name="Uwaga 3" xfId="46686" hidden="1"/>
    <cellStyle name="Uwaga 3" xfId="46684" hidden="1"/>
    <cellStyle name="Uwaga 3" xfId="46682" hidden="1"/>
    <cellStyle name="Uwaga 3" xfId="46671" hidden="1"/>
    <cellStyle name="Uwaga 3" xfId="46669" hidden="1"/>
    <cellStyle name="Uwaga 3" xfId="46667" hidden="1"/>
    <cellStyle name="Uwaga 3" xfId="46656" hidden="1"/>
    <cellStyle name="Uwaga 3" xfId="46654" hidden="1"/>
    <cellStyle name="Uwaga 3" xfId="46652" hidden="1"/>
    <cellStyle name="Uwaga 3" xfId="46641" hidden="1"/>
    <cellStyle name="Uwaga 3" xfId="46639" hidden="1"/>
    <cellStyle name="Uwaga 3" xfId="46637" hidden="1"/>
    <cellStyle name="Uwaga 3" xfId="46626" hidden="1"/>
    <cellStyle name="Uwaga 3" xfId="46624" hidden="1"/>
    <cellStyle name="Uwaga 3" xfId="46622" hidden="1"/>
    <cellStyle name="Uwaga 3" xfId="46611" hidden="1"/>
    <cellStyle name="Uwaga 3" xfId="46609" hidden="1"/>
    <cellStyle name="Uwaga 3" xfId="46607" hidden="1"/>
    <cellStyle name="Uwaga 3" xfId="46596" hidden="1"/>
    <cellStyle name="Uwaga 3" xfId="46594" hidden="1"/>
    <cellStyle name="Uwaga 3" xfId="46592" hidden="1"/>
    <cellStyle name="Uwaga 3" xfId="46581" hidden="1"/>
    <cellStyle name="Uwaga 3" xfId="46579" hidden="1"/>
    <cellStyle name="Uwaga 3" xfId="46577" hidden="1"/>
    <cellStyle name="Uwaga 3" xfId="46566" hidden="1"/>
    <cellStyle name="Uwaga 3" xfId="46564" hidden="1"/>
    <cellStyle name="Uwaga 3" xfId="46562" hidden="1"/>
    <cellStyle name="Uwaga 3" xfId="46551" hidden="1"/>
    <cellStyle name="Uwaga 3" xfId="46549" hidden="1"/>
    <cellStyle name="Uwaga 3" xfId="46547" hidden="1"/>
    <cellStyle name="Uwaga 3" xfId="46536" hidden="1"/>
    <cellStyle name="Uwaga 3" xfId="46534" hidden="1"/>
    <cellStyle name="Uwaga 3" xfId="46532" hidden="1"/>
    <cellStyle name="Uwaga 3" xfId="46521" hidden="1"/>
    <cellStyle name="Uwaga 3" xfId="46519" hidden="1"/>
    <cellStyle name="Uwaga 3" xfId="46517" hidden="1"/>
    <cellStyle name="Uwaga 3" xfId="46506" hidden="1"/>
    <cellStyle name="Uwaga 3" xfId="46504" hidden="1"/>
    <cellStyle name="Uwaga 3" xfId="46502" hidden="1"/>
    <cellStyle name="Uwaga 3" xfId="46491" hidden="1"/>
    <cellStyle name="Uwaga 3" xfId="46489" hidden="1"/>
    <cellStyle name="Uwaga 3" xfId="46486" hidden="1"/>
    <cellStyle name="Uwaga 3" xfId="46476" hidden="1"/>
    <cellStyle name="Uwaga 3" xfId="46474" hidden="1"/>
    <cellStyle name="Uwaga 3" xfId="46472" hidden="1"/>
    <cellStyle name="Uwaga 3" xfId="46461" hidden="1"/>
    <cellStyle name="Uwaga 3" xfId="46459" hidden="1"/>
    <cellStyle name="Uwaga 3" xfId="46457" hidden="1"/>
    <cellStyle name="Uwaga 3" xfId="46446" hidden="1"/>
    <cellStyle name="Uwaga 3" xfId="46444" hidden="1"/>
    <cellStyle name="Uwaga 3" xfId="46441" hidden="1"/>
    <cellStyle name="Uwaga 3" xfId="46431" hidden="1"/>
    <cellStyle name="Uwaga 3" xfId="46429" hidden="1"/>
    <cellStyle name="Uwaga 3" xfId="46426" hidden="1"/>
    <cellStyle name="Uwaga 3" xfId="46416" hidden="1"/>
    <cellStyle name="Uwaga 3" xfId="46414" hidden="1"/>
    <cellStyle name="Uwaga 3" xfId="46411" hidden="1"/>
    <cellStyle name="Uwaga 3" xfId="46402" hidden="1"/>
    <cellStyle name="Uwaga 3" xfId="46399" hidden="1"/>
    <cellStyle name="Uwaga 3" xfId="46395" hidden="1"/>
    <cellStyle name="Uwaga 3" xfId="46387" hidden="1"/>
    <cellStyle name="Uwaga 3" xfId="46384" hidden="1"/>
    <cellStyle name="Uwaga 3" xfId="46380" hidden="1"/>
    <cellStyle name="Uwaga 3" xfId="46372" hidden="1"/>
    <cellStyle name="Uwaga 3" xfId="46369" hidden="1"/>
    <cellStyle name="Uwaga 3" xfId="46365" hidden="1"/>
    <cellStyle name="Uwaga 3" xfId="46357" hidden="1"/>
    <cellStyle name="Uwaga 3" xfId="46354" hidden="1"/>
    <cellStyle name="Uwaga 3" xfId="46350" hidden="1"/>
    <cellStyle name="Uwaga 3" xfId="46342" hidden="1"/>
    <cellStyle name="Uwaga 3" xfId="46339" hidden="1"/>
    <cellStyle name="Uwaga 3" xfId="46335" hidden="1"/>
    <cellStyle name="Uwaga 3" xfId="46327" hidden="1"/>
    <cellStyle name="Uwaga 3" xfId="46323" hidden="1"/>
    <cellStyle name="Uwaga 3" xfId="46318" hidden="1"/>
    <cellStyle name="Uwaga 3" xfId="46312" hidden="1"/>
    <cellStyle name="Uwaga 3" xfId="46308" hidden="1"/>
    <cellStyle name="Uwaga 3" xfId="46303" hidden="1"/>
    <cellStyle name="Uwaga 3" xfId="46297" hidden="1"/>
    <cellStyle name="Uwaga 3" xfId="46293" hidden="1"/>
    <cellStyle name="Uwaga 3" xfId="46288" hidden="1"/>
    <cellStyle name="Uwaga 3" xfId="46282" hidden="1"/>
    <cellStyle name="Uwaga 3" xfId="46279" hidden="1"/>
    <cellStyle name="Uwaga 3" xfId="46275" hidden="1"/>
    <cellStyle name="Uwaga 3" xfId="46267" hidden="1"/>
    <cellStyle name="Uwaga 3" xfId="46264" hidden="1"/>
    <cellStyle name="Uwaga 3" xfId="46259" hidden="1"/>
    <cellStyle name="Uwaga 3" xfId="46252" hidden="1"/>
    <cellStyle name="Uwaga 3" xfId="46248" hidden="1"/>
    <cellStyle name="Uwaga 3" xfId="46243" hidden="1"/>
    <cellStyle name="Uwaga 3" xfId="46237" hidden="1"/>
    <cellStyle name="Uwaga 3" xfId="46233" hidden="1"/>
    <cellStyle name="Uwaga 3" xfId="46228" hidden="1"/>
    <cellStyle name="Uwaga 3" xfId="46222" hidden="1"/>
    <cellStyle name="Uwaga 3" xfId="46219" hidden="1"/>
    <cellStyle name="Uwaga 3" xfId="46215" hidden="1"/>
    <cellStyle name="Uwaga 3" xfId="46207" hidden="1"/>
    <cellStyle name="Uwaga 3" xfId="46202" hidden="1"/>
    <cellStyle name="Uwaga 3" xfId="46197" hidden="1"/>
    <cellStyle name="Uwaga 3" xfId="46192" hidden="1"/>
    <cellStyle name="Uwaga 3" xfId="46187" hidden="1"/>
    <cellStyle name="Uwaga 3" xfId="46182" hidden="1"/>
    <cellStyle name="Uwaga 3" xfId="46177" hidden="1"/>
    <cellStyle name="Uwaga 3" xfId="46172" hidden="1"/>
    <cellStyle name="Uwaga 3" xfId="46167" hidden="1"/>
    <cellStyle name="Uwaga 3" xfId="46162" hidden="1"/>
    <cellStyle name="Uwaga 3" xfId="46158" hidden="1"/>
    <cellStyle name="Uwaga 3" xfId="46153" hidden="1"/>
    <cellStyle name="Uwaga 3" xfId="46146" hidden="1"/>
    <cellStyle name="Uwaga 3" xfId="46141" hidden="1"/>
    <cellStyle name="Uwaga 3" xfId="46136" hidden="1"/>
    <cellStyle name="Uwaga 3" xfId="46131" hidden="1"/>
    <cellStyle name="Uwaga 3" xfId="46126" hidden="1"/>
    <cellStyle name="Uwaga 3" xfId="46121" hidden="1"/>
    <cellStyle name="Uwaga 3" xfId="46116" hidden="1"/>
    <cellStyle name="Uwaga 3" xfId="46111" hidden="1"/>
    <cellStyle name="Uwaga 3" xfId="46106" hidden="1"/>
    <cellStyle name="Uwaga 3" xfId="46102" hidden="1"/>
    <cellStyle name="Uwaga 3" xfId="46097" hidden="1"/>
    <cellStyle name="Uwaga 3" xfId="46092" hidden="1"/>
    <cellStyle name="Uwaga 3" xfId="46087" hidden="1"/>
    <cellStyle name="Uwaga 3" xfId="46083" hidden="1"/>
    <cellStyle name="Uwaga 3" xfId="46079" hidden="1"/>
    <cellStyle name="Uwaga 3" xfId="46072" hidden="1"/>
    <cellStyle name="Uwaga 3" xfId="46068" hidden="1"/>
    <cellStyle name="Uwaga 3" xfId="46063" hidden="1"/>
    <cellStyle name="Uwaga 3" xfId="46057" hidden="1"/>
    <cellStyle name="Uwaga 3" xfId="46053" hidden="1"/>
    <cellStyle name="Uwaga 3" xfId="46048" hidden="1"/>
    <cellStyle name="Uwaga 3" xfId="46042" hidden="1"/>
    <cellStyle name="Uwaga 3" xfId="46038" hidden="1"/>
    <cellStyle name="Uwaga 3" xfId="46034" hidden="1"/>
    <cellStyle name="Uwaga 3" xfId="46027" hidden="1"/>
    <cellStyle name="Uwaga 3" xfId="46023" hidden="1"/>
    <cellStyle name="Uwaga 3" xfId="46019" hidden="1"/>
    <cellStyle name="Uwaga 3" xfId="46886" hidden="1"/>
    <cellStyle name="Uwaga 3" xfId="46885" hidden="1"/>
    <cellStyle name="Uwaga 3" xfId="46883" hidden="1"/>
    <cellStyle name="Uwaga 3" xfId="46870" hidden="1"/>
    <cellStyle name="Uwaga 3" xfId="46868" hidden="1"/>
    <cellStyle name="Uwaga 3" xfId="46866" hidden="1"/>
    <cellStyle name="Uwaga 3" xfId="46856" hidden="1"/>
    <cellStyle name="Uwaga 3" xfId="46854" hidden="1"/>
    <cellStyle name="Uwaga 3" xfId="46852" hidden="1"/>
    <cellStyle name="Uwaga 3" xfId="46841" hidden="1"/>
    <cellStyle name="Uwaga 3" xfId="46839" hidden="1"/>
    <cellStyle name="Uwaga 3" xfId="46837" hidden="1"/>
    <cellStyle name="Uwaga 3" xfId="46824" hidden="1"/>
    <cellStyle name="Uwaga 3" xfId="46822" hidden="1"/>
    <cellStyle name="Uwaga 3" xfId="46821" hidden="1"/>
    <cellStyle name="Uwaga 3" xfId="46808" hidden="1"/>
    <cellStyle name="Uwaga 3" xfId="46807" hidden="1"/>
    <cellStyle name="Uwaga 3" xfId="46805" hidden="1"/>
    <cellStyle name="Uwaga 3" xfId="46793" hidden="1"/>
    <cellStyle name="Uwaga 3" xfId="46792" hidden="1"/>
    <cellStyle name="Uwaga 3" xfId="46790" hidden="1"/>
    <cellStyle name="Uwaga 3" xfId="46778" hidden="1"/>
    <cellStyle name="Uwaga 3" xfId="46777" hidden="1"/>
    <cellStyle name="Uwaga 3" xfId="46775" hidden="1"/>
    <cellStyle name="Uwaga 3" xfId="46763" hidden="1"/>
    <cellStyle name="Uwaga 3" xfId="46762" hidden="1"/>
    <cellStyle name="Uwaga 3" xfId="46760" hidden="1"/>
    <cellStyle name="Uwaga 3" xfId="46748" hidden="1"/>
    <cellStyle name="Uwaga 3" xfId="46747" hidden="1"/>
    <cellStyle name="Uwaga 3" xfId="46745" hidden="1"/>
    <cellStyle name="Uwaga 3" xfId="46733" hidden="1"/>
    <cellStyle name="Uwaga 3" xfId="46732" hidden="1"/>
    <cellStyle name="Uwaga 3" xfId="46730" hidden="1"/>
    <cellStyle name="Uwaga 3" xfId="46718" hidden="1"/>
    <cellStyle name="Uwaga 3" xfId="46717" hidden="1"/>
    <cellStyle name="Uwaga 3" xfId="46715" hidden="1"/>
    <cellStyle name="Uwaga 3" xfId="46703" hidden="1"/>
    <cellStyle name="Uwaga 3" xfId="46702" hidden="1"/>
    <cellStyle name="Uwaga 3" xfId="46700" hidden="1"/>
    <cellStyle name="Uwaga 3" xfId="46688" hidden="1"/>
    <cellStyle name="Uwaga 3" xfId="46687" hidden="1"/>
    <cellStyle name="Uwaga 3" xfId="46685" hidden="1"/>
    <cellStyle name="Uwaga 3" xfId="46673" hidden="1"/>
    <cellStyle name="Uwaga 3" xfId="46672" hidden="1"/>
    <cellStyle name="Uwaga 3" xfId="46670" hidden="1"/>
    <cellStyle name="Uwaga 3" xfId="46658" hidden="1"/>
    <cellStyle name="Uwaga 3" xfId="46657" hidden="1"/>
    <cellStyle name="Uwaga 3" xfId="46655" hidden="1"/>
    <cellStyle name="Uwaga 3" xfId="46643" hidden="1"/>
    <cellStyle name="Uwaga 3" xfId="46642" hidden="1"/>
    <cellStyle name="Uwaga 3" xfId="46640" hidden="1"/>
    <cellStyle name="Uwaga 3" xfId="46628" hidden="1"/>
    <cellStyle name="Uwaga 3" xfId="46627" hidden="1"/>
    <cellStyle name="Uwaga 3" xfId="46625" hidden="1"/>
    <cellStyle name="Uwaga 3" xfId="46613" hidden="1"/>
    <cellStyle name="Uwaga 3" xfId="46612" hidden="1"/>
    <cellStyle name="Uwaga 3" xfId="46610" hidden="1"/>
    <cellStyle name="Uwaga 3" xfId="46598" hidden="1"/>
    <cellStyle name="Uwaga 3" xfId="46597" hidden="1"/>
    <cellStyle name="Uwaga 3" xfId="46595" hidden="1"/>
    <cellStyle name="Uwaga 3" xfId="46583" hidden="1"/>
    <cellStyle name="Uwaga 3" xfId="46582" hidden="1"/>
    <cellStyle name="Uwaga 3" xfId="46580" hidden="1"/>
    <cellStyle name="Uwaga 3" xfId="46568" hidden="1"/>
    <cellStyle name="Uwaga 3" xfId="46567" hidden="1"/>
    <cellStyle name="Uwaga 3" xfId="46565" hidden="1"/>
    <cellStyle name="Uwaga 3" xfId="46553" hidden="1"/>
    <cellStyle name="Uwaga 3" xfId="46552" hidden="1"/>
    <cellStyle name="Uwaga 3" xfId="46550" hidden="1"/>
    <cellStyle name="Uwaga 3" xfId="46538" hidden="1"/>
    <cellStyle name="Uwaga 3" xfId="46537" hidden="1"/>
    <cellStyle name="Uwaga 3" xfId="46535" hidden="1"/>
    <cellStyle name="Uwaga 3" xfId="46523" hidden="1"/>
    <cellStyle name="Uwaga 3" xfId="46522" hidden="1"/>
    <cellStyle name="Uwaga 3" xfId="46520" hidden="1"/>
    <cellStyle name="Uwaga 3" xfId="46508" hidden="1"/>
    <cellStyle name="Uwaga 3" xfId="46507" hidden="1"/>
    <cellStyle name="Uwaga 3" xfId="46505" hidden="1"/>
    <cellStyle name="Uwaga 3" xfId="46493" hidden="1"/>
    <cellStyle name="Uwaga 3" xfId="46492" hidden="1"/>
    <cellStyle name="Uwaga 3" xfId="46490" hidden="1"/>
    <cellStyle name="Uwaga 3" xfId="46478" hidden="1"/>
    <cellStyle name="Uwaga 3" xfId="46477" hidden="1"/>
    <cellStyle name="Uwaga 3" xfId="46475" hidden="1"/>
    <cellStyle name="Uwaga 3" xfId="46463" hidden="1"/>
    <cellStyle name="Uwaga 3" xfId="46462" hidden="1"/>
    <cellStyle name="Uwaga 3" xfId="46460" hidden="1"/>
    <cellStyle name="Uwaga 3" xfId="46448" hidden="1"/>
    <cellStyle name="Uwaga 3" xfId="46447" hidden="1"/>
    <cellStyle name="Uwaga 3" xfId="46445" hidden="1"/>
    <cellStyle name="Uwaga 3" xfId="46433" hidden="1"/>
    <cellStyle name="Uwaga 3" xfId="46432" hidden="1"/>
    <cellStyle name="Uwaga 3" xfId="46430" hidden="1"/>
    <cellStyle name="Uwaga 3" xfId="46418" hidden="1"/>
    <cellStyle name="Uwaga 3" xfId="46417" hidden="1"/>
    <cellStyle name="Uwaga 3" xfId="46415" hidden="1"/>
    <cellStyle name="Uwaga 3" xfId="46403" hidden="1"/>
    <cellStyle name="Uwaga 3" xfId="46401" hidden="1"/>
    <cellStyle name="Uwaga 3" xfId="46398" hidden="1"/>
    <cellStyle name="Uwaga 3" xfId="46388" hidden="1"/>
    <cellStyle name="Uwaga 3" xfId="46386" hidden="1"/>
    <cellStyle name="Uwaga 3" xfId="46383" hidden="1"/>
    <cellStyle name="Uwaga 3" xfId="46373" hidden="1"/>
    <cellStyle name="Uwaga 3" xfId="46371" hidden="1"/>
    <cellStyle name="Uwaga 3" xfId="46368" hidden="1"/>
    <cellStyle name="Uwaga 3" xfId="46358" hidden="1"/>
    <cellStyle name="Uwaga 3" xfId="46356" hidden="1"/>
    <cellStyle name="Uwaga 3" xfId="46353" hidden="1"/>
    <cellStyle name="Uwaga 3" xfId="46343" hidden="1"/>
    <cellStyle name="Uwaga 3" xfId="46341" hidden="1"/>
    <cellStyle name="Uwaga 3" xfId="46338" hidden="1"/>
    <cellStyle name="Uwaga 3" xfId="46328" hidden="1"/>
    <cellStyle name="Uwaga 3" xfId="46326" hidden="1"/>
    <cellStyle name="Uwaga 3" xfId="46322" hidden="1"/>
    <cellStyle name="Uwaga 3" xfId="46313" hidden="1"/>
    <cellStyle name="Uwaga 3" xfId="46310" hidden="1"/>
    <cellStyle name="Uwaga 3" xfId="46306" hidden="1"/>
    <cellStyle name="Uwaga 3" xfId="46298" hidden="1"/>
    <cellStyle name="Uwaga 3" xfId="46296" hidden="1"/>
    <cellStyle name="Uwaga 3" xfId="46292" hidden="1"/>
    <cellStyle name="Uwaga 3" xfId="46283" hidden="1"/>
    <cellStyle name="Uwaga 3" xfId="46281" hidden="1"/>
    <cellStyle name="Uwaga 3" xfId="46278" hidden="1"/>
    <cellStyle name="Uwaga 3" xfId="46268" hidden="1"/>
    <cellStyle name="Uwaga 3" xfId="46266" hidden="1"/>
    <cellStyle name="Uwaga 3" xfId="46261" hidden="1"/>
    <cellStyle name="Uwaga 3" xfId="46253" hidden="1"/>
    <cellStyle name="Uwaga 3" xfId="46251" hidden="1"/>
    <cellStyle name="Uwaga 3" xfId="46246" hidden="1"/>
    <cellStyle name="Uwaga 3" xfId="46238" hidden="1"/>
    <cellStyle name="Uwaga 3" xfId="46236" hidden="1"/>
    <cellStyle name="Uwaga 3" xfId="46231" hidden="1"/>
    <cellStyle name="Uwaga 3" xfId="46223" hidden="1"/>
    <cellStyle name="Uwaga 3" xfId="46221" hidden="1"/>
    <cellStyle name="Uwaga 3" xfId="46217" hidden="1"/>
    <cellStyle name="Uwaga 3" xfId="46208" hidden="1"/>
    <cellStyle name="Uwaga 3" xfId="46205" hidden="1"/>
    <cellStyle name="Uwaga 3" xfId="46200" hidden="1"/>
    <cellStyle name="Uwaga 3" xfId="46193" hidden="1"/>
    <cellStyle name="Uwaga 3" xfId="46189" hidden="1"/>
    <cellStyle name="Uwaga 3" xfId="46184" hidden="1"/>
    <cellStyle name="Uwaga 3" xfId="46178" hidden="1"/>
    <cellStyle name="Uwaga 3" xfId="46174" hidden="1"/>
    <cellStyle name="Uwaga 3" xfId="46169" hidden="1"/>
    <cellStyle name="Uwaga 3" xfId="46163" hidden="1"/>
    <cellStyle name="Uwaga 3" xfId="46160" hidden="1"/>
    <cellStyle name="Uwaga 3" xfId="46156" hidden="1"/>
    <cellStyle name="Uwaga 3" xfId="46147" hidden="1"/>
    <cellStyle name="Uwaga 3" xfId="46142" hidden="1"/>
    <cellStyle name="Uwaga 3" xfId="46137" hidden="1"/>
    <cellStyle name="Uwaga 3" xfId="46132" hidden="1"/>
    <cellStyle name="Uwaga 3" xfId="46127" hidden="1"/>
    <cellStyle name="Uwaga 3" xfId="46122" hidden="1"/>
    <cellStyle name="Uwaga 3" xfId="46117" hidden="1"/>
    <cellStyle name="Uwaga 3" xfId="46112" hidden="1"/>
    <cellStyle name="Uwaga 3" xfId="46107" hidden="1"/>
    <cellStyle name="Uwaga 3" xfId="46103" hidden="1"/>
    <cellStyle name="Uwaga 3" xfId="46098" hidden="1"/>
    <cellStyle name="Uwaga 3" xfId="46093" hidden="1"/>
    <cellStyle name="Uwaga 3" xfId="46088" hidden="1"/>
    <cellStyle name="Uwaga 3" xfId="46084" hidden="1"/>
    <cellStyle name="Uwaga 3" xfId="46080" hidden="1"/>
    <cellStyle name="Uwaga 3" xfId="46073" hidden="1"/>
    <cellStyle name="Uwaga 3" xfId="46069" hidden="1"/>
    <cellStyle name="Uwaga 3" xfId="46064" hidden="1"/>
    <cellStyle name="Uwaga 3" xfId="46058" hidden="1"/>
    <cellStyle name="Uwaga 3" xfId="46054" hidden="1"/>
    <cellStyle name="Uwaga 3" xfId="46049" hidden="1"/>
    <cellStyle name="Uwaga 3" xfId="46043" hidden="1"/>
    <cellStyle name="Uwaga 3" xfId="46039" hidden="1"/>
    <cellStyle name="Uwaga 3" xfId="46035" hidden="1"/>
    <cellStyle name="Uwaga 3" xfId="46028" hidden="1"/>
    <cellStyle name="Uwaga 3" xfId="46024" hidden="1"/>
    <cellStyle name="Uwaga 3" xfId="46020" hidden="1"/>
    <cellStyle name="Uwaga 3" xfId="42046" hidden="1"/>
    <cellStyle name="Uwaga 3" xfId="41094" hidden="1"/>
    <cellStyle name="Uwaga 3" xfId="41062" hidden="1"/>
    <cellStyle name="Uwaga 3" xfId="37122" hidden="1"/>
    <cellStyle name="Uwaga 3" xfId="37120" hidden="1"/>
    <cellStyle name="Uwaga 3" xfId="37116" hidden="1"/>
    <cellStyle name="Uwaga 3" xfId="37083" hidden="1"/>
    <cellStyle name="Uwaga 3" xfId="37080" hidden="1"/>
    <cellStyle name="Uwaga 3" xfId="37077" hidden="1"/>
    <cellStyle name="Uwaga 3" xfId="37045" hidden="1"/>
    <cellStyle name="Uwaga 3" xfId="37041" hidden="1"/>
    <cellStyle name="Uwaga 3" xfId="37036" hidden="1"/>
    <cellStyle name="Uwaga 3" xfId="36995" hidden="1"/>
    <cellStyle name="Uwaga 3" xfId="36991" hidden="1"/>
    <cellStyle name="Uwaga 3" xfId="36987" hidden="1"/>
    <cellStyle name="Uwaga 3" xfId="36951" hidden="1"/>
    <cellStyle name="Uwaga 3" xfId="36947" hidden="1"/>
    <cellStyle name="Uwaga 3" xfId="36944" hidden="1"/>
    <cellStyle name="Uwaga 3" xfId="36912" hidden="1"/>
    <cellStyle name="Uwaga 3" xfId="36908" hidden="1"/>
    <cellStyle name="Uwaga 3" xfId="36905" hidden="1"/>
    <cellStyle name="Uwaga 3" xfId="36873" hidden="1"/>
    <cellStyle name="Uwaga 3" xfId="36868" hidden="1"/>
    <cellStyle name="Uwaga 3" xfId="36863" hidden="1"/>
    <cellStyle name="Uwaga 3" xfId="36831" hidden="1"/>
    <cellStyle name="Uwaga 3" xfId="36826" hidden="1"/>
    <cellStyle name="Uwaga 3" xfId="36821" hidden="1"/>
    <cellStyle name="Uwaga 3" xfId="36780" hidden="1"/>
    <cellStyle name="Uwaga 3" xfId="36778" hidden="1"/>
    <cellStyle name="Uwaga 3" xfId="36774" hidden="1"/>
    <cellStyle name="Uwaga 3" xfId="36742" hidden="1"/>
    <cellStyle name="Uwaga 3" xfId="36739" hidden="1"/>
    <cellStyle name="Uwaga 3" xfId="36735" hidden="1"/>
    <cellStyle name="Uwaga 3" xfId="36701" hidden="1"/>
    <cellStyle name="Uwaga 3" xfId="36697" hidden="1"/>
    <cellStyle name="Uwaga 3" xfId="36693" hidden="1"/>
    <cellStyle name="Uwaga 3" xfId="36658" hidden="1"/>
    <cellStyle name="Uwaga 3" xfId="36654" hidden="1"/>
    <cellStyle name="Uwaga 3" xfId="36650" hidden="1"/>
    <cellStyle name="Uwaga 3" xfId="36612" hidden="1"/>
    <cellStyle name="Uwaga 3" xfId="36608" hidden="1"/>
    <cellStyle name="Uwaga 3" xfId="36605" hidden="1"/>
    <cellStyle name="Uwaga 3" xfId="36573" hidden="1"/>
    <cellStyle name="Uwaga 3" xfId="36569" hidden="1"/>
    <cellStyle name="Uwaga 3" xfId="36566" hidden="1"/>
    <cellStyle name="Uwaga 3" xfId="36531" hidden="1"/>
    <cellStyle name="Uwaga 3" xfId="36527" hidden="1"/>
    <cellStyle name="Uwaga 3" xfId="36524" hidden="1"/>
    <cellStyle name="Uwaga 3" xfId="36487" hidden="1"/>
    <cellStyle name="Uwaga 3" xfId="36484" hidden="1"/>
    <cellStyle name="Uwaga 3" xfId="36480" hidden="1"/>
    <cellStyle name="Uwaga 3" xfId="36442" hidden="1"/>
    <cellStyle name="Uwaga 3" xfId="36438" hidden="1"/>
    <cellStyle name="Uwaga 3" xfId="36434" hidden="1"/>
    <cellStyle name="Uwaga 3" xfId="36404" hidden="1"/>
    <cellStyle name="Uwaga 3" xfId="36400" hidden="1"/>
    <cellStyle name="Uwaga 3" xfId="36396" hidden="1"/>
    <cellStyle name="Uwaga 3" xfId="36362" hidden="1"/>
    <cellStyle name="Uwaga 3" xfId="36358" hidden="1"/>
    <cellStyle name="Uwaga 3" xfId="36354" hidden="1"/>
    <cellStyle name="Uwaga 3" xfId="36319" hidden="1"/>
    <cellStyle name="Uwaga 3" xfId="36315" hidden="1"/>
    <cellStyle name="Uwaga 3" xfId="36311" hidden="1"/>
    <cellStyle name="Uwaga 3" xfId="36272" hidden="1"/>
    <cellStyle name="Uwaga 3" xfId="36268" hidden="1"/>
    <cellStyle name="Uwaga 3" xfId="36264" hidden="1"/>
    <cellStyle name="Uwaga 3" xfId="36234" hidden="1"/>
    <cellStyle name="Uwaga 3" xfId="36230" hidden="1"/>
    <cellStyle name="Uwaga 3" xfId="36226" hidden="1"/>
    <cellStyle name="Uwaga 3" xfId="36192" hidden="1"/>
    <cellStyle name="Uwaga 3" xfId="36188" hidden="1"/>
    <cellStyle name="Uwaga 3" xfId="36184" hidden="1"/>
    <cellStyle name="Uwaga 3" xfId="36146" hidden="1"/>
    <cellStyle name="Uwaga 3" xfId="36142" hidden="1"/>
    <cellStyle name="Uwaga 3" xfId="36138" hidden="1"/>
    <cellStyle name="Uwaga 3" xfId="36101" hidden="1"/>
    <cellStyle name="Uwaga 3" xfId="36097" hidden="1"/>
    <cellStyle name="Uwaga 3" xfId="36094" hidden="1"/>
    <cellStyle name="Uwaga 3" xfId="36063" hidden="1"/>
    <cellStyle name="Uwaga 3" xfId="36059" hidden="1"/>
    <cellStyle name="Uwaga 3" xfId="36053" hidden="1"/>
    <cellStyle name="Uwaga 3" xfId="36022" hidden="1"/>
    <cellStyle name="Uwaga 3" xfId="36016" hidden="1"/>
    <cellStyle name="Uwaga 3" xfId="36010" hidden="1"/>
    <cellStyle name="Uwaga 3" xfId="35976" hidden="1"/>
    <cellStyle name="Uwaga 3" xfId="35970" hidden="1"/>
    <cellStyle name="Uwaga 3" xfId="35965" hidden="1"/>
    <cellStyle name="Uwaga 3" xfId="35930" hidden="1"/>
    <cellStyle name="Uwaga 3" xfId="35925" hidden="1"/>
    <cellStyle name="Uwaga 3" xfId="35921" hidden="1"/>
    <cellStyle name="Uwaga 3" xfId="35891" hidden="1"/>
    <cellStyle name="Uwaga 3" xfId="35885" hidden="1"/>
    <cellStyle name="Uwaga 3" xfId="35880" hidden="1"/>
    <cellStyle name="Uwaga 3" xfId="35850" hidden="1"/>
    <cellStyle name="Uwaga 3" xfId="35844" hidden="1"/>
    <cellStyle name="Uwaga 3" xfId="35838" hidden="1"/>
    <cellStyle name="Uwaga 3" xfId="35807" hidden="1"/>
    <cellStyle name="Uwaga 3" xfId="35801" hidden="1"/>
    <cellStyle name="Uwaga 3" xfId="35795" hidden="1"/>
    <cellStyle name="Uwaga 3" xfId="35761" hidden="1"/>
    <cellStyle name="Uwaga 3" xfId="35757" hidden="1"/>
    <cellStyle name="Uwaga 3" xfId="35753" hidden="1"/>
    <cellStyle name="Uwaga 3" xfId="35722" hidden="1"/>
    <cellStyle name="Uwaga 3" xfId="35716" hidden="1"/>
    <cellStyle name="Uwaga 3" xfId="35711" hidden="1"/>
    <cellStyle name="Uwaga 3" xfId="35679" hidden="1"/>
    <cellStyle name="Uwaga 3" xfId="35673" hidden="1"/>
    <cellStyle name="Uwaga 3" xfId="35669" hidden="1"/>
    <cellStyle name="Uwaga 3" xfId="35634" hidden="1"/>
    <cellStyle name="Uwaga 3" xfId="35630" hidden="1"/>
    <cellStyle name="Uwaga 3" xfId="35627" hidden="1"/>
    <cellStyle name="Uwaga 3" xfId="35593" hidden="1"/>
    <cellStyle name="Uwaga 3" xfId="35589" hidden="1"/>
    <cellStyle name="Uwaga 3" xfId="35585" hidden="1"/>
    <cellStyle name="Uwaga 3" xfId="35551" hidden="1"/>
    <cellStyle name="Uwaga 3" xfId="35547" hidden="1"/>
    <cellStyle name="Uwaga 3" xfId="35543" hidden="1"/>
    <cellStyle name="Uwaga 3" xfId="35509" hidden="1"/>
    <cellStyle name="Uwaga 3" xfId="35505" hidden="1"/>
    <cellStyle name="Uwaga 3" xfId="35500" hidden="1"/>
    <cellStyle name="Uwaga 3" xfId="35467" hidden="1"/>
    <cellStyle name="Uwaga 3" xfId="35463" hidden="1"/>
    <cellStyle name="Uwaga 3" xfId="35458" hidden="1"/>
    <cellStyle name="Uwaga 3" xfId="35425" hidden="1"/>
    <cellStyle name="Uwaga 3" xfId="35421" hidden="1"/>
    <cellStyle name="Uwaga 3" xfId="35416" hidden="1"/>
    <cellStyle name="Uwaga 3" xfId="35384" hidden="1"/>
    <cellStyle name="Uwaga 3" xfId="35379" hidden="1"/>
    <cellStyle name="Uwaga 3" xfId="35373" hidden="1"/>
    <cellStyle name="Uwaga 3" xfId="35342" hidden="1"/>
    <cellStyle name="Uwaga 3" xfId="35336" hidden="1"/>
    <cellStyle name="Uwaga 3" xfId="35331" hidden="1"/>
    <cellStyle name="Uwaga 3" xfId="35300" hidden="1"/>
    <cellStyle name="Uwaga 3" xfId="35294" hidden="1"/>
    <cellStyle name="Uwaga 3" xfId="35288" hidden="1"/>
    <cellStyle name="Uwaga 3" xfId="35258" hidden="1"/>
    <cellStyle name="Uwaga 3" xfId="35252" hidden="1"/>
    <cellStyle name="Uwaga 3" xfId="35246" hidden="1"/>
    <cellStyle name="Uwaga 3" xfId="35216" hidden="1"/>
    <cellStyle name="Uwaga 3" xfId="35210" hidden="1"/>
    <cellStyle name="Uwaga 3" xfId="35203" hidden="1"/>
    <cellStyle name="Uwaga 3" xfId="35174" hidden="1"/>
    <cellStyle name="Uwaga 3" xfId="35169" hidden="1"/>
    <cellStyle name="Uwaga 3" xfId="35160" hidden="1"/>
    <cellStyle name="Uwaga 3" xfId="35133" hidden="1"/>
    <cellStyle name="Uwaga 3" xfId="35126" hidden="1"/>
    <cellStyle name="Uwaga 3" xfId="35117" hidden="1"/>
    <cellStyle name="Uwaga 3" xfId="35091" hidden="1"/>
    <cellStyle name="Uwaga 3" xfId="35084" hidden="1"/>
    <cellStyle name="Uwaga 3" xfId="35074" hidden="1"/>
    <cellStyle name="Uwaga 3" xfId="35049" hidden="1"/>
    <cellStyle name="Uwaga 3" xfId="35040" hidden="1"/>
    <cellStyle name="Uwaga 3" xfId="35029" hidden="1"/>
    <cellStyle name="Uwaga 3" xfId="35008" hidden="1"/>
    <cellStyle name="Uwaga 3" xfId="34999" hidden="1"/>
    <cellStyle name="Uwaga 3" xfId="34986" hidden="1"/>
    <cellStyle name="Uwaga 3" xfId="34966" hidden="1"/>
    <cellStyle name="Uwaga 3" xfId="34957" hidden="1"/>
    <cellStyle name="Uwaga 3" xfId="34942" hidden="1"/>
    <cellStyle name="Uwaga 3" xfId="34923" hidden="1"/>
    <cellStyle name="Uwaga 3" xfId="34913" hidden="1"/>
    <cellStyle name="Uwaga 3" xfId="34899" hidden="1"/>
    <cellStyle name="Uwaga 3" xfId="34881" hidden="1"/>
    <cellStyle name="Uwaga 3" xfId="34869" hidden="1"/>
    <cellStyle name="Uwaga 3" xfId="34856" hidden="1"/>
    <cellStyle name="Uwaga 3" xfId="34839" hidden="1"/>
    <cellStyle name="Uwaga 3" xfId="34826" hidden="1"/>
    <cellStyle name="Uwaga 3" xfId="34811" hidden="1"/>
    <cellStyle name="Uwaga 3" xfId="34795" hidden="1"/>
    <cellStyle name="Uwaga 3" xfId="34782" hidden="1"/>
    <cellStyle name="Uwaga 3" xfId="34767" hidden="1"/>
    <cellStyle name="Uwaga 3" xfId="34749" hidden="1"/>
    <cellStyle name="Uwaga 3" xfId="34734" hidden="1"/>
    <cellStyle name="Uwaga 3" xfId="19868" hidden="1"/>
    <cellStyle name="Uwaga 3" xfId="47010" hidden="1"/>
    <cellStyle name="Uwaga 3" xfId="47011" hidden="1"/>
    <cellStyle name="Uwaga 3" xfId="47013" hidden="1"/>
    <cellStyle name="Uwaga 3" xfId="47025" hidden="1"/>
    <cellStyle name="Uwaga 3" xfId="47026" hidden="1"/>
    <cellStyle name="Uwaga 3" xfId="47031" hidden="1"/>
    <cellStyle name="Uwaga 3" xfId="47040" hidden="1"/>
    <cellStyle name="Uwaga 3" xfId="47041" hidden="1"/>
    <cellStyle name="Uwaga 3" xfId="47046" hidden="1"/>
    <cellStyle name="Uwaga 3" xfId="47055" hidden="1"/>
    <cellStyle name="Uwaga 3" xfId="47056" hidden="1"/>
    <cellStyle name="Uwaga 3" xfId="47057" hidden="1"/>
    <cellStyle name="Uwaga 3" xfId="47070" hidden="1"/>
    <cellStyle name="Uwaga 3" xfId="47075" hidden="1"/>
    <cellStyle name="Uwaga 3" xfId="47080" hidden="1"/>
    <cellStyle name="Uwaga 3" xfId="47090" hidden="1"/>
    <cellStyle name="Uwaga 3" xfId="47095" hidden="1"/>
    <cellStyle name="Uwaga 3" xfId="47099" hidden="1"/>
    <cellStyle name="Uwaga 3" xfId="47106" hidden="1"/>
    <cellStyle name="Uwaga 3" xfId="47111" hidden="1"/>
    <cellStyle name="Uwaga 3" xfId="47114" hidden="1"/>
    <cellStyle name="Uwaga 3" xfId="47120" hidden="1"/>
    <cellStyle name="Uwaga 3" xfId="47125" hidden="1"/>
    <cellStyle name="Uwaga 3" xfId="47129" hidden="1"/>
    <cellStyle name="Uwaga 3" xfId="47130" hidden="1"/>
    <cellStyle name="Uwaga 3" xfId="47131" hidden="1"/>
    <cellStyle name="Uwaga 3" xfId="47135" hidden="1"/>
    <cellStyle name="Uwaga 3" xfId="47147" hidden="1"/>
    <cellStyle name="Uwaga 3" xfId="47152" hidden="1"/>
    <cellStyle name="Uwaga 3" xfId="47157" hidden="1"/>
    <cellStyle name="Uwaga 3" xfId="47162" hidden="1"/>
    <cellStyle name="Uwaga 3" xfId="47167" hidden="1"/>
    <cellStyle name="Uwaga 3" xfId="47172" hidden="1"/>
    <cellStyle name="Uwaga 3" xfId="47176" hidden="1"/>
    <cellStyle name="Uwaga 3" xfId="47180" hidden="1"/>
    <cellStyle name="Uwaga 3" xfId="47185" hidden="1"/>
    <cellStyle name="Uwaga 3" xfId="47190" hidden="1"/>
    <cellStyle name="Uwaga 3" xfId="47191" hidden="1"/>
    <cellStyle name="Uwaga 3" xfId="47193" hidden="1"/>
    <cellStyle name="Uwaga 3" xfId="47206" hidden="1"/>
    <cellStyle name="Uwaga 3" xfId="47210" hidden="1"/>
    <cellStyle name="Uwaga 3" xfId="47215" hidden="1"/>
    <cellStyle name="Uwaga 3" xfId="47222" hidden="1"/>
    <cellStyle name="Uwaga 3" xfId="47226" hidden="1"/>
    <cellStyle name="Uwaga 3" xfId="47231" hidden="1"/>
    <cellStyle name="Uwaga 3" xfId="47236" hidden="1"/>
    <cellStyle name="Uwaga 3" xfId="47239" hidden="1"/>
    <cellStyle name="Uwaga 3" xfId="47244" hidden="1"/>
    <cellStyle name="Uwaga 3" xfId="47250" hidden="1"/>
    <cellStyle name="Uwaga 3" xfId="47251" hidden="1"/>
    <cellStyle name="Uwaga 3" xfId="47254" hidden="1"/>
    <cellStyle name="Uwaga 3" xfId="47267" hidden="1"/>
    <cellStyle name="Uwaga 3" xfId="47271" hidden="1"/>
    <cellStyle name="Uwaga 3" xfId="47276" hidden="1"/>
    <cellStyle name="Uwaga 3" xfId="47283" hidden="1"/>
    <cellStyle name="Uwaga 3" xfId="47288" hidden="1"/>
    <cellStyle name="Uwaga 3" xfId="47292" hidden="1"/>
    <cellStyle name="Uwaga 3" xfId="47297" hidden="1"/>
    <cellStyle name="Uwaga 3" xfId="47301" hidden="1"/>
    <cellStyle name="Uwaga 3" xfId="47306" hidden="1"/>
    <cellStyle name="Uwaga 3" xfId="47310" hidden="1"/>
    <cellStyle name="Uwaga 3" xfId="47311" hidden="1"/>
    <cellStyle name="Uwaga 3" xfId="47313" hidden="1"/>
    <cellStyle name="Uwaga 3" xfId="47325" hidden="1"/>
    <cellStyle name="Uwaga 3" xfId="47326" hidden="1"/>
    <cellStyle name="Uwaga 3" xfId="47328" hidden="1"/>
    <cellStyle name="Uwaga 3" xfId="47340" hidden="1"/>
    <cellStyle name="Uwaga 3" xfId="47342" hidden="1"/>
    <cellStyle name="Uwaga 3" xfId="47345" hidden="1"/>
    <cellStyle name="Uwaga 3" xfId="47355" hidden="1"/>
    <cellStyle name="Uwaga 3" xfId="47356" hidden="1"/>
    <cellStyle name="Uwaga 3" xfId="47358" hidden="1"/>
    <cellStyle name="Uwaga 3" xfId="47370" hidden="1"/>
    <cellStyle name="Uwaga 3" xfId="47371" hidden="1"/>
    <cellStyle name="Uwaga 3" xfId="47372" hidden="1"/>
    <cellStyle name="Uwaga 3" xfId="47386" hidden="1"/>
    <cellStyle name="Uwaga 3" xfId="47389" hidden="1"/>
    <cellStyle name="Uwaga 3" xfId="47393" hidden="1"/>
    <cellStyle name="Uwaga 3" xfId="47401" hidden="1"/>
    <cellStyle name="Uwaga 3" xfId="47404" hidden="1"/>
    <cellStyle name="Uwaga 3" xfId="47408" hidden="1"/>
    <cellStyle name="Uwaga 3" xfId="47416" hidden="1"/>
    <cellStyle name="Uwaga 3" xfId="47419" hidden="1"/>
    <cellStyle name="Uwaga 3" xfId="47423" hidden="1"/>
    <cellStyle name="Uwaga 3" xfId="47430" hidden="1"/>
    <cellStyle name="Uwaga 3" xfId="47431" hidden="1"/>
    <cellStyle name="Uwaga 3" xfId="47433" hidden="1"/>
    <cellStyle name="Uwaga 3" xfId="47446" hidden="1"/>
    <cellStyle name="Uwaga 3" xfId="47449" hidden="1"/>
    <cellStyle name="Uwaga 3" xfId="47452" hidden="1"/>
    <cellStyle name="Uwaga 3" xfId="47461" hidden="1"/>
    <cellStyle name="Uwaga 3" xfId="47464" hidden="1"/>
    <cellStyle name="Uwaga 3" xfId="47468" hidden="1"/>
    <cellStyle name="Uwaga 3" xfId="47476" hidden="1"/>
    <cellStyle name="Uwaga 3" xfId="47478" hidden="1"/>
    <cellStyle name="Uwaga 3" xfId="47481" hidden="1"/>
    <cellStyle name="Uwaga 3" xfId="47490" hidden="1"/>
    <cellStyle name="Uwaga 3" xfId="47491" hidden="1"/>
    <cellStyle name="Uwaga 3" xfId="47492" hidden="1"/>
    <cellStyle name="Uwaga 3" xfId="47505" hidden="1"/>
    <cellStyle name="Uwaga 3" xfId="47506" hidden="1"/>
    <cellStyle name="Uwaga 3" xfId="47508" hidden="1"/>
    <cellStyle name="Uwaga 3" xfId="47520" hidden="1"/>
    <cellStyle name="Uwaga 3" xfId="47521" hidden="1"/>
    <cellStyle name="Uwaga 3" xfId="47523" hidden="1"/>
    <cellStyle name="Uwaga 3" xfId="47535" hidden="1"/>
    <cellStyle name="Uwaga 3" xfId="47536" hidden="1"/>
    <cellStyle name="Uwaga 3" xfId="47538" hidden="1"/>
    <cellStyle name="Uwaga 3" xfId="47550" hidden="1"/>
    <cellStyle name="Uwaga 3" xfId="47551" hidden="1"/>
    <cellStyle name="Uwaga 3" xfId="47552" hidden="1"/>
    <cellStyle name="Uwaga 3" xfId="47566" hidden="1"/>
    <cellStyle name="Uwaga 3" xfId="47568" hidden="1"/>
    <cellStyle name="Uwaga 3" xfId="47571" hidden="1"/>
    <cellStyle name="Uwaga 3" xfId="47581" hidden="1"/>
    <cellStyle name="Uwaga 3" xfId="47584" hidden="1"/>
    <cellStyle name="Uwaga 3" xfId="47587" hidden="1"/>
    <cellStyle name="Uwaga 3" xfId="47596" hidden="1"/>
    <cellStyle name="Uwaga 3" xfId="47598" hidden="1"/>
    <cellStyle name="Uwaga 3" xfId="47601" hidden="1"/>
    <cellStyle name="Uwaga 3" xfId="47610" hidden="1"/>
    <cellStyle name="Uwaga 3" xfId="47611" hidden="1"/>
    <cellStyle name="Uwaga 3" xfId="47612" hidden="1"/>
    <cellStyle name="Uwaga 3" xfId="47625" hidden="1"/>
    <cellStyle name="Uwaga 3" xfId="47627" hidden="1"/>
    <cellStyle name="Uwaga 3" xfId="47629" hidden="1"/>
    <cellStyle name="Uwaga 3" xfId="47640" hidden="1"/>
    <cellStyle name="Uwaga 3" xfId="47642" hidden="1"/>
    <cellStyle name="Uwaga 3" xfId="47644" hidden="1"/>
    <cellStyle name="Uwaga 3" xfId="47655" hidden="1"/>
    <cellStyle name="Uwaga 3" xfId="47657" hidden="1"/>
    <cellStyle name="Uwaga 3" xfId="47659" hidden="1"/>
    <cellStyle name="Uwaga 3" xfId="47670" hidden="1"/>
    <cellStyle name="Uwaga 3" xfId="47671" hidden="1"/>
    <cellStyle name="Uwaga 3" xfId="47672" hidden="1"/>
    <cellStyle name="Uwaga 3" xfId="47685" hidden="1"/>
    <cellStyle name="Uwaga 3" xfId="47687" hidden="1"/>
    <cellStyle name="Uwaga 3" xfId="47689" hidden="1"/>
    <cellStyle name="Uwaga 3" xfId="47700" hidden="1"/>
    <cellStyle name="Uwaga 3" xfId="47702" hidden="1"/>
    <cellStyle name="Uwaga 3" xfId="47704" hidden="1"/>
    <cellStyle name="Uwaga 3" xfId="47715" hidden="1"/>
    <cellStyle name="Uwaga 3" xfId="47717" hidden="1"/>
    <cellStyle name="Uwaga 3" xfId="47718" hidden="1"/>
    <cellStyle name="Uwaga 3" xfId="47730" hidden="1"/>
    <cellStyle name="Uwaga 3" xfId="47731" hidden="1"/>
    <cellStyle name="Uwaga 3" xfId="47732" hidden="1"/>
    <cellStyle name="Uwaga 3" xfId="47745" hidden="1"/>
    <cellStyle name="Uwaga 3" xfId="47747" hidden="1"/>
    <cellStyle name="Uwaga 3" xfId="47749" hidden="1"/>
    <cellStyle name="Uwaga 3" xfId="47760" hidden="1"/>
    <cellStyle name="Uwaga 3" xfId="47762" hidden="1"/>
    <cellStyle name="Uwaga 3" xfId="47764" hidden="1"/>
    <cellStyle name="Uwaga 3" xfId="47775" hidden="1"/>
    <cellStyle name="Uwaga 3" xfId="47777" hidden="1"/>
    <cellStyle name="Uwaga 3" xfId="47779" hidden="1"/>
    <cellStyle name="Uwaga 3" xfId="47790" hidden="1"/>
    <cellStyle name="Uwaga 3" xfId="47791" hidden="1"/>
    <cellStyle name="Uwaga 3" xfId="47793" hidden="1"/>
    <cellStyle name="Uwaga 3" xfId="47804" hidden="1"/>
    <cellStyle name="Uwaga 3" xfId="47806" hidden="1"/>
    <cellStyle name="Uwaga 3" xfId="47807" hidden="1"/>
    <cellStyle name="Uwaga 3" xfId="47816" hidden="1"/>
    <cellStyle name="Uwaga 3" xfId="47819" hidden="1"/>
    <cellStyle name="Uwaga 3" xfId="47821" hidden="1"/>
    <cellStyle name="Uwaga 3" xfId="47832" hidden="1"/>
    <cellStyle name="Uwaga 3" xfId="47834" hidden="1"/>
    <cellStyle name="Uwaga 3" xfId="47836" hidden="1"/>
    <cellStyle name="Uwaga 3" xfId="47848" hidden="1"/>
    <cellStyle name="Uwaga 3" xfId="47850" hidden="1"/>
    <cellStyle name="Uwaga 3" xfId="47852" hidden="1"/>
    <cellStyle name="Uwaga 3" xfId="47860" hidden="1"/>
    <cellStyle name="Uwaga 3" xfId="47862" hidden="1"/>
    <cellStyle name="Uwaga 3" xfId="47865" hidden="1"/>
    <cellStyle name="Uwaga 3" xfId="47855" hidden="1"/>
    <cellStyle name="Uwaga 3" xfId="47854" hidden="1"/>
    <cellStyle name="Uwaga 3" xfId="47853" hidden="1"/>
    <cellStyle name="Uwaga 3" xfId="47840" hidden="1"/>
    <cellStyle name="Uwaga 3" xfId="47839" hidden="1"/>
    <cellStyle name="Uwaga 3" xfId="47838" hidden="1"/>
    <cellStyle name="Uwaga 3" xfId="47825" hidden="1"/>
    <cellStyle name="Uwaga 3" xfId="47824" hidden="1"/>
    <cellStyle name="Uwaga 3" xfId="47823" hidden="1"/>
    <cellStyle name="Uwaga 3" xfId="47810" hidden="1"/>
    <cellStyle name="Uwaga 3" xfId="47809" hidden="1"/>
    <cellStyle name="Uwaga 3" xfId="47808" hidden="1"/>
    <cellStyle name="Uwaga 3" xfId="47795" hidden="1"/>
    <cellStyle name="Uwaga 3" xfId="47794" hidden="1"/>
    <cellStyle name="Uwaga 3" xfId="47792" hidden="1"/>
    <cellStyle name="Uwaga 3" xfId="47781" hidden="1"/>
    <cellStyle name="Uwaga 3" xfId="47778" hidden="1"/>
    <cellStyle name="Uwaga 3" xfId="47776" hidden="1"/>
    <cellStyle name="Uwaga 3" xfId="47766" hidden="1"/>
    <cellStyle name="Uwaga 3" xfId="47763" hidden="1"/>
    <cellStyle name="Uwaga 3" xfId="47761" hidden="1"/>
    <cellStyle name="Uwaga 3" xfId="47751" hidden="1"/>
    <cellStyle name="Uwaga 3" xfId="47748" hidden="1"/>
    <cellStyle name="Uwaga 3" xfId="47746" hidden="1"/>
    <cellStyle name="Uwaga 3" xfId="47736" hidden="1"/>
    <cellStyle name="Uwaga 3" xfId="47734" hidden="1"/>
    <cellStyle name="Uwaga 3" xfId="47733" hidden="1"/>
    <cellStyle name="Uwaga 3" xfId="47721" hidden="1"/>
    <cellStyle name="Uwaga 3" xfId="47719" hidden="1"/>
    <cellStyle name="Uwaga 3" xfId="47716" hidden="1"/>
    <cellStyle name="Uwaga 3" xfId="47706" hidden="1"/>
    <cellStyle name="Uwaga 3" xfId="47703" hidden="1"/>
    <cellStyle name="Uwaga 3" xfId="47701" hidden="1"/>
    <cellStyle name="Uwaga 3" xfId="47691" hidden="1"/>
    <cellStyle name="Uwaga 3" xfId="47688" hidden="1"/>
    <cellStyle name="Uwaga 3" xfId="47686" hidden="1"/>
    <cellStyle name="Uwaga 3" xfId="47676" hidden="1"/>
    <cellStyle name="Uwaga 3" xfId="47674" hidden="1"/>
    <cellStyle name="Uwaga 3" xfId="47673" hidden="1"/>
    <cellStyle name="Uwaga 3" xfId="47661" hidden="1"/>
    <cellStyle name="Uwaga 3" xfId="47658" hidden="1"/>
    <cellStyle name="Uwaga 3" xfId="47656" hidden="1"/>
    <cellStyle name="Uwaga 3" xfId="47646" hidden="1"/>
    <cellStyle name="Uwaga 3" xfId="47643" hidden="1"/>
    <cellStyle name="Uwaga 3" xfId="47641" hidden="1"/>
    <cellStyle name="Uwaga 3" xfId="47631" hidden="1"/>
    <cellStyle name="Uwaga 3" xfId="47628" hidden="1"/>
    <cellStyle name="Uwaga 3" xfId="47626" hidden="1"/>
    <cellStyle name="Uwaga 3" xfId="47616" hidden="1"/>
    <cellStyle name="Uwaga 3" xfId="47614" hidden="1"/>
    <cellStyle name="Uwaga 3" xfId="47613" hidden="1"/>
    <cellStyle name="Uwaga 3" xfId="47600" hidden="1"/>
    <cellStyle name="Uwaga 3" xfId="47597" hidden="1"/>
    <cellStyle name="Uwaga 3" xfId="47595" hidden="1"/>
    <cellStyle name="Uwaga 3" xfId="47585" hidden="1"/>
    <cellStyle name="Uwaga 3" xfId="47582" hidden="1"/>
    <cellStyle name="Uwaga 3" xfId="47580" hidden="1"/>
    <cellStyle name="Uwaga 3" xfId="47570" hidden="1"/>
    <cellStyle name="Uwaga 3" xfId="47567" hidden="1"/>
    <cellStyle name="Uwaga 3" xfId="47565" hidden="1"/>
    <cellStyle name="Uwaga 3" xfId="47556" hidden="1"/>
    <cellStyle name="Uwaga 3" xfId="47554" hidden="1"/>
    <cellStyle name="Uwaga 3" xfId="47553" hidden="1"/>
    <cellStyle name="Uwaga 3" xfId="47541" hidden="1"/>
    <cellStyle name="Uwaga 3" xfId="47539" hidden="1"/>
    <cellStyle name="Uwaga 3" xfId="47537" hidden="1"/>
    <cellStyle name="Uwaga 3" xfId="47526" hidden="1"/>
    <cellStyle name="Uwaga 3" xfId="47524" hidden="1"/>
    <cellStyle name="Uwaga 3" xfId="47522" hidden="1"/>
    <cellStyle name="Uwaga 3" xfId="47511" hidden="1"/>
    <cellStyle name="Uwaga 3" xfId="47509" hidden="1"/>
    <cellStyle name="Uwaga 3" xfId="47507" hidden="1"/>
    <cellStyle name="Uwaga 3" xfId="47496" hidden="1"/>
    <cellStyle name="Uwaga 3" xfId="47494" hidden="1"/>
    <cellStyle name="Uwaga 3" xfId="47493" hidden="1"/>
    <cellStyle name="Uwaga 3" xfId="47480" hidden="1"/>
    <cellStyle name="Uwaga 3" xfId="47477" hidden="1"/>
    <cellStyle name="Uwaga 3" xfId="47475" hidden="1"/>
    <cellStyle name="Uwaga 3" xfId="47465" hidden="1"/>
    <cellStyle name="Uwaga 3" xfId="47462" hidden="1"/>
    <cellStyle name="Uwaga 3" xfId="47460" hidden="1"/>
    <cellStyle name="Uwaga 3" xfId="47450" hidden="1"/>
    <cellStyle name="Uwaga 3" xfId="47447" hidden="1"/>
    <cellStyle name="Uwaga 3" xfId="47445" hidden="1"/>
    <cellStyle name="Uwaga 3" xfId="47436" hidden="1"/>
    <cellStyle name="Uwaga 3" xfId="47434" hidden="1"/>
    <cellStyle name="Uwaga 3" xfId="47432" hidden="1"/>
    <cellStyle name="Uwaga 3" xfId="47420" hidden="1"/>
    <cellStyle name="Uwaga 3" xfId="47417" hidden="1"/>
    <cellStyle name="Uwaga 3" xfId="47415" hidden="1"/>
    <cellStyle name="Uwaga 3" xfId="47405" hidden="1"/>
    <cellStyle name="Uwaga 3" xfId="47402" hidden="1"/>
    <cellStyle name="Uwaga 3" xfId="47400" hidden="1"/>
    <cellStyle name="Uwaga 3" xfId="47390" hidden="1"/>
    <cellStyle name="Uwaga 3" xfId="47387" hidden="1"/>
    <cellStyle name="Uwaga 3" xfId="47385" hidden="1"/>
    <cellStyle name="Uwaga 3" xfId="47378" hidden="1"/>
    <cellStyle name="Uwaga 3" xfId="47375" hidden="1"/>
    <cellStyle name="Uwaga 3" xfId="47373" hidden="1"/>
    <cellStyle name="Uwaga 3" xfId="47363" hidden="1"/>
    <cellStyle name="Uwaga 3" xfId="47360" hidden="1"/>
    <cellStyle name="Uwaga 3" xfId="47357" hidden="1"/>
    <cellStyle name="Uwaga 3" xfId="47348" hidden="1"/>
    <cellStyle name="Uwaga 3" xfId="47344" hidden="1"/>
    <cellStyle name="Uwaga 3" xfId="47341" hidden="1"/>
    <cellStyle name="Uwaga 3" xfId="47333" hidden="1"/>
    <cellStyle name="Uwaga 3" xfId="47330" hidden="1"/>
    <cellStyle name="Uwaga 3" xfId="47327" hidden="1"/>
    <cellStyle name="Uwaga 3" xfId="47318" hidden="1"/>
    <cellStyle name="Uwaga 3" xfId="47315" hidden="1"/>
    <cellStyle name="Uwaga 3" xfId="47312" hidden="1"/>
    <cellStyle name="Uwaga 3" xfId="47302" hidden="1"/>
    <cellStyle name="Uwaga 3" xfId="47298" hidden="1"/>
    <cellStyle name="Uwaga 3" xfId="47295" hidden="1"/>
    <cellStyle name="Uwaga 3" xfId="47286" hidden="1"/>
    <cellStyle name="Uwaga 3" xfId="47282" hidden="1"/>
    <cellStyle name="Uwaga 3" xfId="47280" hidden="1"/>
    <cellStyle name="Uwaga 3" xfId="47272" hidden="1"/>
    <cellStyle name="Uwaga 3" xfId="47268" hidden="1"/>
    <cellStyle name="Uwaga 3" xfId="47265" hidden="1"/>
    <cellStyle name="Uwaga 3" xfId="47258" hidden="1"/>
    <cellStyle name="Uwaga 3" xfId="47255" hidden="1"/>
    <cellStyle name="Uwaga 3" xfId="47252" hidden="1"/>
    <cellStyle name="Uwaga 3" xfId="47243" hidden="1"/>
    <cellStyle name="Uwaga 3" xfId="47238" hidden="1"/>
    <cellStyle name="Uwaga 3" xfId="47235" hidden="1"/>
    <cellStyle name="Uwaga 3" xfId="47228" hidden="1"/>
    <cellStyle name="Uwaga 3" xfId="47223" hidden="1"/>
    <cellStyle name="Uwaga 3" xfId="47220" hidden="1"/>
    <cellStyle name="Uwaga 3" xfId="47213" hidden="1"/>
    <cellStyle name="Uwaga 3" xfId="47208" hidden="1"/>
    <cellStyle name="Uwaga 3" xfId="47205" hidden="1"/>
    <cellStyle name="Uwaga 3" xfId="47199" hidden="1"/>
    <cellStyle name="Uwaga 3" xfId="47195" hidden="1"/>
    <cellStyle name="Uwaga 3" xfId="47192" hidden="1"/>
    <cellStyle name="Uwaga 3" xfId="47184" hidden="1"/>
    <cellStyle name="Uwaga 3" xfId="47179" hidden="1"/>
    <cellStyle name="Uwaga 3" xfId="47175" hidden="1"/>
    <cellStyle name="Uwaga 3" xfId="47169" hidden="1"/>
    <cellStyle name="Uwaga 3" xfId="47164" hidden="1"/>
    <cellStyle name="Uwaga 3" xfId="47160" hidden="1"/>
    <cellStyle name="Uwaga 3" xfId="47154" hidden="1"/>
    <cellStyle name="Uwaga 3" xfId="47149" hidden="1"/>
    <cellStyle name="Uwaga 3" xfId="47145" hidden="1"/>
    <cellStyle name="Uwaga 3" xfId="47140" hidden="1"/>
    <cellStyle name="Uwaga 3" xfId="47136" hidden="1"/>
    <cellStyle name="Uwaga 3" xfId="47132" hidden="1"/>
    <cellStyle name="Uwaga 3" xfId="47124" hidden="1"/>
    <cellStyle name="Uwaga 3" xfId="47119" hidden="1"/>
    <cellStyle name="Uwaga 3" xfId="47115" hidden="1"/>
    <cellStyle name="Uwaga 3" xfId="47109" hidden="1"/>
    <cellStyle name="Uwaga 3" xfId="47104" hidden="1"/>
    <cellStyle name="Uwaga 3" xfId="47100" hidden="1"/>
    <cellStyle name="Uwaga 3" xfId="47094" hidden="1"/>
    <cellStyle name="Uwaga 3" xfId="47089" hidden="1"/>
    <cellStyle name="Uwaga 3" xfId="47085" hidden="1"/>
    <cellStyle name="Uwaga 3" xfId="47081" hidden="1"/>
    <cellStyle name="Uwaga 3" xfId="47076" hidden="1"/>
    <cellStyle name="Uwaga 3" xfId="47071" hidden="1"/>
    <cellStyle name="Uwaga 3" xfId="47066" hidden="1"/>
    <cellStyle name="Uwaga 3" xfId="47062" hidden="1"/>
    <cellStyle name="Uwaga 3" xfId="47058" hidden="1"/>
    <cellStyle name="Uwaga 3" xfId="47051" hidden="1"/>
    <cellStyle name="Uwaga 3" xfId="47047" hidden="1"/>
    <cellStyle name="Uwaga 3" xfId="47042" hidden="1"/>
    <cellStyle name="Uwaga 3" xfId="47036" hidden="1"/>
    <cellStyle name="Uwaga 3" xfId="47032" hidden="1"/>
    <cellStyle name="Uwaga 3" xfId="47027" hidden="1"/>
    <cellStyle name="Uwaga 3" xfId="47021" hidden="1"/>
    <cellStyle name="Uwaga 3" xfId="47017" hidden="1"/>
    <cellStyle name="Uwaga 3" xfId="47012" hidden="1"/>
    <cellStyle name="Uwaga 3" xfId="47006" hidden="1"/>
    <cellStyle name="Uwaga 3" xfId="47002" hidden="1"/>
    <cellStyle name="Uwaga 3" xfId="46998" hidden="1"/>
    <cellStyle name="Uwaga 3" xfId="47858" hidden="1"/>
    <cellStyle name="Uwaga 3" xfId="47857" hidden="1"/>
    <cellStyle name="Uwaga 3" xfId="47856" hidden="1"/>
    <cellStyle name="Uwaga 3" xfId="47843" hidden="1"/>
    <cellStyle name="Uwaga 3" xfId="47842" hidden="1"/>
    <cellStyle name="Uwaga 3" xfId="47841" hidden="1"/>
    <cellStyle name="Uwaga 3" xfId="47828" hidden="1"/>
    <cellStyle name="Uwaga 3" xfId="47827" hidden="1"/>
    <cellStyle name="Uwaga 3" xfId="47826" hidden="1"/>
    <cellStyle name="Uwaga 3" xfId="47813" hidden="1"/>
    <cellStyle name="Uwaga 3" xfId="47812" hidden="1"/>
    <cellStyle name="Uwaga 3" xfId="47811" hidden="1"/>
    <cellStyle name="Uwaga 3" xfId="47798" hidden="1"/>
    <cellStyle name="Uwaga 3" xfId="47797" hidden="1"/>
    <cellStyle name="Uwaga 3" xfId="47796" hidden="1"/>
    <cellStyle name="Uwaga 3" xfId="47784" hidden="1"/>
    <cellStyle name="Uwaga 3" xfId="47782" hidden="1"/>
    <cellStyle name="Uwaga 3" xfId="47780" hidden="1"/>
    <cellStyle name="Uwaga 3" xfId="47769" hidden="1"/>
    <cellStyle name="Uwaga 3" xfId="47767" hidden="1"/>
    <cellStyle name="Uwaga 3" xfId="47765" hidden="1"/>
    <cellStyle name="Uwaga 3" xfId="47754" hidden="1"/>
    <cellStyle name="Uwaga 3" xfId="47752" hidden="1"/>
    <cellStyle name="Uwaga 3" xfId="47750" hidden="1"/>
    <cellStyle name="Uwaga 3" xfId="47739" hidden="1"/>
    <cellStyle name="Uwaga 3" xfId="47737" hidden="1"/>
    <cellStyle name="Uwaga 3" xfId="47735" hidden="1"/>
    <cellStyle name="Uwaga 3" xfId="47724" hidden="1"/>
    <cellStyle name="Uwaga 3" xfId="47722" hidden="1"/>
    <cellStyle name="Uwaga 3" xfId="47720" hidden="1"/>
    <cellStyle name="Uwaga 3" xfId="47709" hidden="1"/>
    <cellStyle name="Uwaga 3" xfId="47707" hidden="1"/>
    <cellStyle name="Uwaga 3" xfId="47705" hidden="1"/>
    <cellStyle name="Uwaga 3" xfId="47694" hidden="1"/>
    <cellStyle name="Uwaga 3" xfId="47692" hidden="1"/>
    <cellStyle name="Uwaga 3" xfId="47690" hidden="1"/>
    <cellStyle name="Uwaga 3" xfId="47679" hidden="1"/>
    <cellStyle name="Uwaga 3" xfId="47677" hidden="1"/>
    <cellStyle name="Uwaga 3" xfId="47675" hidden="1"/>
    <cellStyle name="Uwaga 3" xfId="47664" hidden="1"/>
    <cellStyle name="Uwaga 3" xfId="47662" hidden="1"/>
    <cellStyle name="Uwaga 3" xfId="47660" hidden="1"/>
    <cellStyle name="Uwaga 3" xfId="47649" hidden="1"/>
    <cellStyle name="Uwaga 3" xfId="47647" hidden="1"/>
    <cellStyle name="Uwaga 3" xfId="47645" hidden="1"/>
    <cellStyle name="Uwaga 3" xfId="47634" hidden="1"/>
    <cellStyle name="Uwaga 3" xfId="47632" hidden="1"/>
    <cellStyle name="Uwaga 3" xfId="47630" hidden="1"/>
    <cellStyle name="Uwaga 3" xfId="47619" hidden="1"/>
    <cellStyle name="Uwaga 3" xfId="47617" hidden="1"/>
    <cellStyle name="Uwaga 3" xfId="47615" hidden="1"/>
    <cellStyle name="Uwaga 3" xfId="47604" hidden="1"/>
    <cellStyle name="Uwaga 3" xfId="47602" hidden="1"/>
    <cellStyle name="Uwaga 3" xfId="47599" hidden="1"/>
    <cellStyle name="Uwaga 3" xfId="47589" hidden="1"/>
    <cellStyle name="Uwaga 3" xfId="47586" hidden="1"/>
    <cellStyle name="Uwaga 3" xfId="47583" hidden="1"/>
    <cellStyle name="Uwaga 3" xfId="47574" hidden="1"/>
    <cellStyle name="Uwaga 3" xfId="47572" hidden="1"/>
    <cellStyle name="Uwaga 3" xfId="47569" hidden="1"/>
    <cellStyle name="Uwaga 3" xfId="47559" hidden="1"/>
    <cellStyle name="Uwaga 3" xfId="47557" hidden="1"/>
    <cellStyle name="Uwaga 3" xfId="47555" hidden="1"/>
    <cellStyle name="Uwaga 3" xfId="47544" hidden="1"/>
    <cellStyle name="Uwaga 3" xfId="47542" hidden="1"/>
    <cellStyle name="Uwaga 3" xfId="47540" hidden="1"/>
    <cellStyle name="Uwaga 3" xfId="47529" hidden="1"/>
    <cellStyle name="Uwaga 3" xfId="47527" hidden="1"/>
    <cellStyle name="Uwaga 3" xfId="47525" hidden="1"/>
    <cellStyle name="Uwaga 3" xfId="47514" hidden="1"/>
    <cellStyle name="Uwaga 3" xfId="47512" hidden="1"/>
    <cellStyle name="Uwaga 3" xfId="47510" hidden="1"/>
    <cellStyle name="Uwaga 3" xfId="47499" hidden="1"/>
    <cellStyle name="Uwaga 3" xfId="47497" hidden="1"/>
    <cellStyle name="Uwaga 3" xfId="47495" hidden="1"/>
    <cellStyle name="Uwaga 3" xfId="47484" hidden="1"/>
    <cellStyle name="Uwaga 3" xfId="47482" hidden="1"/>
    <cellStyle name="Uwaga 3" xfId="47479" hidden="1"/>
    <cellStyle name="Uwaga 3" xfId="47469" hidden="1"/>
    <cellStyle name="Uwaga 3" xfId="47466" hidden="1"/>
    <cellStyle name="Uwaga 3" xfId="47463" hidden="1"/>
    <cellStyle name="Uwaga 3" xfId="47454" hidden="1"/>
    <cellStyle name="Uwaga 3" xfId="47451" hidden="1"/>
    <cellStyle name="Uwaga 3" xfId="47448" hidden="1"/>
    <cellStyle name="Uwaga 3" xfId="47439" hidden="1"/>
    <cellStyle name="Uwaga 3" xfId="47437" hidden="1"/>
    <cellStyle name="Uwaga 3" xfId="47435" hidden="1"/>
    <cellStyle name="Uwaga 3" xfId="47424" hidden="1"/>
    <cellStyle name="Uwaga 3" xfId="47421" hidden="1"/>
    <cellStyle name="Uwaga 3" xfId="47418" hidden="1"/>
    <cellStyle name="Uwaga 3" xfId="47409" hidden="1"/>
    <cellStyle name="Uwaga 3" xfId="47406" hidden="1"/>
    <cellStyle name="Uwaga 3" xfId="47403" hidden="1"/>
    <cellStyle name="Uwaga 3" xfId="47394" hidden="1"/>
    <cellStyle name="Uwaga 3" xfId="47391" hidden="1"/>
    <cellStyle name="Uwaga 3" xfId="47388" hidden="1"/>
    <cellStyle name="Uwaga 3" xfId="47381" hidden="1"/>
    <cellStyle name="Uwaga 3" xfId="47377" hidden="1"/>
    <cellStyle name="Uwaga 3" xfId="47374" hidden="1"/>
    <cellStyle name="Uwaga 3" xfId="47366" hidden="1"/>
    <cellStyle name="Uwaga 3" xfId="47362" hidden="1"/>
    <cellStyle name="Uwaga 3" xfId="47359" hidden="1"/>
    <cellStyle name="Uwaga 3" xfId="47351" hidden="1"/>
    <cellStyle name="Uwaga 3" xfId="47347" hidden="1"/>
    <cellStyle name="Uwaga 3" xfId="47343" hidden="1"/>
    <cellStyle name="Uwaga 3" xfId="47336" hidden="1"/>
    <cellStyle name="Uwaga 3" xfId="47332" hidden="1"/>
    <cellStyle name="Uwaga 3" xfId="47329" hidden="1"/>
    <cellStyle name="Uwaga 3" xfId="47321" hidden="1"/>
    <cellStyle name="Uwaga 3" xfId="47317" hidden="1"/>
    <cellStyle name="Uwaga 3" xfId="47314" hidden="1"/>
    <cellStyle name="Uwaga 3" xfId="47305" hidden="1"/>
    <cellStyle name="Uwaga 3" xfId="47300" hidden="1"/>
    <cellStyle name="Uwaga 3" xfId="47296" hidden="1"/>
    <cellStyle name="Uwaga 3" xfId="47290" hidden="1"/>
    <cellStyle name="Uwaga 3" xfId="47285" hidden="1"/>
    <cellStyle name="Uwaga 3" xfId="47281" hidden="1"/>
    <cellStyle name="Uwaga 3" xfId="47275" hidden="1"/>
    <cellStyle name="Uwaga 3" xfId="47270" hidden="1"/>
    <cellStyle name="Uwaga 3" xfId="47266" hidden="1"/>
    <cellStyle name="Uwaga 3" xfId="47261" hidden="1"/>
    <cellStyle name="Uwaga 3" xfId="47257" hidden="1"/>
    <cellStyle name="Uwaga 3" xfId="47253" hidden="1"/>
    <cellStyle name="Uwaga 3" xfId="47246" hidden="1"/>
    <cellStyle name="Uwaga 3" xfId="47241" hidden="1"/>
    <cellStyle name="Uwaga 3" xfId="47237" hidden="1"/>
    <cellStyle name="Uwaga 3" xfId="47230" hidden="1"/>
    <cellStyle name="Uwaga 3" xfId="47225" hidden="1"/>
    <cellStyle name="Uwaga 3" xfId="47221" hidden="1"/>
    <cellStyle name="Uwaga 3" xfId="47216" hidden="1"/>
    <cellStyle name="Uwaga 3" xfId="47211" hidden="1"/>
    <cellStyle name="Uwaga 3" xfId="47207" hidden="1"/>
    <cellStyle name="Uwaga 3" xfId="47201" hidden="1"/>
    <cellStyle name="Uwaga 3" xfId="47197" hidden="1"/>
    <cellStyle name="Uwaga 3" xfId="47194" hidden="1"/>
    <cellStyle name="Uwaga 3" xfId="47187" hidden="1"/>
    <cellStyle name="Uwaga 3" xfId="47182" hidden="1"/>
    <cellStyle name="Uwaga 3" xfId="47177" hidden="1"/>
    <cellStyle name="Uwaga 3" xfId="47171" hidden="1"/>
    <cellStyle name="Uwaga 3" xfId="47166" hidden="1"/>
    <cellStyle name="Uwaga 3" xfId="47161" hidden="1"/>
    <cellStyle name="Uwaga 3" xfId="47156" hidden="1"/>
    <cellStyle name="Uwaga 3" xfId="47151" hidden="1"/>
    <cellStyle name="Uwaga 3" xfId="47146" hidden="1"/>
    <cellStyle name="Uwaga 3" xfId="47142" hidden="1"/>
    <cellStyle name="Uwaga 3" xfId="47138" hidden="1"/>
    <cellStyle name="Uwaga 3" xfId="47133" hidden="1"/>
    <cellStyle name="Uwaga 3" xfId="47126" hidden="1"/>
    <cellStyle name="Uwaga 3" xfId="47121" hidden="1"/>
    <cellStyle name="Uwaga 3" xfId="47116" hidden="1"/>
    <cellStyle name="Uwaga 3" xfId="47110" hidden="1"/>
    <cellStyle name="Uwaga 3" xfId="47105" hidden="1"/>
    <cellStyle name="Uwaga 3" xfId="47101" hidden="1"/>
    <cellStyle name="Uwaga 3" xfId="47096" hidden="1"/>
    <cellStyle name="Uwaga 3" xfId="47091" hidden="1"/>
    <cellStyle name="Uwaga 3" xfId="47086" hidden="1"/>
    <cellStyle name="Uwaga 3" xfId="47082" hidden="1"/>
    <cellStyle name="Uwaga 3" xfId="47077" hidden="1"/>
    <cellStyle name="Uwaga 3" xfId="47072" hidden="1"/>
    <cellStyle name="Uwaga 3" xfId="47067" hidden="1"/>
    <cellStyle name="Uwaga 3" xfId="47063" hidden="1"/>
    <cellStyle name="Uwaga 3" xfId="47059" hidden="1"/>
    <cellStyle name="Uwaga 3" xfId="47052" hidden="1"/>
    <cellStyle name="Uwaga 3" xfId="47048" hidden="1"/>
    <cellStyle name="Uwaga 3" xfId="47043" hidden="1"/>
    <cellStyle name="Uwaga 3" xfId="47037" hidden="1"/>
    <cellStyle name="Uwaga 3" xfId="47033" hidden="1"/>
    <cellStyle name="Uwaga 3" xfId="47028" hidden="1"/>
    <cellStyle name="Uwaga 3" xfId="47022" hidden="1"/>
    <cellStyle name="Uwaga 3" xfId="47018" hidden="1"/>
    <cellStyle name="Uwaga 3" xfId="47014" hidden="1"/>
    <cellStyle name="Uwaga 3" xfId="47007" hidden="1"/>
    <cellStyle name="Uwaga 3" xfId="47003" hidden="1"/>
    <cellStyle name="Uwaga 3" xfId="46999" hidden="1"/>
    <cellStyle name="Uwaga 3" xfId="47863" hidden="1"/>
    <cellStyle name="Uwaga 3" xfId="47861" hidden="1"/>
    <cellStyle name="Uwaga 3" xfId="47859" hidden="1"/>
    <cellStyle name="Uwaga 3" xfId="47846" hidden="1"/>
    <cellStyle name="Uwaga 3" xfId="47845" hidden="1"/>
    <cellStyle name="Uwaga 3" xfId="47844" hidden="1"/>
    <cellStyle name="Uwaga 3" xfId="47831" hidden="1"/>
    <cellStyle name="Uwaga 3" xfId="47830" hidden="1"/>
    <cellStyle name="Uwaga 3" xfId="47829" hidden="1"/>
    <cellStyle name="Uwaga 3" xfId="47817" hidden="1"/>
    <cellStyle name="Uwaga 3" xfId="47815" hidden="1"/>
    <cellStyle name="Uwaga 3" xfId="47814" hidden="1"/>
    <cellStyle name="Uwaga 3" xfId="47801" hidden="1"/>
    <cellStyle name="Uwaga 3" xfId="47800" hidden="1"/>
    <cellStyle name="Uwaga 3" xfId="47799" hidden="1"/>
    <cellStyle name="Uwaga 3" xfId="47787" hidden="1"/>
    <cellStyle name="Uwaga 3" xfId="47785" hidden="1"/>
    <cellStyle name="Uwaga 3" xfId="47783" hidden="1"/>
    <cellStyle name="Uwaga 3" xfId="47772" hidden="1"/>
    <cellStyle name="Uwaga 3" xfId="47770" hidden="1"/>
    <cellStyle name="Uwaga 3" xfId="47768" hidden="1"/>
    <cellStyle name="Uwaga 3" xfId="47757" hidden="1"/>
    <cellStyle name="Uwaga 3" xfId="47755" hidden="1"/>
    <cellStyle name="Uwaga 3" xfId="47753" hidden="1"/>
    <cellStyle name="Uwaga 3" xfId="47742" hidden="1"/>
    <cellStyle name="Uwaga 3" xfId="47740" hidden="1"/>
    <cellStyle name="Uwaga 3" xfId="47738" hidden="1"/>
    <cellStyle name="Uwaga 3" xfId="47727" hidden="1"/>
    <cellStyle name="Uwaga 3" xfId="47725" hidden="1"/>
    <cellStyle name="Uwaga 3" xfId="47723" hidden="1"/>
    <cellStyle name="Uwaga 3" xfId="47712" hidden="1"/>
    <cellStyle name="Uwaga 3" xfId="47710" hidden="1"/>
    <cellStyle name="Uwaga 3" xfId="47708" hidden="1"/>
    <cellStyle name="Uwaga 3" xfId="47697" hidden="1"/>
    <cellStyle name="Uwaga 3" xfId="47695" hidden="1"/>
    <cellStyle name="Uwaga 3" xfId="47693" hidden="1"/>
    <cellStyle name="Uwaga 3" xfId="47682" hidden="1"/>
    <cellStyle name="Uwaga 3" xfId="47680" hidden="1"/>
    <cellStyle name="Uwaga 3" xfId="47678" hidden="1"/>
    <cellStyle name="Uwaga 3" xfId="47667" hidden="1"/>
    <cellStyle name="Uwaga 3" xfId="47665" hidden="1"/>
    <cellStyle name="Uwaga 3" xfId="47663" hidden="1"/>
    <cellStyle name="Uwaga 3" xfId="47652" hidden="1"/>
    <cellStyle name="Uwaga 3" xfId="47650" hidden="1"/>
    <cellStyle name="Uwaga 3" xfId="47648" hidden="1"/>
    <cellStyle name="Uwaga 3" xfId="47637" hidden="1"/>
    <cellStyle name="Uwaga 3" xfId="47635" hidden="1"/>
    <cellStyle name="Uwaga 3" xfId="47633" hidden="1"/>
    <cellStyle name="Uwaga 3" xfId="47622" hidden="1"/>
    <cellStyle name="Uwaga 3" xfId="47620" hidden="1"/>
    <cellStyle name="Uwaga 3" xfId="47618" hidden="1"/>
    <cellStyle name="Uwaga 3" xfId="47607" hidden="1"/>
    <cellStyle name="Uwaga 3" xfId="47605" hidden="1"/>
    <cellStyle name="Uwaga 3" xfId="47603" hidden="1"/>
    <cellStyle name="Uwaga 3" xfId="47592" hidden="1"/>
    <cellStyle name="Uwaga 3" xfId="47590" hidden="1"/>
    <cellStyle name="Uwaga 3" xfId="47588" hidden="1"/>
    <cellStyle name="Uwaga 3" xfId="47577" hidden="1"/>
    <cellStyle name="Uwaga 3" xfId="47575" hidden="1"/>
    <cellStyle name="Uwaga 3" xfId="47573" hidden="1"/>
    <cellStyle name="Uwaga 3" xfId="47562" hidden="1"/>
    <cellStyle name="Uwaga 3" xfId="47560" hidden="1"/>
    <cellStyle name="Uwaga 3" xfId="47558" hidden="1"/>
    <cellStyle name="Uwaga 3" xfId="47547" hidden="1"/>
    <cellStyle name="Uwaga 3" xfId="47545" hidden="1"/>
    <cellStyle name="Uwaga 3" xfId="47543" hidden="1"/>
    <cellStyle name="Uwaga 3" xfId="47532" hidden="1"/>
    <cellStyle name="Uwaga 3" xfId="47530" hidden="1"/>
    <cellStyle name="Uwaga 3" xfId="47528" hidden="1"/>
    <cellStyle name="Uwaga 3" xfId="47517" hidden="1"/>
    <cellStyle name="Uwaga 3" xfId="47515" hidden="1"/>
    <cellStyle name="Uwaga 3" xfId="47513" hidden="1"/>
    <cellStyle name="Uwaga 3" xfId="47502" hidden="1"/>
    <cellStyle name="Uwaga 3" xfId="47500" hidden="1"/>
    <cellStyle name="Uwaga 3" xfId="47498" hidden="1"/>
    <cellStyle name="Uwaga 3" xfId="47487" hidden="1"/>
    <cellStyle name="Uwaga 3" xfId="47485" hidden="1"/>
    <cellStyle name="Uwaga 3" xfId="47483" hidden="1"/>
    <cellStyle name="Uwaga 3" xfId="47472" hidden="1"/>
    <cellStyle name="Uwaga 3" xfId="47470" hidden="1"/>
    <cellStyle name="Uwaga 3" xfId="47467" hidden="1"/>
    <cellStyle name="Uwaga 3" xfId="47457" hidden="1"/>
    <cellStyle name="Uwaga 3" xfId="47455" hidden="1"/>
    <cellStyle name="Uwaga 3" xfId="47453" hidden="1"/>
    <cellStyle name="Uwaga 3" xfId="47442" hidden="1"/>
    <cellStyle name="Uwaga 3" xfId="47440" hidden="1"/>
    <cellStyle name="Uwaga 3" xfId="47438" hidden="1"/>
    <cellStyle name="Uwaga 3" xfId="47427" hidden="1"/>
    <cellStyle name="Uwaga 3" xfId="47425" hidden="1"/>
    <cellStyle name="Uwaga 3" xfId="47422" hidden="1"/>
    <cellStyle name="Uwaga 3" xfId="47412" hidden="1"/>
    <cellStyle name="Uwaga 3" xfId="47410" hidden="1"/>
    <cellStyle name="Uwaga 3" xfId="47407" hidden="1"/>
    <cellStyle name="Uwaga 3" xfId="47397" hidden="1"/>
    <cellStyle name="Uwaga 3" xfId="47395" hidden="1"/>
    <cellStyle name="Uwaga 3" xfId="47392" hidden="1"/>
    <cellStyle name="Uwaga 3" xfId="47383" hidden="1"/>
    <cellStyle name="Uwaga 3" xfId="47380" hidden="1"/>
    <cellStyle name="Uwaga 3" xfId="47376" hidden="1"/>
    <cellStyle name="Uwaga 3" xfId="47368" hidden="1"/>
    <cellStyle name="Uwaga 3" xfId="47365" hidden="1"/>
    <cellStyle name="Uwaga 3" xfId="47361" hidden="1"/>
    <cellStyle name="Uwaga 3" xfId="47353" hidden="1"/>
    <cellStyle name="Uwaga 3" xfId="47350" hidden="1"/>
    <cellStyle name="Uwaga 3" xfId="47346" hidden="1"/>
    <cellStyle name="Uwaga 3" xfId="47338" hidden="1"/>
    <cellStyle name="Uwaga 3" xfId="47335" hidden="1"/>
    <cellStyle name="Uwaga 3" xfId="47331" hidden="1"/>
    <cellStyle name="Uwaga 3" xfId="47323" hidden="1"/>
    <cellStyle name="Uwaga 3" xfId="47320" hidden="1"/>
    <cellStyle name="Uwaga 3" xfId="47316" hidden="1"/>
    <cellStyle name="Uwaga 3" xfId="47308" hidden="1"/>
    <cellStyle name="Uwaga 3" xfId="47304" hidden="1"/>
    <cellStyle name="Uwaga 3" xfId="47299" hidden="1"/>
    <cellStyle name="Uwaga 3" xfId="47293" hidden="1"/>
    <cellStyle name="Uwaga 3" xfId="47289" hidden="1"/>
    <cellStyle name="Uwaga 3" xfId="47284" hidden="1"/>
    <cellStyle name="Uwaga 3" xfId="47278" hidden="1"/>
    <cellStyle name="Uwaga 3" xfId="47274" hidden="1"/>
    <cellStyle name="Uwaga 3" xfId="47269" hidden="1"/>
    <cellStyle name="Uwaga 3" xfId="47263" hidden="1"/>
    <cellStyle name="Uwaga 3" xfId="47260" hidden="1"/>
    <cellStyle name="Uwaga 3" xfId="47256" hidden="1"/>
    <cellStyle name="Uwaga 3" xfId="47248" hidden="1"/>
    <cellStyle name="Uwaga 3" xfId="47245" hidden="1"/>
    <cellStyle name="Uwaga 3" xfId="47240" hidden="1"/>
    <cellStyle name="Uwaga 3" xfId="47233" hidden="1"/>
    <cellStyle name="Uwaga 3" xfId="47229" hidden="1"/>
    <cellStyle name="Uwaga 3" xfId="47224" hidden="1"/>
    <cellStyle name="Uwaga 3" xfId="47218" hidden="1"/>
    <cellStyle name="Uwaga 3" xfId="47214" hidden="1"/>
    <cellStyle name="Uwaga 3" xfId="47209" hidden="1"/>
    <cellStyle name="Uwaga 3" xfId="47203" hidden="1"/>
    <cellStyle name="Uwaga 3" xfId="47200" hidden="1"/>
    <cellStyle name="Uwaga 3" xfId="47196" hidden="1"/>
    <cellStyle name="Uwaga 3" xfId="47188" hidden="1"/>
    <cellStyle name="Uwaga 3" xfId="47183" hidden="1"/>
    <cellStyle name="Uwaga 3" xfId="47178" hidden="1"/>
    <cellStyle name="Uwaga 3" xfId="47173" hidden="1"/>
    <cellStyle name="Uwaga 3" xfId="47168" hidden="1"/>
    <cellStyle name="Uwaga 3" xfId="47163" hidden="1"/>
    <cellStyle name="Uwaga 3" xfId="47158" hidden="1"/>
    <cellStyle name="Uwaga 3" xfId="47153" hidden="1"/>
    <cellStyle name="Uwaga 3" xfId="47148" hidden="1"/>
    <cellStyle name="Uwaga 3" xfId="47143" hidden="1"/>
    <cellStyle name="Uwaga 3" xfId="47139" hidden="1"/>
    <cellStyle name="Uwaga 3" xfId="47134" hidden="1"/>
    <cellStyle name="Uwaga 3" xfId="47127" hidden="1"/>
    <cellStyle name="Uwaga 3" xfId="47122" hidden="1"/>
    <cellStyle name="Uwaga 3" xfId="47117" hidden="1"/>
    <cellStyle name="Uwaga 3" xfId="47112" hidden="1"/>
    <cellStyle name="Uwaga 3" xfId="47107" hidden="1"/>
    <cellStyle name="Uwaga 3" xfId="47102" hidden="1"/>
    <cellStyle name="Uwaga 3" xfId="47097" hidden="1"/>
    <cellStyle name="Uwaga 3" xfId="47092" hidden="1"/>
    <cellStyle name="Uwaga 3" xfId="47087" hidden="1"/>
    <cellStyle name="Uwaga 3" xfId="47083" hidden="1"/>
    <cellStyle name="Uwaga 3" xfId="47078" hidden="1"/>
    <cellStyle name="Uwaga 3" xfId="47073" hidden="1"/>
    <cellStyle name="Uwaga 3" xfId="47068" hidden="1"/>
    <cellStyle name="Uwaga 3" xfId="47064" hidden="1"/>
    <cellStyle name="Uwaga 3" xfId="47060" hidden="1"/>
    <cellStyle name="Uwaga 3" xfId="47053" hidden="1"/>
    <cellStyle name="Uwaga 3" xfId="47049" hidden="1"/>
    <cellStyle name="Uwaga 3" xfId="47044" hidden="1"/>
    <cellStyle name="Uwaga 3" xfId="47038" hidden="1"/>
    <cellStyle name="Uwaga 3" xfId="47034" hidden="1"/>
    <cellStyle name="Uwaga 3" xfId="47029" hidden="1"/>
    <cellStyle name="Uwaga 3" xfId="47023" hidden="1"/>
    <cellStyle name="Uwaga 3" xfId="47019" hidden="1"/>
    <cellStyle name="Uwaga 3" xfId="47015" hidden="1"/>
    <cellStyle name="Uwaga 3" xfId="47008" hidden="1"/>
    <cellStyle name="Uwaga 3" xfId="47004" hidden="1"/>
    <cellStyle name="Uwaga 3" xfId="47000" hidden="1"/>
    <cellStyle name="Uwaga 3" xfId="47867" hidden="1"/>
    <cellStyle name="Uwaga 3" xfId="47866" hidden="1"/>
    <cellStyle name="Uwaga 3" xfId="47864" hidden="1"/>
    <cellStyle name="Uwaga 3" xfId="47851" hidden="1"/>
    <cellStyle name="Uwaga 3" xfId="47849" hidden="1"/>
    <cellStyle name="Uwaga 3" xfId="47847" hidden="1"/>
    <cellStyle name="Uwaga 3" xfId="47837" hidden="1"/>
    <cellStyle name="Uwaga 3" xfId="47835" hidden="1"/>
    <cellStyle name="Uwaga 3" xfId="47833" hidden="1"/>
    <cellStyle name="Uwaga 3" xfId="47822" hidden="1"/>
    <cellStyle name="Uwaga 3" xfId="47820" hidden="1"/>
    <cellStyle name="Uwaga 3" xfId="47818" hidden="1"/>
    <cellStyle name="Uwaga 3" xfId="47805" hidden="1"/>
    <cellStyle name="Uwaga 3" xfId="47803" hidden="1"/>
    <cellStyle name="Uwaga 3" xfId="47802" hidden="1"/>
    <cellStyle name="Uwaga 3" xfId="47789" hidden="1"/>
    <cellStyle name="Uwaga 3" xfId="47788" hidden="1"/>
    <cellStyle name="Uwaga 3" xfId="47786" hidden="1"/>
    <cellStyle name="Uwaga 3" xfId="47774" hidden="1"/>
    <cellStyle name="Uwaga 3" xfId="47773" hidden="1"/>
    <cellStyle name="Uwaga 3" xfId="47771" hidden="1"/>
    <cellStyle name="Uwaga 3" xfId="47759" hidden="1"/>
    <cellStyle name="Uwaga 3" xfId="47758" hidden="1"/>
    <cellStyle name="Uwaga 3" xfId="47756" hidden="1"/>
    <cellStyle name="Uwaga 3" xfId="47744" hidden="1"/>
    <cellStyle name="Uwaga 3" xfId="47743" hidden="1"/>
    <cellStyle name="Uwaga 3" xfId="47741" hidden="1"/>
    <cellStyle name="Uwaga 3" xfId="47729" hidden="1"/>
    <cellStyle name="Uwaga 3" xfId="47728" hidden="1"/>
    <cellStyle name="Uwaga 3" xfId="47726" hidden="1"/>
    <cellStyle name="Uwaga 3" xfId="47714" hidden="1"/>
    <cellStyle name="Uwaga 3" xfId="47713" hidden="1"/>
    <cellStyle name="Uwaga 3" xfId="47711" hidden="1"/>
    <cellStyle name="Uwaga 3" xfId="47699" hidden="1"/>
    <cellStyle name="Uwaga 3" xfId="47698" hidden="1"/>
    <cellStyle name="Uwaga 3" xfId="47696" hidden="1"/>
    <cellStyle name="Uwaga 3" xfId="47684" hidden="1"/>
    <cellStyle name="Uwaga 3" xfId="47683" hidden="1"/>
    <cellStyle name="Uwaga 3" xfId="47681" hidden="1"/>
    <cellStyle name="Uwaga 3" xfId="47669" hidden="1"/>
    <cellStyle name="Uwaga 3" xfId="47668" hidden="1"/>
    <cellStyle name="Uwaga 3" xfId="47666" hidden="1"/>
    <cellStyle name="Uwaga 3" xfId="47654" hidden="1"/>
    <cellStyle name="Uwaga 3" xfId="47653" hidden="1"/>
    <cellStyle name="Uwaga 3" xfId="47651" hidden="1"/>
    <cellStyle name="Uwaga 3" xfId="47639" hidden="1"/>
    <cellStyle name="Uwaga 3" xfId="47638" hidden="1"/>
    <cellStyle name="Uwaga 3" xfId="47636" hidden="1"/>
    <cellStyle name="Uwaga 3" xfId="47624" hidden="1"/>
    <cellStyle name="Uwaga 3" xfId="47623" hidden="1"/>
    <cellStyle name="Uwaga 3" xfId="47621" hidden="1"/>
    <cellStyle name="Uwaga 3" xfId="47609" hidden="1"/>
    <cellStyle name="Uwaga 3" xfId="47608" hidden="1"/>
    <cellStyle name="Uwaga 3" xfId="47606" hidden="1"/>
    <cellStyle name="Uwaga 3" xfId="47594" hidden="1"/>
    <cellStyle name="Uwaga 3" xfId="47593" hidden="1"/>
    <cellStyle name="Uwaga 3" xfId="47591" hidden="1"/>
    <cellStyle name="Uwaga 3" xfId="47579" hidden="1"/>
    <cellStyle name="Uwaga 3" xfId="47578" hidden="1"/>
    <cellStyle name="Uwaga 3" xfId="47576" hidden="1"/>
    <cellStyle name="Uwaga 3" xfId="47564" hidden="1"/>
    <cellStyle name="Uwaga 3" xfId="47563" hidden="1"/>
    <cellStyle name="Uwaga 3" xfId="47561" hidden="1"/>
    <cellStyle name="Uwaga 3" xfId="47549" hidden="1"/>
    <cellStyle name="Uwaga 3" xfId="47548" hidden="1"/>
    <cellStyle name="Uwaga 3" xfId="47546" hidden="1"/>
    <cellStyle name="Uwaga 3" xfId="47534" hidden="1"/>
    <cellStyle name="Uwaga 3" xfId="47533" hidden="1"/>
    <cellStyle name="Uwaga 3" xfId="47531" hidden="1"/>
    <cellStyle name="Uwaga 3" xfId="47519" hidden="1"/>
    <cellStyle name="Uwaga 3" xfId="47518" hidden="1"/>
    <cellStyle name="Uwaga 3" xfId="47516" hidden="1"/>
    <cellStyle name="Uwaga 3" xfId="47504" hidden="1"/>
    <cellStyle name="Uwaga 3" xfId="47503" hidden="1"/>
    <cellStyle name="Uwaga 3" xfId="47501" hidden="1"/>
    <cellStyle name="Uwaga 3" xfId="47489" hidden="1"/>
    <cellStyle name="Uwaga 3" xfId="47488" hidden="1"/>
    <cellStyle name="Uwaga 3" xfId="47486" hidden="1"/>
    <cellStyle name="Uwaga 3" xfId="47474" hidden="1"/>
    <cellStyle name="Uwaga 3" xfId="47473" hidden="1"/>
    <cellStyle name="Uwaga 3" xfId="47471" hidden="1"/>
    <cellStyle name="Uwaga 3" xfId="47459" hidden="1"/>
    <cellStyle name="Uwaga 3" xfId="47458" hidden="1"/>
    <cellStyle name="Uwaga 3" xfId="47456" hidden="1"/>
    <cellStyle name="Uwaga 3" xfId="47444" hidden="1"/>
    <cellStyle name="Uwaga 3" xfId="47443" hidden="1"/>
    <cellStyle name="Uwaga 3" xfId="47441" hidden="1"/>
    <cellStyle name="Uwaga 3" xfId="47429" hidden="1"/>
    <cellStyle name="Uwaga 3" xfId="47428" hidden="1"/>
    <cellStyle name="Uwaga 3" xfId="47426" hidden="1"/>
    <cellStyle name="Uwaga 3" xfId="47414" hidden="1"/>
    <cellStyle name="Uwaga 3" xfId="47413" hidden="1"/>
    <cellStyle name="Uwaga 3" xfId="47411" hidden="1"/>
    <cellStyle name="Uwaga 3" xfId="47399" hidden="1"/>
    <cellStyle name="Uwaga 3" xfId="47398" hidden="1"/>
    <cellStyle name="Uwaga 3" xfId="47396" hidden="1"/>
    <cellStyle name="Uwaga 3" xfId="47384" hidden="1"/>
    <cellStyle name="Uwaga 3" xfId="47382" hidden="1"/>
    <cellStyle name="Uwaga 3" xfId="47379" hidden="1"/>
    <cellStyle name="Uwaga 3" xfId="47369" hidden="1"/>
    <cellStyle name="Uwaga 3" xfId="47367" hidden="1"/>
    <cellStyle name="Uwaga 3" xfId="47364" hidden="1"/>
    <cellStyle name="Uwaga 3" xfId="47354" hidden="1"/>
    <cellStyle name="Uwaga 3" xfId="47352" hidden="1"/>
    <cellStyle name="Uwaga 3" xfId="47349" hidden="1"/>
    <cellStyle name="Uwaga 3" xfId="47339" hidden="1"/>
    <cellStyle name="Uwaga 3" xfId="47337" hidden="1"/>
    <cellStyle name="Uwaga 3" xfId="47334" hidden="1"/>
    <cellStyle name="Uwaga 3" xfId="47324" hidden="1"/>
    <cellStyle name="Uwaga 3" xfId="47322" hidden="1"/>
    <cellStyle name="Uwaga 3" xfId="47319" hidden="1"/>
    <cellStyle name="Uwaga 3" xfId="47309" hidden="1"/>
    <cellStyle name="Uwaga 3" xfId="47307" hidden="1"/>
    <cellStyle name="Uwaga 3" xfId="47303" hidden="1"/>
    <cellStyle name="Uwaga 3" xfId="47294" hidden="1"/>
    <cellStyle name="Uwaga 3" xfId="47291" hidden="1"/>
    <cellStyle name="Uwaga 3" xfId="47287" hidden="1"/>
    <cellStyle name="Uwaga 3" xfId="47279" hidden="1"/>
    <cellStyle name="Uwaga 3" xfId="47277" hidden="1"/>
    <cellStyle name="Uwaga 3" xfId="47273" hidden="1"/>
    <cellStyle name="Uwaga 3" xfId="47264" hidden="1"/>
    <cellStyle name="Uwaga 3" xfId="47262" hidden="1"/>
    <cellStyle name="Uwaga 3" xfId="47259" hidden="1"/>
    <cellStyle name="Uwaga 3" xfId="47249" hidden="1"/>
    <cellStyle name="Uwaga 3" xfId="47247" hidden="1"/>
    <cellStyle name="Uwaga 3" xfId="47242" hidden="1"/>
    <cellStyle name="Uwaga 3" xfId="47234" hidden="1"/>
    <cellStyle name="Uwaga 3" xfId="47232" hidden="1"/>
    <cellStyle name="Uwaga 3" xfId="47227" hidden="1"/>
    <cellStyle name="Uwaga 3" xfId="47219" hidden="1"/>
    <cellStyle name="Uwaga 3" xfId="47217" hidden="1"/>
    <cellStyle name="Uwaga 3" xfId="47212" hidden="1"/>
    <cellStyle name="Uwaga 3" xfId="47204" hidden="1"/>
    <cellStyle name="Uwaga 3" xfId="47202" hidden="1"/>
    <cellStyle name="Uwaga 3" xfId="47198" hidden="1"/>
    <cellStyle name="Uwaga 3" xfId="47189" hidden="1"/>
    <cellStyle name="Uwaga 3" xfId="47186" hidden="1"/>
    <cellStyle name="Uwaga 3" xfId="47181" hidden="1"/>
    <cellStyle name="Uwaga 3" xfId="47174" hidden="1"/>
    <cellStyle name="Uwaga 3" xfId="47170" hidden="1"/>
    <cellStyle name="Uwaga 3" xfId="47165" hidden="1"/>
    <cellStyle name="Uwaga 3" xfId="47159" hidden="1"/>
    <cellStyle name="Uwaga 3" xfId="47155" hidden="1"/>
    <cellStyle name="Uwaga 3" xfId="47150" hidden="1"/>
    <cellStyle name="Uwaga 3" xfId="47144" hidden="1"/>
    <cellStyle name="Uwaga 3" xfId="47141" hidden="1"/>
    <cellStyle name="Uwaga 3" xfId="47137" hidden="1"/>
    <cellStyle name="Uwaga 3" xfId="47128" hidden="1"/>
    <cellStyle name="Uwaga 3" xfId="47123" hidden="1"/>
    <cellStyle name="Uwaga 3" xfId="47118" hidden="1"/>
    <cellStyle name="Uwaga 3" xfId="47113" hidden="1"/>
    <cellStyle name="Uwaga 3" xfId="47108" hidden="1"/>
    <cellStyle name="Uwaga 3" xfId="47103" hidden="1"/>
    <cellStyle name="Uwaga 3" xfId="47098" hidden="1"/>
    <cellStyle name="Uwaga 3" xfId="47093" hidden="1"/>
    <cellStyle name="Uwaga 3" xfId="47088" hidden="1"/>
    <cellStyle name="Uwaga 3" xfId="47084" hidden="1"/>
    <cellStyle name="Uwaga 3" xfId="47079" hidden="1"/>
    <cellStyle name="Uwaga 3" xfId="47074" hidden="1"/>
    <cellStyle name="Uwaga 3" xfId="47069" hidden="1"/>
    <cellStyle name="Uwaga 3" xfId="47065" hidden="1"/>
    <cellStyle name="Uwaga 3" xfId="47061" hidden="1"/>
    <cellStyle name="Uwaga 3" xfId="47054" hidden="1"/>
    <cellStyle name="Uwaga 3" xfId="47050" hidden="1"/>
    <cellStyle name="Uwaga 3" xfId="47045" hidden="1"/>
    <cellStyle name="Uwaga 3" xfId="47039" hidden="1"/>
    <cellStyle name="Uwaga 3" xfId="47035" hidden="1"/>
    <cellStyle name="Uwaga 3" xfId="47030" hidden="1"/>
    <cellStyle name="Uwaga 3" xfId="47024" hidden="1"/>
    <cellStyle name="Uwaga 3" xfId="47020" hidden="1"/>
    <cellStyle name="Uwaga 3" xfId="47016" hidden="1"/>
    <cellStyle name="Uwaga 3" xfId="47009" hidden="1"/>
    <cellStyle name="Uwaga 3" xfId="47005" hidden="1"/>
    <cellStyle name="Uwaga 3" xfId="47001" hidden="1"/>
    <cellStyle name="Uwaga 3" xfId="43030" hidden="1"/>
    <cellStyle name="Uwaga 3" xfId="42083" hidden="1"/>
    <cellStyle name="Uwaga 3" xfId="42047" hidden="1"/>
    <cellStyle name="Uwaga 3" xfId="38103" hidden="1"/>
    <cellStyle name="Uwaga 3" xfId="37147" hidden="1"/>
    <cellStyle name="Uwaga 3" xfId="37123" hidden="1"/>
    <cellStyle name="Uwaga 3" xfId="37093" hidden="1"/>
    <cellStyle name="Uwaga 3" xfId="37089" hidden="1"/>
    <cellStyle name="Uwaga 3" xfId="37085" hidden="1"/>
    <cellStyle name="Uwaga 3" xfId="37054" hidden="1"/>
    <cellStyle name="Uwaga 3" xfId="37050" hidden="1"/>
    <cellStyle name="Uwaga 3" xfId="37046" hidden="1"/>
    <cellStyle name="Uwaga 3" xfId="37003" hidden="1"/>
    <cellStyle name="Uwaga 3" xfId="36999" hidden="1"/>
    <cellStyle name="Uwaga 3" xfId="36996" hidden="1"/>
    <cellStyle name="Uwaga 3" xfId="36960" hidden="1"/>
    <cellStyle name="Uwaga 3" xfId="36956" hidden="1"/>
    <cellStyle name="Uwaga 3" xfId="36953" hidden="1"/>
    <cellStyle name="Uwaga 3" xfId="36923" hidden="1"/>
    <cellStyle name="Uwaga 3" xfId="36916" hidden="1"/>
    <cellStyle name="Uwaga 3" xfId="36913" hidden="1"/>
    <cellStyle name="Uwaga 3" xfId="36884" hidden="1"/>
    <cellStyle name="Uwaga 3" xfId="36879" hidden="1"/>
    <cellStyle name="Uwaga 3" xfId="36874" hidden="1"/>
    <cellStyle name="Uwaga 3" xfId="36842" hidden="1"/>
    <cellStyle name="Uwaga 3" xfId="36837" hidden="1"/>
    <cellStyle name="Uwaga 3" xfId="36832" hidden="1"/>
    <cellStyle name="Uwaga 3" xfId="36789" hidden="1"/>
    <cellStyle name="Uwaga 3" xfId="36784" hidden="1"/>
    <cellStyle name="Uwaga 3" xfId="36781" hidden="1"/>
    <cellStyle name="Uwaga 3" xfId="36751" hidden="1"/>
    <cellStyle name="Uwaga 3" xfId="36747" hidden="1"/>
    <cellStyle name="Uwaga 3" xfId="36743" hidden="1"/>
    <cellStyle name="Uwaga 3" xfId="36712" hidden="1"/>
    <cellStyle name="Uwaga 3" xfId="36706" hidden="1"/>
    <cellStyle name="Uwaga 3" xfId="36700" hidden="1"/>
    <cellStyle name="Uwaga 3" xfId="36668" hidden="1"/>
    <cellStyle name="Uwaga 3" xfId="36663" hidden="1"/>
    <cellStyle name="Uwaga 3" xfId="36657" hidden="1"/>
    <cellStyle name="Uwaga 3" xfId="36618" hidden="1"/>
    <cellStyle name="Uwaga 3" xfId="36614" hidden="1"/>
    <cellStyle name="Uwaga 3" xfId="36611" hidden="1"/>
    <cellStyle name="Uwaga 3" xfId="36582" hidden="1"/>
    <cellStyle name="Uwaga 3" xfId="36576" hidden="1"/>
    <cellStyle name="Uwaga 3" xfId="36572" hidden="1"/>
    <cellStyle name="Uwaga 3" xfId="36541" hidden="1"/>
    <cellStyle name="Uwaga 3" xfId="36535" hidden="1"/>
    <cellStyle name="Uwaga 3" xfId="36530" hidden="1"/>
    <cellStyle name="Uwaga 3" xfId="36494" hidden="1"/>
    <cellStyle name="Uwaga 3" xfId="36490" hidden="1"/>
    <cellStyle name="Uwaga 3" xfId="36486" hidden="1"/>
    <cellStyle name="Uwaga 3" xfId="36448" hidden="1"/>
    <cellStyle name="Uwaga 3" xfId="36445" hidden="1"/>
    <cellStyle name="Uwaga 3" xfId="36441" hidden="1"/>
    <cellStyle name="Uwaga 3" xfId="36410" hidden="1"/>
    <cellStyle name="Uwaga 3" xfId="36406" hidden="1"/>
    <cellStyle name="Uwaga 3" xfId="36402" hidden="1"/>
    <cellStyle name="Uwaga 3" xfId="36368" hidden="1"/>
    <cellStyle name="Uwaga 3" xfId="36364" hidden="1"/>
    <cellStyle name="Uwaga 3" xfId="36360" hidden="1"/>
    <cellStyle name="Uwaga 3" xfId="36326" hidden="1"/>
    <cellStyle name="Uwaga 3" xfId="36322" hidden="1"/>
    <cellStyle name="Uwaga 3" xfId="36318" hidden="1"/>
    <cellStyle name="Uwaga 3" xfId="36278" hidden="1"/>
    <cellStyle name="Uwaga 3" xfId="36274" hidden="1"/>
    <cellStyle name="Uwaga 3" xfId="36270" hidden="1"/>
    <cellStyle name="Uwaga 3" xfId="36240" hidden="1"/>
    <cellStyle name="Uwaga 3" xfId="36236" hidden="1"/>
    <cellStyle name="Uwaga 3" xfId="36232" hidden="1"/>
    <cellStyle name="Uwaga 3" xfId="36199" hidden="1"/>
    <cellStyle name="Uwaga 3" xfId="36194" hidden="1"/>
    <cellStyle name="Uwaga 3" xfId="36190" hidden="1"/>
    <cellStyle name="Uwaga 3" xfId="36152" hidden="1"/>
    <cellStyle name="Uwaga 3" xfId="36148" hidden="1"/>
    <cellStyle name="Uwaga 3" xfId="36144" hidden="1"/>
    <cellStyle name="Uwaga 3" xfId="36107" hidden="1"/>
    <cellStyle name="Uwaga 3" xfId="36103" hidden="1"/>
    <cellStyle name="Uwaga 3" xfId="36099" hidden="1"/>
    <cellStyle name="Uwaga 3" xfId="36070" hidden="1"/>
    <cellStyle name="Uwaga 3" xfId="36066" hidden="1"/>
    <cellStyle name="Uwaga 3" xfId="36061" hidden="1"/>
    <cellStyle name="Uwaga 3" xfId="36029" hidden="1"/>
    <cellStyle name="Uwaga 3" xfId="36024" hidden="1"/>
    <cellStyle name="Uwaga 3" xfId="36019" hidden="1"/>
    <cellStyle name="Uwaga 3" xfId="35984" hidden="1"/>
    <cellStyle name="Uwaga 3" xfId="35979" hidden="1"/>
    <cellStyle name="Uwaga 3" xfId="35973" hidden="1"/>
    <cellStyle name="Uwaga 3" xfId="35936" hidden="1"/>
    <cellStyle name="Uwaga 3" xfId="35931" hidden="1"/>
    <cellStyle name="Uwaga 3" xfId="35927" hidden="1"/>
    <cellStyle name="Uwaga 3" xfId="35900" hidden="1"/>
    <cellStyle name="Uwaga 3" xfId="35895" hidden="1"/>
    <cellStyle name="Uwaga 3" xfId="35888" hidden="1"/>
    <cellStyle name="Uwaga 3" xfId="35858" hidden="1"/>
    <cellStyle name="Uwaga 3" xfId="35852" hidden="1"/>
    <cellStyle name="Uwaga 3" xfId="35846" hidden="1"/>
    <cellStyle name="Uwaga 3" xfId="35818" hidden="1"/>
    <cellStyle name="Uwaga 3" xfId="35811" hidden="1"/>
    <cellStyle name="Uwaga 3" xfId="35803" hidden="1"/>
    <cellStyle name="Uwaga 3" xfId="35768" hidden="1"/>
    <cellStyle name="Uwaga 3" xfId="35763" hidden="1"/>
    <cellStyle name="Uwaga 3" xfId="35758" hidden="1"/>
    <cellStyle name="Uwaga 3" xfId="35728" hidden="1"/>
    <cellStyle name="Uwaga 3" xfId="35723" hidden="1"/>
    <cellStyle name="Uwaga 3" xfId="35717" hidden="1"/>
    <cellStyle name="Uwaga 3" xfId="35687" hidden="1"/>
    <cellStyle name="Uwaga 3" xfId="35680" hidden="1"/>
    <cellStyle name="Uwaga 3" xfId="35674" hidden="1"/>
    <cellStyle name="Uwaga 3" xfId="35639" hidden="1"/>
    <cellStyle name="Uwaga 3" xfId="35635" hidden="1"/>
    <cellStyle name="Uwaga 3" xfId="35631" hidden="1"/>
    <cellStyle name="Uwaga 3" xfId="35597" hidden="1"/>
    <cellStyle name="Uwaga 3" xfId="35592" hidden="1"/>
    <cellStyle name="Uwaga 3" xfId="35588" hidden="1"/>
    <cellStyle name="Uwaga 3" xfId="35555" hidden="1"/>
    <cellStyle name="Uwaga 3" xfId="35550" hidden="1"/>
    <cellStyle name="Uwaga 3" xfId="35546" hidden="1"/>
    <cellStyle name="Uwaga 3" xfId="35513" hidden="1"/>
    <cellStyle name="Uwaga 3" xfId="35508" hidden="1"/>
    <cellStyle name="Uwaga 3" xfId="35504" hidden="1"/>
    <cellStyle name="Uwaga 3" xfId="35470" hidden="1"/>
    <cellStyle name="Uwaga 3" xfId="35466" hidden="1"/>
    <cellStyle name="Uwaga 3" xfId="35462" hidden="1"/>
    <cellStyle name="Uwaga 3" xfId="35428" hidden="1"/>
    <cellStyle name="Uwaga 3" xfId="35424" hidden="1"/>
    <cellStyle name="Uwaga 3" xfId="35419" hidden="1"/>
    <cellStyle name="Uwaga 3" xfId="35386" hidden="1"/>
    <cellStyle name="Uwaga 3" xfId="35382" hidden="1"/>
    <cellStyle name="Uwaga 3" xfId="35377" hidden="1"/>
    <cellStyle name="Uwaga 3" xfId="35344" hidden="1"/>
    <cellStyle name="Uwaga 3" xfId="35340" hidden="1"/>
    <cellStyle name="Uwaga 3" xfId="35335" hidden="1"/>
    <cellStyle name="Uwaga 3" xfId="35302" hidden="1"/>
    <cellStyle name="Uwaga 3" xfId="35298" hidden="1"/>
    <cellStyle name="Uwaga 3" xfId="35293" hidden="1"/>
    <cellStyle name="Uwaga 3" xfId="35261" hidden="1"/>
    <cellStyle name="Uwaga 3" xfId="35256" hidden="1"/>
    <cellStyle name="Uwaga 3" xfId="35249" hidden="1"/>
    <cellStyle name="Uwaga 3" xfId="35219" hidden="1"/>
    <cellStyle name="Uwaga 3" xfId="35214" hidden="1"/>
    <cellStyle name="Uwaga 3" xfId="35207" hidden="1"/>
    <cellStyle name="Uwaga 3" xfId="35177" hidden="1"/>
    <cellStyle name="Uwaga 3" xfId="35172" hidden="1"/>
    <cellStyle name="Uwaga 3" xfId="35165" hidden="1"/>
    <cellStyle name="Uwaga 3" xfId="35135" hidden="1"/>
    <cellStyle name="Uwaga 3" xfId="35130" hidden="1"/>
    <cellStyle name="Uwaga 3" xfId="35122" hidden="1"/>
    <cellStyle name="Uwaga 3" xfId="35093" hidden="1"/>
    <cellStyle name="Uwaga 3" xfId="35088" hidden="1"/>
    <cellStyle name="Uwaga 3" xfId="35078" hidden="1"/>
    <cellStyle name="Uwaga 3" xfId="35051" hidden="1"/>
    <cellStyle name="Uwaga 3" xfId="35045" hidden="1"/>
    <cellStyle name="Uwaga 3" xfId="35035" hidden="1"/>
    <cellStyle name="Uwaga 3" xfId="35009" hidden="1"/>
    <cellStyle name="Uwaga 3" xfId="35003" hidden="1"/>
    <cellStyle name="Uwaga 3" xfId="34990" hidden="1"/>
    <cellStyle name="Uwaga 3" xfId="34967" hidden="1"/>
    <cellStyle name="Uwaga 3" xfId="34960" hidden="1"/>
    <cellStyle name="Uwaga 3" xfId="34948" hidden="1"/>
    <cellStyle name="Uwaga 3" xfId="34925" hidden="1"/>
    <cellStyle name="Uwaga 3" xfId="34917" hidden="1"/>
    <cellStyle name="Uwaga 3" xfId="34903" hidden="1"/>
    <cellStyle name="Uwaga 3" xfId="34883" hidden="1"/>
    <cellStyle name="Uwaga 3" xfId="34873" hidden="1"/>
    <cellStyle name="Uwaga 3" xfId="34860" hidden="1"/>
    <cellStyle name="Uwaga 3" xfId="34841" hidden="1"/>
    <cellStyle name="Uwaga 3" xfId="34829" hidden="1"/>
    <cellStyle name="Uwaga 3" xfId="34814" hidden="1"/>
    <cellStyle name="Uwaga 3" xfId="34799" hidden="1"/>
    <cellStyle name="Uwaga 3" xfId="34786" hidden="1"/>
    <cellStyle name="Uwaga 3" xfId="34773" hidden="1"/>
    <cellStyle name="Uwaga 3" xfId="34757" hidden="1"/>
    <cellStyle name="Uwaga 3" xfId="34744" hidden="1"/>
    <cellStyle name="Uwaga 3" xfId="34731" hidden="1"/>
    <cellStyle name="Uwaga 3" xfId="47991" hidden="1"/>
    <cellStyle name="Uwaga 3" xfId="47992" hidden="1"/>
    <cellStyle name="Uwaga 3" xfId="47994" hidden="1"/>
    <cellStyle name="Uwaga 3" xfId="48006" hidden="1"/>
    <cellStyle name="Uwaga 3" xfId="48007" hidden="1"/>
    <cellStyle name="Uwaga 3" xfId="48012" hidden="1"/>
    <cellStyle name="Uwaga 3" xfId="48021" hidden="1"/>
    <cellStyle name="Uwaga 3" xfId="48022" hidden="1"/>
    <cellStyle name="Uwaga 3" xfId="48027" hidden="1"/>
    <cellStyle name="Uwaga 3" xfId="48036" hidden="1"/>
    <cellStyle name="Uwaga 3" xfId="48037" hidden="1"/>
    <cellStyle name="Uwaga 3" xfId="48038" hidden="1"/>
    <cellStyle name="Uwaga 3" xfId="48051" hidden="1"/>
    <cellStyle name="Uwaga 3" xfId="48056" hidden="1"/>
    <cellStyle name="Uwaga 3" xfId="48061" hidden="1"/>
    <cellStyle name="Uwaga 3" xfId="48071" hidden="1"/>
    <cellStyle name="Uwaga 3" xfId="48076" hidden="1"/>
    <cellStyle name="Uwaga 3" xfId="48080" hidden="1"/>
    <cellStyle name="Uwaga 3" xfId="48087" hidden="1"/>
    <cellStyle name="Uwaga 3" xfId="48092" hidden="1"/>
    <cellStyle name="Uwaga 3" xfId="48095" hidden="1"/>
    <cellStyle name="Uwaga 3" xfId="48101" hidden="1"/>
    <cellStyle name="Uwaga 3" xfId="48106" hidden="1"/>
    <cellStyle name="Uwaga 3" xfId="48110" hidden="1"/>
    <cellStyle name="Uwaga 3" xfId="48111" hidden="1"/>
    <cellStyle name="Uwaga 3" xfId="48112" hidden="1"/>
    <cellStyle name="Uwaga 3" xfId="48116" hidden="1"/>
    <cellStyle name="Uwaga 3" xfId="48128" hidden="1"/>
    <cellStyle name="Uwaga 3" xfId="48133" hidden="1"/>
    <cellStyle name="Uwaga 3" xfId="48138" hidden="1"/>
    <cellStyle name="Uwaga 3" xfId="48143" hidden="1"/>
    <cellStyle name="Uwaga 3" xfId="48148" hidden="1"/>
    <cellStyle name="Uwaga 3" xfId="48153" hidden="1"/>
    <cellStyle name="Uwaga 3" xfId="48157" hidden="1"/>
    <cellStyle name="Uwaga 3" xfId="48161" hidden="1"/>
    <cellStyle name="Uwaga 3" xfId="48166" hidden="1"/>
    <cellStyle name="Uwaga 3" xfId="48171" hidden="1"/>
    <cellStyle name="Uwaga 3" xfId="48172" hidden="1"/>
    <cellStyle name="Uwaga 3" xfId="48174" hidden="1"/>
    <cellStyle name="Uwaga 3" xfId="48187" hidden="1"/>
    <cellStyle name="Uwaga 3" xfId="48191" hidden="1"/>
    <cellStyle name="Uwaga 3" xfId="48196" hidden="1"/>
    <cellStyle name="Uwaga 3" xfId="48203" hidden="1"/>
    <cellStyle name="Uwaga 3" xfId="48207" hidden="1"/>
    <cellStyle name="Uwaga 3" xfId="48212" hidden="1"/>
    <cellStyle name="Uwaga 3" xfId="48217" hidden="1"/>
    <cellStyle name="Uwaga 3" xfId="48220" hidden="1"/>
    <cellStyle name="Uwaga 3" xfId="48225" hidden="1"/>
    <cellStyle name="Uwaga 3" xfId="48231" hidden="1"/>
    <cellStyle name="Uwaga 3" xfId="48232" hidden="1"/>
    <cellStyle name="Uwaga 3" xfId="48235" hidden="1"/>
    <cellStyle name="Uwaga 3" xfId="48248" hidden="1"/>
    <cellStyle name="Uwaga 3" xfId="48252" hidden="1"/>
    <cellStyle name="Uwaga 3" xfId="48257" hidden="1"/>
    <cellStyle name="Uwaga 3" xfId="48264" hidden="1"/>
    <cellStyle name="Uwaga 3" xfId="48269" hidden="1"/>
    <cellStyle name="Uwaga 3" xfId="48273" hidden="1"/>
    <cellStyle name="Uwaga 3" xfId="48278" hidden="1"/>
    <cellStyle name="Uwaga 3" xfId="48282" hidden="1"/>
    <cellStyle name="Uwaga 3" xfId="48287" hidden="1"/>
    <cellStyle name="Uwaga 3" xfId="48291" hidden="1"/>
    <cellStyle name="Uwaga 3" xfId="48292" hidden="1"/>
    <cellStyle name="Uwaga 3" xfId="48294" hidden="1"/>
    <cellStyle name="Uwaga 3" xfId="48306" hidden="1"/>
    <cellStyle name="Uwaga 3" xfId="48307" hidden="1"/>
    <cellStyle name="Uwaga 3" xfId="48309" hidden="1"/>
    <cellStyle name="Uwaga 3" xfId="48321" hidden="1"/>
    <cellStyle name="Uwaga 3" xfId="48323" hidden="1"/>
    <cellStyle name="Uwaga 3" xfId="48326" hidden="1"/>
    <cellStyle name="Uwaga 3" xfId="48336" hidden="1"/>
    <cellStyle name="Uwaga 3" xfId="48337" hidden="1"/>
    <cellStyle name="Uwaga 3" xfId="48339" hidden="1"/>
    <cellStyle name="Uwaga 3" xfId="48351" hidden="1"/>
    <cellStyle name="Uwaga 3" xfId="48352" hidden="1"/>
    <cellStyle name="Uwaga 3" xfId="48353" hidden="1"/>
    <cellStyle name="Uwaga 3" xfId="48367" hidden="1"/>
    <cellStyle name="Uwaga 3" xfId="48370" hidden="1"/>
    <cellStyle name="Uwaga 3" xfId="48374" hidden="1"/>
    <cellStyle name="Uwaga 3" xfId="48382" hidden="1"/>
    <cellStyle name="Uwaga 3" xfId="48385" hidden="1"/>
    <cellStyle name="Uwaga 3" xfId="48389" hidden="1"/>
    <cellStyle name="Uwaga 3" xfId="48397" hidden="1"/>
    <cellStyle name="Uwaga 3" xfId="48400" hidden="1"/>
    <cellStyle name="Uwaga 3" xfId="48404" hidden="1"/>
    <cellStyle name="Uwaga 3" xfId="48411" hidden="1"/>
    <cellStyle name="Uwaga 3" xfId="48412" hidden="1"/>
    <cellStyle name="Uwaga 3" xfId="48414" hidden="1"/>
    <cellStyle name="Uwaga 3" xfId="48427" hidden="1"/>
    <cellStyle name="Uwaga 3" xfId="48430" hidden="1"/>
    <cellStyle name="Uwaga 3" xfId="48433" hidden="1"/>
    <cellStyle name="Uwaga 3" xfId="48442" hidden="1"/>
    <cellStyle name="Uwaga 3" xfId="48445" hidden="1"/>
    <cellStyle name="Uwaga 3" xfId="48449" hidden="1"/>
    <cellStyle name="Uwaga 3" xfId="48457" hidden="1"/>
    <cellStyle name="Uwaga 3" xfId="48459" hidden="1"/>
    <cellStyle name="Uwaga 3" xfId="48462" hidden="1"/>
    <cellStyle name="Uwaga 3" xfId="48471" hidden="1"/>
    <cellStyle name="Uwaga 3" xfId="48472" hidden="1"/>
    <cellStyle name="Uwaga 3" xfId="48473" hidden="1"/>
    <cellStyle name="Uwaga 3" xfId="48486" hidden="1"/>
    <cellStyle name="Uwaga 3" xfId="48487" hidden="1"/>
    <cellStyle name="Uwaga 3" xfId="48489" hidden="1"/>
    <cellStyle name="Uwaga 3" xfId="48501" hidden="1"/>
    <cellStyle name="Uwaga 3" xfId="48502" hidden="1"/>
    <cellStyle name="Uwaga 3" xfId="48504" hidden="1"/>
    <cellStyle name="Uwaga 3" xfId="48516" hidden="1"/>
    <cellStyle name="Uwaga 3" xfId="48517" hidden="1"/>
    <cellStyle name="Uwaga 3" xfId="48519" hidden="1"/>
    <cellStyle name="Uwaga 3" xfId="48531" hidden="1"/>
    <cellStyle name="Uwaga 3" xfId="48532" hidden="1"/>
    <cellStyle name="Uwaga 3" xfId="48533" hidden="1"/>
    <cellStyle name="Uwaga 3" xfId="48547" hidden="1"/>
    <cellStyle name="Uwaga 3" xfId="48549" hidden="1"/>
    <cellStyle name="Uwaga 3" xfId="48552" hidden="1"/>
    <cellStyle name="Uwaga 3" xfId="48562" hidden="1"/>
    <cellStyle name="Uwaga 3" xfId="48565" hidden="1"/>
    <cellStyle name="Uwaga 3" xfId="48568" hidden="1"/>
    <cellStyle name="Uwaga 3" xfId="48577" hidden="1"/>
    <cellStyle name="Uwaga 3" xfId="48579" hidden="1"/>
    <cellStyle name="Uwaga 3" xfId="48582" hidden="1"/>
    <cellStyle name="Uwaga 3" xfId="48591" hidden="1"/>
    <cellStyle name="Uwaga 3" xfId="48592" hidden="1"/>
    <cellStyle name="Uwaga 3" xfId="48593" hidden="1"/>
    <cellStyle name="Uwaga 3" xfId="48606" hidden="1"/>
    <cellStyle name="Uwaga 3" xfId="48608" hidden="1"/>
    <cellStyle name="Uwaga 3" xfId="48610" hidden="1"/>
    <cellStyle name="Uwaga 3" xfId="48621" hidden="1"/>
    <cellStyle name="Uwaga 3" xfId="48623" hidden="1"/>
    <cellStyle name="Uwaga 3" xfId="48625" hidden="1"/>
    <cellStyle name="Uwaga 3" xfId="48636" hidden="1"/>
    <cellStyle name="Uwaga 3" xfId="48638" hidden="1"/>
    <cellStyle name="Uwaga 3" xfId="48640" hidden="1"/>
    <cellStyle name="Uwaga 3" xfId="48651" hidden="1"/>
    <cellStyle name="Uwaga 3" xfId="48652" hidden="1"/>
    <cellStyle name="Uwaga 3" xfId="48653" hidden="1"/>
    <cellStyle name="Uwaga 3" xfId="48666" hidden="1"/>
    <cellStyle name="Uwaga 3" xfId="48668" hidden="1"/>
    <cellStyle name="Uwaga 3" xfId="48670" hidden="1"/>
    <cellStyle name="Uwaga 3" xfId="48681" hidden="1"/>
    <cellStyle name="Uwaga 3" xfId="48683" hidden="1"/>
    <cellStyle name="Uwaga 3" xfId="48685" hidden="1"/>
    <cellStyle name="Uwaga 3" xfId="48696" hidden="1"/>
    <cellStyle name="Uwaga 3" xfId="48698" hidden="1"/>
    <cellStyle name="Uwaga 3" xfId="48699" hidden="1"/>
    <cellStyle name="Uwaga 3" xfId="48711" hidden="1"/>
    <cellStyle name="Uwaga 3" xfId="48712" hidden="1"/>
    <cellStyle name="Uwaga 3" xfId="48713" hidden="1"/>
    <cellStyle name="Uwaga 3" xfId="48726" hidden="1"/>
    <cellStyle name="Uwaga 3" xfId="48728" hidden="1"/>
    <cellStyle name="Uwaga 3" xfId="48730" hidden="1"/>
    <cellStyle name="Uwaga 3" xfId="48741" hidden="1"/>
    <cellStyle name="Uwaga 3" xfId="48743" hidden="1"/>
    <cellStyle name="Uwaga 3" xfId="48745" hidden="1"/>
    <cellStyle name="Uwaga 3" xfId="48756" hidden="1"/>
    <cellStyle name="Uwaga 3" xfId="48758" hidden="1"/>
    <cellStyle name="Uwaga 3" xfId="48760" hidden="1"/>
    <cellStyle name="Uwaga 3" xfId="48771" hidden="1"/>
    <cellStyle name="Uwaga 3" xfId="48772" hidden="1"/>
    <cellStyle name="Uwaga 3" xfId="48774" hidden="1"/>
    <cellStyle name="Uwaga 3" xfId="48785" hidden="1"/>
    <cellStyle name="Uwaga 3" xfId="48787" hidden="1"/>
    <cellStyle name="Uwaga 3" xfId="48788" hidden="1"/>
    <cellStyle name="Uwaga 3" xfId="48797" hidden="1"/>
    <cellStyle name="Uwaga 3" xfId="48800" hidden="1"/>
    <cellStyle name="Uwaga 3" xfId="48802" hidden="1"/>
    <cellStyle name="Uwaga 3" xfId="48813" hidden="1"/>
    <cellStyle name="Uwaga 3" xfId="48815" hidden="1"/>
    <cellStyle name="Uwaga 3" xfId="48817" hidden="1"/>
    <cellStyle name="Uwaga 3" xfId="48829" hidden="1"/>
    <cellStyle name="Uwaga 3" xfId="48831" hidden="1"/>
    <cellStyle name="Uwaga 3" xfId="48833" hidden="1"/>
    <cellStyle name="Uwaga 3" xfId="48841" hidden="1"/>
    <cellStyle name="Uwaga 3" xfId="48843" hidden="1"/>
    <cellStyle name="Uwaga 3" xfId="48846" hidden="1"/>
    <cellStyle name="Uwaga 3" xfId="48836" hidden="1"/>
    <cellStyle name="Uwaga 3" xfId="48835" hidden="1"/>
    <cellStyle name="Uwaga 3" xfId="48834" hidden="1"/>
    <cellStyle name="Uwaga 3" xfId="48821" hidden="1"/>
    <cellStyle name="Uwaga 3" xfId="48820" hidden="1"/>
    <cellStyle name="Uwaga 3" xfId="48819" hidden="1"/>
    <cellStyle name="Uwaga 3" xfId="48806" hidden="1"/>
    <cellStyle name="Uwaga 3" xfId="48805" hidden="1"/>
    <cellStyle name="Uwaga 3" xfId="48804" hidden="1"/>
    <cellStyle name="Uwaga 3" xfId="48791" hidden="1"/>
    <cellStyle name="Uwaga 3" xfId="48790" hidden="1"/>
    <cellStyle name="Uwaga 3" xfId="48789" hidden="1"/>
    <cellStyle name="Uwaga 3" xfId="48776" hidden="1"/>
    <cellStyle name="Uwaga 3" xfId="48775" hidden="1"/>
    <cellStyle name="Uwaga 3" xfId="48773" hidden="1"/>
    <cellStyle name="Uwaga 3" xfId="48762" hidden="1"/>
    <cellStyle name="Uwaga 3" xfId="48759" hidden="1"/>
    <cellStyle name="Uwaga 3" xfId="48757" hidden="1"/>
    <cellStyle name="Uwaga 3" xfId="48747" hidden="1"/>
    <cellStyle name="Uwaga 3" xfId="48744" hidden="1"/>
    <cellStyle name="Uwaga 3" xfId="48742" hidden="1"/>
    <cellStyle name="Uwaga 3" xfId="48732" hidden="1"/>
    <cellStyle name="Uwaga 3" xfId="48729" hidden="1"/>
    <cellStyle name="Uwaga 3" xfId="48727" hidden="1"/>
    <cellStyle name="Uwaga 3" xfId="48717" hidden="1"/>
    <cellStyle name="Uwaga 3" xfId="48715" hidden="1"/>
    <cellStyle name="Uwaga 3" xfId="48714" hidden="1"/>
    <cellStyle name="Uwaga 3" xfId="48702" hidden="1"/>
    <cellStyle name="Uwaga 3" xfId="48700" hidden="1"/>
    <cellStyle name="Uwaga 3" xfId="48697" hidden="1"/>
    <cellStyle name="Uwaga 3" xfId="48687" hidden="1"/>
    <cellStyle name="Uwaga 3" xfId="48684" hidden="1"/>
    <cellStyle name="Uwaga 3" xfId="48682" hidden="1"/>
    <cellStyle name="Uwaga 3" xfId="48672" hidden="1"/>
    <cellStyle name="Uwaga 3" xfId="48669" hidden="1"/>
    <cellStyle name="Uwaga 3" xfId="48667" hidden="1"/>
    <cellStyle name="Uwaga 3" xfId="48657" hidden="1"/>
    <cellStyle name="Uwaga 3" xfId="48655" hidden="1"/>
    <cellStyle name="Uwaga 3" xfId="48654" hidden="1"/>
    <cellStyle name="Uwaga 3" xfId="48642" hidden="1"/>
    <cellStyle name="Uwaga 3" xfId="48639" hidden="1"/>
    <cellStyle name="Uwaga 3" xfId="48637" hidden="1"/>
    <cellStyle name="Uwaga 3" xfId="48627" hidden="1"/>
    <cellStyle name="Uwaga 3" xfId="48624" hidden="1"/>
    <cellStyle name="Uwaga 3" xfId="48622" hidden="1"/>
    <cellStyle name="Uwaga 3" xfId="48612" hidden="1"/>
    <cellStyle name="Uwaga 3" xfId="48609" hidden="1"/>
    <cellStyle name="Uwaga 3" xfId="48607" hidden="1"/>
    <cellStyle name="Uwaga 3" xfId="48597" hidden="1"/>
    <cellStyle name="Uwaga 3" xfId="48595" hidden="1"/>
    <cellStyle name="Uwaga 3" xfId="48594" hidden="1"/>
    <cellStyle name="Uwaga 3" xfId="48581" hidden="1"/>
    <cellStyle name="Uwaga 3" xfId="48578" hidden="1"/>
    <cellStyle name="Uwaga 3" xfId="48576" hidden="1"/>
    <cellStyle name="Uwaga 3" xfId="48566" hidden="1"/>
    <cellStyle name="Uwaga 3" xfId="48563" hidden="1"/>
    <cellStyle name="Uwaga 3" xfId="48561" hidden="1"/>
    <cellStyle name="Uwaga 3" xfId="48551" hidden="1"/>
    <cellStyle name="Uwaga 3" xfId="48548" hidden="1"/>
    <cellStyle name="Uwaga 3" xfId="48546" hidden="1"/>
    <cellStyle name="Uwaga 3" xfId="48537" hidden="1"/>
    <cellStyle name="Uwaga 3" xfId="48535" hidden="1"/>
    <cellStyle name="Uwaga 3" xfId="48534" hidden="1"/>
    <cellStyle name="Uwaga 3" xfId="48522" hidden="1"/>
    <cellStyle name="Uwaga 3" xfId="48520" hidden="1"/>
    <cellStyle name="Uwaga 3" xfId="48518" hidden="1"/>
    <cellStyle name="Uwaga 3" xfId="48507" hidden="1"/>
    <cellStyle name="Uwaga 3" xfId="48505" hidden="1"/>
    <cellStyle name="Uwaga 3" xfId="48503" hidden="1"/>
    <cellStyle name="Uwaga 3" xfId="48492" hidden="1"/>
    <cellStyle name="Uwaga 3" xfId="48490" hidden="1"/>
    <cellStyle name="Uwaga 3" xfId="48488" hidden="1"/>
    <cellStyle name="Uwaga 3" xfId="48477" hidden="1"/>
    <cellStyle name="Uwaga 3" xfId="48475" hidden="1"/>
    <cellStyle name="Uwaga 3" xfId="48474" hidden="1"/>
    <cellStyle name="Uwaga 3" xfId="48461" hidden="1"/>
    <cellStyle name="Uwaga 3" xfId="48458" hidden="1"/>
    <cellStyle name="Uwaga 3" xfId="48456" hidden="1"/>
    <cellStyle name="Uwaga 3" xfId="48446" hidden="1"/>
    <cellStyle name="Uwaga 3" xfId="48443" hidden="1"/>
    <cellStyle name="Uwaga 3" xfId="48441" hidden="1"/>
    <cellStyle name="Uwaga 3" xfId="48431" hidden="1"/>
    <cellStyle name="Uwaga 3" xfId="48428" hidden="1"/>
    <cellStyle name="Uwaga 3" xfId="48426" hidden="1"/>
    <cellStyle name="Uwaga 3" xfId="48417" hidden="1"/>
    <cellStyle name="Uwaga 3" xfId="48415" hidden="1"/>
    <cellStyle name="Uwaga 3" xfId="48413" hidden="1"/>
    <cellStyle name="Uwaga 3" xfId="48401" hidden="1"/>
    <cellStyle name="Uwaga 3" xfId="48398" hidden="1"/>
    <cellStyle name="Uwaga 3" xfId="48396" hidden="1"/>
    <cellStyle name="Uwaga 3" xfId="48386" hidden="1"/>
    <cellStyle name="Uwaga 3" xfId="48383" hidden="1"/>
    <cellStyle name="Uwaga 3" xfId="48381" hidden="1"/>
    <cellStyle name="Uwaga 3" xfId="48371" hidden="1"/>
    <cellStyle name="Uwaga 3" xfId="48368" hidden="1"/>
    <cellStyle name="Uwaga 3" xfId="48366" hidden="1"/>
    <cellStyle name="Uwaga 3" xfId="48359" hidden="1"/>
    <cellStyle name="Uwaga 3" xfId="48356" hidden="1"/>
    <cellStyle name="Uwaga 3" xfId="48354" hidden="1"/>
    <cellStyle name="Uwaga 3" xfId="48344" hidden="1"/>
    <cellStyle name="Uwaga 3" xfId="48341" hidden="1"/>
    <cellStyle name="Uwaga 3" xfId="48338" hidden="1"/>
    <cellStyle name="Uwaga 3" xfId="48329" hidden="1"/>
    <cellStyle name="Uwaga 3" xfId="48325" hidden="1"/>
    <cellStyle name="Uwaga 3" xfId="48322" hidden="1"/>
    <cellStyle name="Uwaga 3" xfId="48314" hidden="1"/>
    <cellStyle name="Uwaga 3" xfId="48311" hidden="1"/>
    <cellStyle name="Uwaga 3" xfId="48308" hidden="1"/>
    <cellStyle name="Uwaga 3" xfId="48299" hidden="1"/>
    <cellStyle name="Uwaga 3" xfId="48296" hidden="1"/>
    <cellStyle name="Uwaga 3" xfId="48293" hidden="1"/>
    <cellStyle name="Uwaga 3" xfId="48283" hidden="1"/>
    <cellStyle name="Uwaga 3" xfId="48279" hidden="1"/>
    <cellStyle name="Uwaga 3" xfId="48276" hidden="1"/>
    <cellStyle name="Uwaga 3" xfId="48267" hidden="1"/>
    <cellStyle name="Uwaga 3" xfId="48263" hidden="1"/>
    <cellStyle name="Uwaga 3" xfId="48261" hidden="1"/>
    <cellStyle name="Uwaga 3" xfId="48253" hidden="1"/>
    <cellStyle name="Uwaga 3" xfId="48249" hidden="1"/>
    <cellStyle name="Uwaga 3" xfId="48246" hidden="1"/>
    <cellStyle name="Uwaga 3" xfId="48239" hidden="1"/>
    <cellStyle name="Uwaga 3" xfId="48236" hidden="1"/>
    <cellStyle name="Uwaga 3" xfId="48233" hidden="1"/>
    <cellStyle name="Uwaga 3" xfId="48224" hidden="1"/>
    <cellStyle name="Uwaga 3" xfId="48219" hidden="1"/>
    <cellStyle name="Uwaga 3" xfId="48216" hidden="1"/>
    <cellStyle name="Uwaga 3" xfId="48209" hidden="1"/>
    <cellStyle name="Uwaga 3" xfId="48204" hidden="1"/>
    <cellStyle name="Uwaga 3" xfId="48201" hidden="1"/>
    <cellStyle name="Uwaga 3" xfId="48194" hidden="1"/>
    <cellStyle name="Uwaga 3" xfId="48189" hidden="1"/>
    <cellStyle name="Uwaga 3" xfId="48186" hidden="1"/>
    <cellStyle name="Uwaga 3" xfId="48180" hidden="1"/>
    <cellStyle name="Uwaga 3" xfId="48176" hidden="1"/>
    <cellStyle name="Uwaga 3" xfId="48173" hidden="1"/>
    <cellStyle name="Uwaga 3" xfId="48165" hidden="1"/>
    <cellStyle name="Uwaga 3" xfId="48160" hidden="1"/>
    <cellStyle name="Uwaga 3" xfId="48156" hidden="1"/>
    <cellStyle name="Uwaga 3" xfId="48150" hidden="1"/>
    <cellStyle name="Uwaga 3" xfId="48145" hidden="1"/>
    <cellStyle name="Uwaga 3" xfId="48141" hidden="1"/>
    <cellStyle name="Uwaga 3" xfId="48135" hidden="1"/>
    <cellStyle name="Uwaga 3" xfId="48130" hidden="1"/>
    <cellStyle name="Uwaga 3" xfId="48126" hidden="1"/>
    <cellStyle name="Uwaga 3" xfId="48121" hidden="1"/>
    <cellStyle name="Uwaga 3" xfId="48117" hidden="1"/>
    <cellStyle name="Uwaga 3" xfId="48113" hidden="1"/>
    <cellStyle name="Uwaga 3" xfId="48105" hidden="1"/>
    <cellStyle name="Uwaga 3" xfId="48100" hidden="1"/>
    <cellStyle name="Uwaga 3" xfId="48096" hidden="1"/>
    <cellStyle name="Uwaga 3" xfId="48090" hidden="1"/>
    <cellStyle name="Uwaga 3" xfId="48085" hidden="1"/>
    <cellStyle name="Uwaga 3" xfId="48081" hidden="1"/>
    <cellStyle name="Uwaga 3" xfId="48075" hidden="1"/>
    <cellStyle name="Uwaga 3" xfId="48070" hidden="1"/>
    <cellStyle name="Uwaga 3" xfId="48066" hidden="1"/>
    <cellStyle name="Uwaga 3" xfId="48062" hidden="1"/>
    <cellStyle name="Uwaga 3" xfId="48057" hidden="1"/>
    <cellStyle name="Uwaga 3" xfId="48052" hidden="1"/>
    <cellStyle name="Uwaga 3" xfId="48047" hidden="1"/>
    <cellStyle name="Uwaga 3" xfId="48043" hidden="1"/>
    <cellStyle name="Uwaga 3" xfId="48039" hidden="1"/>
    <cellStyle name="Uwaga 3" xfId="48032" hidden="1"/>
    <cellStyle name="Uwaga 3" xfId="48028" hidden="1"/>
    <cellStyle name="Uwaga 3" xfId="48023" hidden="1"/>
    <cellStyle name="Uwaga 3" xfId="48017" hidden="1"/>
    <cellStyle name="Uwaga 3" xfId="48013" hidden="1"/>
    <cellStyle name="Uwaga 3" xfId="48008" hidden="1"/>
    <cellStyle name="Uwaga 3" xfId="48002" hidden="1"/>
    <cellStyle name="Uwaga 3" xfId="47998" hidden="1"/>
    <cellStyle name="Uwaga 3" xfId="47993" hidden="1"/>
    <cellStyle name="Uwaga 3" xfId="47987" hidden="1"/>
    <cellStyle name="Uwaga 3" xfId="47983" hidden="1"/>
    <cellStyle name="Uwaga 3" xfId="47979" hidden="1"/>
    <cellStyle name="Uwaga 3" xfId="48839" hidden="1"/>
    <cellStyle name="Uwaga 3" xfId="48838" hidden="1"/>
    <cellStyle name="Uwaga 3" xfId="48837" hidden="1"/>
    <cellStyle name="Uwaga 3" xfId="48824" hidden="1"/>
    <cellStyle name="Uwaga 3" xfId="48823" hidden="1"/>
    <cellStyle name="Uwaga 3" xfId="48822" hidden="1"/>
    <cellStyle name="Uwaga 3" xfId="48809" hidden="1"/>
    <cellStyle name="Uwaga 3" xfId="48808" hidden="1"/>
    <cellStyle name="Uwaga 3" xfId="48807" hidden="1"/>
    <cellStyle name="Uwaga 3" xfId="48794" hidden="1"/>
    <cellStyle name="Uwaga 3" xfId="48793" hidden="1"/>
    <cellStyle name="Uwaga 3" xfId="48792" hidden="1"/>
    <cellStyle name="Uwaga 3" xfId="48779" hidden="1"/>
    <cellStyle name="Uwaga 3" xfId="48778" hidden="1"/>
    <cellStyle name="Uwaga 3" xfId="48777" hidden="1"/>
    <cellStyle name="Uwaga 3" xfId="48765" hidden="1"/>
    <cellStyle name="Uwaga 3" xfId="48763" hidden="1"/>
    <cellStyle name="Uwaga 3" xfId="48761" hidden="1"/>
    <cellStyle name="Uwaga 3" xfId="48750" hidden="1"/>
    <cellStyle name="Uwaga 3" xfId="48748" hidden="1"/>
    <cellStyle name="Uwaga 3" xfId="48746" hidden="1"/>
    <cellStyle name="Uwaga 3" xfId="48735" hidden="1"/>
    <cellStyle name="Uwaga 3" xfId="48733" hidden="1"/>
    <cellStyle name="Uwaga 3" xfId="48731" hidden="1"/>
    <cellStyle name="Uwaga 3" xfId="48720" hidden="1"/>
    <cellStyle name="Uwaga 3" xfId="48718" hidden="1"/>
    <cellStyle name="Uwaga 3" xfId="48716" hidden="1"/>
    <cellStyle name="Uwaga 3" xfId="48705" hidden="1"/>
    <cellStyle name="Uwaga 3" xfId="48703" hidden="1"/>
    <cellStyle name="Uwaga 3" xfId="48701" hidden="1"/>
    <cellStyle name="Uwaga 3" xfId="48690" hidden="1"/>
    <cellStyle name="Uwaga 3" xfId="48688" hidden="1"/>
    <cellStyle name="Uwaga 3" xfId="48686" hidden="1"/>
    <cellStyle name="Uwaga 3" xfId="48675" hidden="1"/>
    <cellStyle name="Uwaga 3" xfId="48673" hidden="1"/>
    <cellStyle name="Uwaga 3" xfId="48671" hidden="1"/>
    <cellStyle name="Uwaga 3" xfId="48660" hidden="1"/>
    <cellStyle name="Uwaga 3" xfId="48658" hidden="1"/>
    <cellStyle name="Uwaga 3" xfId="48656" hidden="1"/>
    <cellStyle name="Uwaga 3" xfId="48645" hidden="1"/>
    <cellStyle name="Uwaga 3" xfId="48643" hidden="1"/>
    <cellStyle name="Uwaga 3" xfId="48641" hidden="1"/>
    <cellStyle name="Uwaga 3" xfId="48630" hidden="1"/>
    <cellStyle name="Uwaga 3" xfId="48628" hidden="1"/>
    <cellStyle name="Uwaga 3" xfId="48626" hidden="1"/>
    <cellStyle name="Uwaga 3" xfId="48615" hidden="1"/>
    <cellStyle name="Uwaga 3" xfId="48613" hidden="1"/>
    <cellStyle name="Uwaga 3" xfId="48611" hidden="1"/>
    <cellStyle name="Uwaga 3" xfId="48600" hidden="1"/>
    <cellStyle name="Uwaga 3" xfId="48598" hidden="1"/>
    <cellStyle name="Uwaga 3" xfId="48596" hidden="1"/>
    <cellStyle name="Uwaga 3" xfId="48585" hidden="1"/>
    <cellStyle name="Uwaga 3" xfId="48583" hidden="1"/>
    <cellStyle name="Uwaga 3" xfId="48580" hidden="1"/>
    <cellStyle name="Uwaga 3" xfId="48570" hidden="1"/>
    <cellStyle name="Uwaga 3" xfId="48567" hidden="1"/>
    <cellStyle name="Uwaga 3" xfId="48564" hidden="1"/>
    <cellStyle name="Uwaga 3" xfId="48555" hidden="1"/>
    <cellStyle name="Uwaga 3" xfId="48553" hidden="1"/>
    <cellStyle name="Uwaga 3" xfId="48550" hidden="1"/>
    <cellStyle name="Uwaga 3" xfId="48540" hidden="1"/>
    <cellStyle name="Uwaga 3" xfId="48538" hidden="1"/>
    <cellStyle name="Uwaga 3" xfId="48536" hidden="1"/>
    <cellStyle name="Uwaga 3" xfId="48525" hidden="1"/>
    <cellStyle name="Uwaga 3" xfId="48523" hidden="1"/>
    <cellStyle name="Uwaga 3" xfId="48521" hidden="1"/>
    <cellStyle name="Uwaga 3" xfId="48510" hidden="1"/>
    <cellStyle name="Uwaga 3" xfId="48508" hidden="1"/>
    <cellStyle name="Uwaga 3" xfId="48506" hidden="1"/>
    <cellStyle name="Uwaga 3" xfId="48495" hidden="1"/>
    <cellStyle name="Uwaga 3" xfId="48493" hidden="1"/>
    <cellStyle name="Uwaga 3" xfId="48491" hidden="1"/>
    <cellStyle name="Uwaga 3" xfId="48480" hidden="1"/>
    <cellStyle name="Uwaga 3" xfId="48478" hidden="1"/>
    <cellStyle name="Uwaga 3" xfId="48476" hidden="1"/>
    <cellStyle name="Uwaga 3" xfId="48465" hidden="1"/>
    <cellStyle name="Uwaga 3" xfId="48463" hidden="1"/>
    <cellStyle name="Uwaga 3" xfId="48460" hidden="1"/>
    <cellStyle name="Uwaga 3" xfId="48450" hidden="1"/>
    <cellStyle name="Uwaga 3" xfId="48447" hidden="1"/>
    <cellStyle name="Uwaga 3" xfId="48444" hidden="1"/>
    <cellStyle name="Uwaga 3" xfId="48435" hidden="1"/>
    <cellStyle name="Uwaga 3" xfId="48432" hidden="1"/>
    <cellStyle name="Uwaga 3" xfId="48429" hidden="1"/>
    <cellStyle name="Uwaga 3" xfId="48420" hidden="1"/>
    <cellStyle name="Uwaga 3" xfId="48418" hidden="1"/>
    <cellStyle name="Uwaga 3" xfId="48416" hidden="1"/>
    <cellStyle name="Uwaga 3" xfId="48405" hidden="1"/>
    <cellStyle name="Uwaga 3" xfId="48402" hidden="1"/>
    <cellStyle name="Uwaga 3" xfId="48399" hidden="1"/>
    <cellStyle name="Uwaga 3" xfId="48390" hidden="1"/>
    <cellStyle name="Uwaga 3" xfId="48387" hidden="1"/>
    <cellStyle name="Uwaga 3" xfId="48384" hidden="1"/>
    <cellStyle name="Uwaga 3" xfId="48375" hidden="1"/>
    <cellStyle name="Uwaga 3" xfId="48372" hidden="1"/>
    <cellStyle name="Uwaga 3" xfId="48369" hidden="1"/>
    <cellStyle name="Uwaga 3" xfId="48362" hidden="1"/>
    <cellStyle name="Uwaga 3" xfId="48358" hidden="1"/>
    <cellStyle name="Uwaga 3" xfId="48355" hidden="1"/>
    <cellStyle name="Uwaga 3" xfId="48347" hidden="1"/>
    <cellStyle name="Uwaga 3" xfId="48343" hidden="1"/>
    <cellStyle name="Uwaga 3" xfId="48340" hidden="1"/>
    <cellStyle name="Uwaga 3" xfId="48332" hidden="1"/>
    <cellStyle name="Uwaga 3" xfId="48328" hidden="1"/>
    <cellStyle name="Uwaga 3" xfId="48324" hidden="1"/>
    <cellStyle name="Uwaga 3" xfId="48317" hidden="1"/>
    <cellStyle name="Uwaga 3" xfId="48313" hidden="1"/>
    <cellStyle name="Uwaga 3" xfId="48310" hidden="1"/>
    <cellStyle name="Uwaga 3" xfId="48302" hidden="1"/>
    <cellStyle name="Uwaga 3" xfId="48298" hidden="1"/>
    <cellStyle name="Uwaga 3" xfId="48295" hidden="1"/>
    <cellStyle name="Uwaga 3" xfId="48286" hidden="1"/>
    <cellStyle name="Uwaga 3" xfId="48281" hidden="1"/>
    <cellStyle name="Uwaga 3" xfId="48277" hidden="1"/>
    <cellStyle name="Uwaga 3" xfId="48271" hidden="1"/>
    <cellStyle name="Uwaga 3" xfId="48266" hidden="1"/>
    <cellStyle name="Uwaga 3" xfId="48262" hidden="1"/>
    <cellStyle name="Uwaga 3" xfId="48256" hidden="1"/>
    <cellStyle name="Uwaga 3" xfId="48251" hidden="1"/>
    <cellStyle name="Uwaga 3" xfId="48247" hidden="1"/>
    <cellStyle name="Uwaga 3" xfId="48242" hidden="1"/>
    <cellStyle name="Uwaga 3" xfId="48238" hidden="1"/>
    <cellStyle name="Uwaga 3" xfId="48234" hidden="1"/>
    <cellStyle name="Uwaga 3" xfId="48227" hidden="1"/>
    <cellStyle name="Uwaga 3" xfId="48222" hidden="1"/>
    <cellStyle name="Uwaga 3" xfId="48218" hidden="1"/>
    <cellStyle name="Uwaga 3" xfId="48211" hidden="1"/>
    <cellStyle name="Uwaga 3" xfId="48206" hidden="1"/>
    <cellStyle name="Uwaga 3" xfId="48202" hidden="1"/>
    <cellStyle name="Uwaga 3" xfId="48197" hidden="1"/>
    <cellStyle name="Uwaga 3" xfId="48192" hidden="1"/>
    <cellStyle name="Uwaga 3" xfId="48188" hidden="1"/>
    <cellStyle name="Uwaga 3" xfId="48182" hidden="1"/>
    <cellStyle name="Uwaga 3" xfId="48178" hidden="1"/>
    <cellStyle name="Uwaga 3" xfId="48175" hidden="1"/>
    <cellStyle name="Uwaga 3" xfId="48168" hidden="1"/>
    <cellStyle name="Uwaga 3" xfId="48163" hidden="1"/>
    <cellStyle name="Uwaga 3" xfId="48158" hidden="1"/>
    <cellStyle name="Uwaga 3" xfId="48152" hidden="1"/>
    <cellStyle name="Uwaga 3" xfId="48147" hidden="1"/>
    <cellStyle name="Uwaga 3" xfId="48142" hidden="1"/>
    <cellStyle name="Uwaga 3" xfId="48137" hidden="1"/>
    <cellStyle name="Uwaga 3" xfId="48132" hidden="1"/>
    <cellStyle name="Uwaga 3" xfId="48127" hidden="1"/>
    <cellStyle name="Uwaga 3" xfId="48123" hidden="1"/>
    <cellStyle name="Uwaga 3" xfId="48119" hidden="1"/>
    <cellStyle name="Uwaga 3" xfId="48114" hidden="1"/>
    <cellStyle name="Uwaga 3" xfId="48107" hidden="1"/>
    <cellStyle name="Uwaga 3" xfId="48102" hidden="1"/>
    <cellStyle name="Uwaga 3" xfId="48097" hidden="1"/>
    <cellStyle name="Uwaga 3" xfId="48091" hidden="1"/>
    <cellStyle name="Uwaga 3" xfId="48086" hidden="1"/>
    <cellStyle name="Uwaga 3" xfId="48082" hidden="1"/>
    <cellStyle name="Uwaga 3" xfId="48077" hidden="1"/>
    <cellStyle name="Uwaga 3" xfId="48072" hidden="1"/>
    <cellStyle name="Uwaga 3" xfId="48067" hidden="1"/>
    <cellStyle name="Uwaga 3" xfId="48063" hidden="1"/>
    <cellStyle name="Uwaga 3" xfId="48058" hidden="1"/>
    <cellStyle name="Uwaga 3" xfId="48053" hidden="1"/>
    <cellStyle name="Uwaga 3" xfId="48048" hidden="1"/>
    <cellStyle name="Uwaga 3" xfId="48044" hidden="1"/>
    <cellStyle name="Uwaga 3" xfId="48040" hidden="1"/>
    <cellStyle name="Uwaga 3" xfId="48033" hidden="1"/>
    <cellStyle name="Uwaga 3" xfId="48029" hidden="1"/>
    <cellStyle name="Uwaga 3" xfId="48024" hidden="1"/>
    <cellStyle name="Uwaga 3" xfId="48018" hidden="1"/>
    <cellStyle name="Uwaga 3" xfId="48014" hidden="1"/>
    <cellStyle name="Uwaga 3" xfId="48009" hidden="1"/>
    <cellStyle name="Uwaga 3" xfId="48003" hidden="1"/>
    <cellStyle name="Uwaga 3" xfId="47999" hidden="1"/>
    <cellStyle name="Uwaga 3" xfId="47995" hidden="1"/>
    <cellStyle name="Uwaga 3" xfId="47988" hidden="1"/>
    <cellStyle name="Uwaga 3" xfId="47984" hidden="1"/>
    <cellStyle name="Uwaga 3" xfId="47980" hidden="1"/>
    <cellStyle name="Uwaga 3" xfId="48844" hidden="1"/>
    <cellStyle name="Uwaga 3" xfId="48842" hidden="1"/>
    <cellStyle name="Uwaga 3" xfId="48840" hidden="1"/>
    <cellStyle name="Uwaga 3" xfId="48827" hidden="1"/>
    <cellStyle name="Uwaga 3" xfId="48826" hidden="1"/>
    <cellStyle name="Uwaga 3" xfId="48825" hidden="1"/>
    <cellStyle name="Uwaga 3" xfId="48812" hidden="1"/>
    <cellStyle name="Uwaga 3" xfId="48811" hidden="1"/>
    <cellStyle name="Uwaga 3" xfId="48810" hidden="1"/>
    <cellStyle name="Uwaga 3" xfId="48798" hidden="1"/>
    <cellStyle name="Uwaga 3" xfId="48796" hidden="1"/>
    <cellStyle name="Uwaga 3" xfId="48795" hidden="1"/>
    <cellStyle name="Uwaga 3" xfId="48782" hidden="1"/>
    <cellStyle name="Uwaga 3" xfId="48781" hidden="1"/>
    <cellStyle name="Uwaga 3" xfId="48780" hidden="1"/>
    <cellStyle name="Uwaga 3" xfId="48768" hidden="1"/>
    <cellStyle name="Uwaga 3" xfId="48766" hidden="1"/>
    <cellStyle name="Uwaga 3" xfId="48764" hidden="1"/>
    <cellStyle name="Uwaga 3" xfId="48753" hidden="1"/>
    <cellStyle name="Uwaga 3" xfId="48751" hidden="1"/>
    <cellStyle name="Uwaga 3" xfId="48749" hidden="1"/>
    <cellStyle name="Uwaga 3" xfId="48738" hidden="1"/>
    <cellStyle name="Uwaga 3" xfId="48736" hidden="1"/>
    <cellStyle name="Uwaga 3" xfId="48734" hidden="1"/>
    <cellStyle name="Uwaga 3" xfId="48723" hidden="1"/>
    <cellStyle name="Uwaga 3" xfId="48721" hidden="1"/>
    <cellStyle name="Uwaga 3" xfId="48719" hidden="1"/>
    <cellStyle name="Uwaga 3" xfId="48708" hidden="1"/>
    <cellStyle name="Uwaga 3" xfId="48706" hidden="1"/>
    <cellStyle name="Uwaga 3" xfId="48704" hidden="1"/>
    <cellStyle name="Uwaga 3" xfId="48693" hidden="1"/>
    <cellStyle name="Uwaga 3" xfId="48691" hidden="1"/>
    <cellStyle name="Uwaga 3" xfId="48689" hidden="1"/>
    <cellStyle name="Uwaga 3" xfId="48678" hidden="1"/>
    <cellStyle name="Uwaga 3" xfId="48676" hidden="1"/>
    <cellStyle name="Uwaga 3" xfId="48674" hidden="1"/>
    <cellStyle name="Uwaga 3" xfId="48663" hidden="1"/>
    <cellStyle name="Uwaga 3" xfId="48661" hidden="1"/>
    <cellStyle name="Uwaga 3" xfId="48659" hidden="1"/>
    <cellStyle name="Uwaga 3" xfId="48648" hidden="1"/>
    <cellStyle name="Uwaga 3" xfId="48646" hidden="1"/>
    <cellStyle name="Uwaga 3" xfId="48644" hidden="1"/>
    <cellStyle name="Uwaga 3" xfId="48633" hidden="1"/>
    <cellStyle name="Uwaga 3" xfId="48631" hidden="1"/>
    <cellStyle name="Uwaga 3" xfId="48629" hidden="1"/>
    <cellStyle name="Uwaga 3" xfId="48618" hidden="1"/>
    <cellStyle name="Uwaga 3" xfId="48616" hidden="1"/>
    <cellStyle name="Uwaga 3" xfId="48614" hidden="1"/>
    <cellStyle name="Uwaga 3" xfId="48603" hidden="1"/>
    <cellStyle name="Uwaga 3" xfId="48601" hidden="1"/>
    <cellStyle name="Uwaga 3" xfId="48599" hidden="1"/>
    <cellStyle name="Uwaga 3" xfId="48588" hidden="1"/>
    <cellStyle name="Uwaga 3" xfId="48586" hidden="1"/>
    <cellStyle name="Uwaga 3" xfId="48584" hidden="1"/>
    <cellStyle name="Uwaga 3" xfId="48573" hidden="1"/>
    <cellStyle name="Uwaga 3" xfId="48571" hidden="1"/>
    <cellStyle name="Uwaga 3" xfId="48569" hidden="1"/>
    <cellStyle name="Uwaga 3" xfId="48558" hidden="1"/>
    <cellStyle name="Uwaga 3" xfId="48556" hidden="1"/>
    <cellStyle name="Uwaga 3" xfId="48554" hidden="1"/>
    <cellStyle name="Uwaga 3" xfId="48543" hidden="1"/>
    <cellStyle name="Uwaga 3" xfId="48541" hidden="1"/>
    <cellStyle name="Uwaga 3" xfId="48539" hidden="1"/>
    <cellStyle name="Uwaga 3" xfId="48528" hidden="1"/>
    <cellStyle name="Uwaga 3" xfId="48526" hidden="1"/>
    <cellStyle name="Uwaga 3" xfId="48524" hidden="1"/>
    <cellStyle name="Uwaga 3" xfId="48513" hidden="1"/>
    <cellStyle name="Uwaga 3" xfId="48511" hidden="1"/>
    <cellStyle name="Uwaga 3" xfId="48509" hidden="1"/>
    <cellStyle name="Uwaga 3" xfId="48498" hidden="1"/>
    <cellStyle name="Uwaga 3" xfId="48496" hidden="1"/>
    <cellStyle name="Uwaga 3" xfId="48494" hidden="1"/>
    <cellStyle name="Uwaga 3" xfId="48483" hidden="1"/>
    <cellStyle name="Uwaga 3" xfId="48481" hidden="1"/>
    <cellStyle name="Uwaga 3" xfId="48479" hidden="1"/>
    <cellStyle name="Uwaga 3" xfId="48468" hidden="1"/>
    <cellStyle name="Uwaga 3" xfId="48466" hidden="1"/>
    <cellStyle name="Uwaga 3" xfId="48464" hidden="1"/>
    <cellStyle name="Uwaga 3" xfId="48453" hidden="1"/>
    <cellStyle name="Uwaga 3" xfId="48451" hidden="1"/>
    <cellStyle name="Uwaga 3" xfId="48448" hidden="1"/>
    <cellStyle name="Uwaga 3" xfId="48438" hidden="1"/>
    <cellStyle name="Uwaga 3" xfId="48436" hidden="1"/>
    <cellStyle name="Uwaga 3" xfId="48434" hidden="1"/>
    <cellStyle name="Uwaga 3" xfId="48423" hidden="1"/>
    <cellStyle name="Uwaga 3" xfId="48421" hidden="1"/>
    <cellStyle name="Uwaga 3" xfId="48419" hidden="1"/>
    <cellStyle name="Uwaga 3" xfId="48408" hidden="1"/>
    <cellStyle name="Uwaga 3" xfId="48406" hidden="1"/>
    <cellStyle name="Uwaga 3" xfId="48403" hidden="1"/>
    <cellStyle name="Uwaga 3" xfId="48393" hidden="1"/>
    <cellStyle name="Uwaga 3" xfId="48391" hidden="1"/>
    <cellStyle name="Uwaga 3" xfId="48388" hidden="1"/>
    <cellStyle name="Uwaga 3" xfId="48378" hidden="1"/>
    <cellStyle name="Uwaga 3" xfId="48376" hidden="1"/>
    <cellStyle name="Uwaga 3" xfId="48373" hidden="1"/>
    <cellStyle name="Uwaga 3" xfId="48364" hidden="1"/>
    <cellStyle name="Uwaga 3" xfId="48361" hidden="1"/>
    <cellStyle name="Uwaga 3" xfId="48357" hidden="1"/>
    <cellStyle name="Uwaga 3" xfId="48349" hidden="1"/>
    <cellStyle name="Uwaga 3" xfId="48346" hidden="1"/>
    <cellStyle name="Uwaga 3" xfId="48342" hidden="1"/>
    <cellStyle name="Uwaga 3" xfId="48334" hidden="1"/>
    <cellStyle name="Uwaga 3" xfId="48331" hidden="1"/>
    <cellStyle name="Uwaga 3" xfId="48327" hidden="1"/>
    <cellStyle name="Uwaga 3" xfId="48319" hidden="1"/>
    <cellStyle name="Uwaga 3" xfId="48316" hidden="1"/>
    <cellStyle name="Uwaga 3" xfId="48312" hidden="1"/>
    <cellStyle name="Uwaga 3" xfId="48304" hidden="1"/>
    <cellStyle name="Uwaga 3" xfId="48301" hidden="1"/>
    <cellStyle name="Uwaga 3" xfId="48297" hidden="1"/>
    <cellStyle name="Uwaga 3" xfId="48289" hidden="1"/>
    <cellStyle name="Uwaga 3" xfId="48285" hidden="1"/>
    <cellStyle name="Uwaga 3" xfId="48280" hidden="1"/>
    <cellStyle name="Uwaga 3" xfId="48274" hidden="1"/>
    <cellStyle name="Uwaga 3" xfId="48270" hidden="1"/>
    <cellStyle name="Uwaga 3" xfId="48265" hidden="1"/>
    <cellStyle name="Uwaga 3" xfId="48259" hidden="1"/>
    <cellStyle name="Uwaga 3" xfId="48255" hidden="1"/>
    <cellStyle name="Uwaga 3" xfId="48250" hidden="1"/>
    <cellStyle name="Uwaga 3" xfId="48244" hidden="1"/>
    <cellStyle name="Uwaga 3" xfId="48241" hidden="1"/>
    <cellStyle name="Uwaga 3" xfId="48237" hidden="1"/>
    <cellStyle name="Uwaga 3" xfId="48229" hidden="1"/>
    <cellStyle name="Uwaga 3" xfId="48226" hidden="1"/>
    <cellStyle name="Uwaga 3" xfId="48221" hidden="1"/>
    <cellStyle name="Uwaga 3" xfId="48214" hidden="1"/>
    <cellStyle name="Uwaga 3" xfId="48210" hidden="1"/>
    <cellStyle name="Uwaga 3" xfId="48205" hidden="1"/>
    <cellStyle name="Uwaga 3" xfId="48199" hidden="1"/>
    <cellStyle name="Uwaga 3" xfId="48195" hidden="1"/>
    <cellStyle name="Uwaga 3" xfId="48190" hidden="1"/>
    <cellStyle name="Uwaga 3" xfId="48184" hidden="1"/>
    <cellStyle name="Uwaga 3" xfId="48181" hidden="1"/>
    <cellStyle name="Uwaga 3" xfId="48177" hidden="1"/>
    <cellStyle name="Uwaga 3" xfId="48169" hidden="1"/>
    <cellStyle name="Uwaga 3" xfId="48164" hidden="1"/>
    <cellStyle name="Uwaga 3" xfId="48159" hidden="1"/>
    <cellStyle name="Uwaga 3" xfId="48154" hidden="1"/>
    <cellStyle name="Uwaga 3" xfId="48149" hidden="1"/>
    <cellStyle name="Uwaga 3" xfId="48144" hidden="1"/>
    <cellStyle name="Uwaga 3" xfId="48139" hidden="1"/>
    <cellStyle name="Uwaga 3" xfId="48134" hidden="1"/>
    <cellStyle name="Uwaga 3" xfId="48129" hidden="1"/>
    <cellStyle name="Uwaga 3" xfId="48124" hidden="1"/>
    <cellStyle name="Uwaga 3" xfId="48120" hidden="1"/>
    <cellStyle name="Uwaga 3" xfId="48115" hidden="1"/>
    <cellStyle name="Uwaga 3" xfId="48108" hidden="1"/>
    <cellStyle name="Uwaga 3" xfId="48103" hidden="1"/>
    <cellStyle name="Uwaga 3" xfId="48098" hidden="1"/>
    <cellStyle name="Uwaga 3" xfId="48093" hidden="1"/>
    <cellStyle name="Uwaga 3" xfId="48088" hidden="1"/>
    <cellStyle name="Uwaga 3" xfId="48083" hidden="1"/>
    <cellStyle name="Uwaga 3" xfId="48078" hidden="1"/>
    <cellStyle name="Uwaga 3" xfId="48073" hidden="1"/>
    <cellStyle name="Uwaga 3" xfId="48068" hidden="1"/>
    <cellStyle name="Uwaga 3" xfId="48064" hidden="1"/>
    <cellStyle name="Uwaga 3" xfId="48059" hidden="1"/>
    <cellStyle name="Uwaga 3" xfId="48054" hidden="1"/>
    <cellStyle name="Uwaga 3" xfId="48049" hidden="1"/>
    <cellStyle name="Uwaga 3" xfId="48045" hidden="1"/>
    <cellStyle name="Uwaga 3" xfId="48041" hidden="1"/>
    <cellStyle name="Uwaga 3" xfId="48034" hidden="1"/>
    <cellStyle name="Uwaga 3" xfId="48030" hidden="1"/>
    <cellStyle name="Uwaga 3" xfId="48025" hidden="1"/>
    <cellStyle name="Uwaga 3" xfId="48019" hidden="1"/>
    <cellStyle name="Uwaga 3" xfId="48015" hidden="1"/>
    <cellStyle name="Uwaga 3" xfId="48010" hidden="1"/>
    <cellStyle name="Uwaga 3" xfId="48004" hidden="1"/>
    <cellStyle name="Uwaga 3" xfId="48000" hidden="1"/>
    <cellStyle name="Uwaga 3" xfId="47996" hidden="1"/>
    <cellStyle name="Uwaga 3" xfId="47989" hidden="1"/>
    <cellStyle name="Uwaga 3" xfId="47985" hidden="1"/>
    <cellStyle name="Uwaga 3" xfId="47981" hidden="1"/>
    <cellStyle name="Uwaga 3" xfId="48848" hidden="1"/>
    <cellStyle name="Uwaga 3" xfId="48847" hidden="1"/>
    <cellStyle name="Uwaga 3" xfId="48845" hidden="1"/>
    <cellStyle name="Uwaga 3" xfId="48832" hidden="1"/>
    <cellStyle name="Uwaga 3" xfId="48830" hidden="1"/>
    <cellStyle name="Uwaga 3" xfId="48828" hidden="1"/>
    <cellStyle name="Uwaga 3" xfId="48818" hidden="1"/>
    <cellStyle name="Uwaga 3" xfId="48816" hidden="1"/>
    <cellStyle name="Uwaga 3" xfId="48814" hidden="1"/>
    <cellStyle name="Uwaga 3" xfId="48803" hidden="1"/>
    <cellStyle name="Uwaga 3" xfId="48801" hidden="1"/>
    <cellStyle name="Uwaga 3" xfId="48799" hidden="1"/>
    <cellStyle name="Uwaga 3" xfId="48786" hidden="1"/>
    <cellStyle name="Uwaga 3" xfId="48784" hidden="1"/>
    <cellStyle name="Uwaga 3" xfId="48783" hidden="1"/>
    <cellStyle name="Uwaga 3" xfId="48770" hidden="1"/>
    <cellStyle name="Uwaga 3" xfId="48769" hidden="1"/>
    <cellStyle name="Uwaga 3" xfId="48767" hidden="1"/>
    <cellStyle name="Uwaga 3" xfId="48755" hidden="1"/>
    <cellStyle name="Uwaga 3" xfId="48754" hidden="1"/>
    <cellStyle name="Uwaga 3" xfId="48752" hidden="1"/>
    <cellStyle name="Uwaga 3" xfId="48740" hidden="1"/>
    <cellStyle name="Uwaga 3" xfId="48739" hidden="1"/>
    <cellStyle name="Uwaga 3" xfId="48737" hidden="1"/>
    <cellStyle name="Uwaga 3" xfId="48725" hidden="1"/>
    <cellStyle name="Uwaga 3" xfId="48724" hidden="1"/>
    <cellStyle name="Uwaga 3" xfId="48722" hidden="1"/>
    <cellStyle name="Uwaga 3" xfId="48710" hidden="1"/>
    <cellStyle name="Uwaga 3" xfId="48709" hidden="1"/>
    <cellStyle name="Uwaga 3" xfId="48707" hidden="1"/>
    <cellStyle name="Uwaga 3" xfId="48695" hidden="1"/>
    <cellStyle name="Uwaga 3" xfId="48694" hidden="1"/>
    <cellStyle name="Uwaga 3" xfId="48692" hidden="1"/>
    <cellStyle name="Uwaga 3" xfId="48680" hidden="1"/>
    <cellStyle name="Uwaga 3" xfId="48679" hidden="1"/>
    <cellStyle name="Uwaga 3" xfId="48677" hidden="1"/>
    <cellStyle name="Uwaga 3" xfId="48665" hidden="1"/>
    <cellStyle name="Uwaga 3" xfId="48664" hidden="1"/>
    <cellStyle name="Uwaga 3" xfId="48662" hidden="1"/>
    <cellStyle name="Uwaga 3" xfId="48650" hidden="1"/>
    <cellStyle name="Uwaga 3" xfId="48649" hidden="1"/>
    <cellStyle name="Uwaga 3" xfId="48647" hidden="1"/>
    <cellStyle name="Uwaga 3" xfId="48635" hidden="1"/>
    <cellStyle name="Uwaga 3" xfId="48634" hidden="1"/>
    <cellStyle name="Uwaga 3" xfId="48632" hidden="1"/>
    <cellStyle name="Uwaga 3" xfId="48620" hidden="1"/>
    <cellStyle name="Uwaga 3" xfId="48619" hidden="1"/>
    <cellStyle name="Uwaga 3" xfId="48617" hidden="1"/>
    <cellStyle name="Uwaga 3" xfId="48605" hidden="1"/>
    <cellStyle name="Uwaga 3" xfId="48604" hidden="1"/>
    <cellStyle name="Uwaga 3" xfId="48602" hidden="1"/>
    <cellStyle name="Uwaga 3" xfId="48590" hidden="1"/>
    <cellStyle name="Uwaga 3" xfId="48589" hidden="1"/>
    <cellStyle name="Uwaga 3" xfId="48587" hidden="1"/>
    <cellStyle name="Uwaga 3" xfId="48575" hidden="1"/>
    <cellStyle name="Uwaga 3" xfId="48574" hidden="1"/>
    <cellStyle name="Uwaga 3" xfId="48572" hidden="1"/>
    <cellStyle name="Uwaga 3" xfId="48560" hidden="1"/>
    <cellStyle name="Uwaga 3" xfId="48559" hidden="1"/>
    <cellStyle name="Uwaga 3" xfId="48557" hidden="1"/>
    <cellStyle name="Uwaga 3" xfId="48545" hidden="1"/>
    <cellStyle name="Uwaga 3" xfId="48544" hidden="1"/>
    <cellStyle name="Uwaga 3" xfId="48542" hidden="1"/>
    <cellStyle name="Uwaga 3" xfId="48530" hidden="1"/>
    <cellStyle name="Uwaga 3" xfId="48529" hidden="1"/>
    <cellStyle name="Uwaga 3" xfId="48527" hidden="1"/>
    <cellStyle name="Uwaga 3" xfId="48515" hidden="1"/>
    <cellStyle name="Uwaga 3" xfId="48514" hidden="1"/>
    <cellStyle name="Uwaga 3" xfId="48512" hidden="1"/>
    <cellStyle name="Uwaga 3" xfId="48500" hidden="1"/>
    <cellStyle name="Uwaga 3" xfId="48499" hidden="1"/>
    <cellStyle name="Uwaga 3" xfId="48497" hidden="1"/>
    <cellStyle name="Uwaga 3" xfId="48485" hidden="1"/>
    <cellStyle name="Uwaga 3" xfId="48484" hidden="1"/>
    <cellStyle name="Uwaga 3" xfId="48482" hidden="1"/>
    <cellStyle name="Uwaga 3" xfId="48470" hidden="1"/>
    <cellStyle name="Uwaga 3" xfId="48469" hidden="1"/>
    <cellStyle name="Uwaga 3" xfId="48467" hidden="1"/>
    <cellStyle name="Uwaga 3" xfId="48455" hidden="1"/>
    <cellStyle name="Uwaga 3" xfId="48454" hidden="1"/>
    <cellStyle name="Uwaga 3" xfId="48452" hidden="1"/>
    <cellStyle name="Uwaga 3" xfId="48440" hidden="1"/>
    <cellStyle name="Uwaga 3" xfId="48439" hidden="1"/>
    <cellStyle name="Uwaga 3" xfId="48437" hidden="1"/>
    <cellStyle name="Uwaga 3" xfId="48425" hidden="1"/>
    <cellStyle name="Uwaga 3" xfId="48424" hidden="1"/>
    <cellStyle name="Uwaga 3" xfId="48422" hidden="1"/>
    <cellStyle name="Uwaga 3" xfId="48410" hidden="1"/>
    <cellStyle name="Uwaga 3" xfId="48409" hidden="1"/>
    <cellStyle name="Uwaga 3" xfId="48407" hidden="1"/>
    <cellStyle name="Uwaga 3" xfId="48395" hidden="1"/>
    <cellStyle name="Uwaga 3" xfId="48394" hidden="1"/>
    <cellStyle name="Uwaga 3" xfId="48392" hidden="1"/>
    <cellStyle name="Uwaga 3" xfId="48380" hidden="1"/>
    <cellStyle name="Uwaga 3" xfId="48379" hidden="1"/>
    <cellStyle name="Uwaga 3" xfId="48377" hidden="1"/>
    <cellStyle name="Uwaga 3" xfId="48365" hidden="1"/>
    <cellStyle name="Uwaga 3" xfId="48363" hidden="1"/>
    <cellStyle name="Uwaga 3" xfId="48360" hidden="1"/>
    <cellStyle name="Uwaga 3" xfId="48350" hidden="1"/>
    <cellStyle name="Uwaga 3" xfId="48348" hidden="1"/>
    <cellStyle name="Uwaga 3" xfId="48345" hidden="1"/>
    <cellStyle name="Uwaga 3" xfId="48335" hidden="1"/>
    <cellStyle name="Uwaga 3" xfId="48333" hidden="1"/>
    <cellStyle name="Uwaga 3" xfId="48330" hidden="1"/>
    <cellStyle name="Uwaga 3" xfId="48320" hidden="1"/>
    <cellStyle name="Uwaga 3" xfId="48318" hidden="1"/>
    <cellStyle name="Uwaga 3" xfId="48315" hidden="1"/>
    <cellStyle name="Uwaga 3" xfId="48305" hidden="1"/>
    <cellStyle name="Uwaga 3" xfId="48303" hidden="1"/>
    <cellStyle name="Uwaga 3" xfId="48300" hidden="1"/>
    <cellStyle name="Uwaga 3" xfId="48290" hidden="1"/>
    <cellStyle name="Uwaga 3" xfId="48288" hidden="1"/>
    <cellStyle name="Uwaga 3" xfId="48284" hidden="1"/>
    <cellStyle name="Uwaga 3" xfId="48275" hidden="1"/>
    <cellStyle name="Uwaga 3" xfId="48272" hidden="1"/>
    <cellStyle name="Uwaga 3" xfId="48268" hidden="1"/>
    <cellStyle name="Uwaga 3" xfId="48260" hidden="1"/>
    <cellStyle name="Uwaga 3" xfId="48258" hidden="1"/>
    <cellStyle name="Uwaga 3" xfId="48254" hidden="1"/>
    <cellStyle name="Uwaga 3" xfId="48245" hidden="1"/>
    <cellStyle name="Uwaga 3" xfId="48243" hidden="1"/>
    <cellStyle name="Uwaga 3" xfId="48240" hidden="1"/>
    <cellStyle name="Uwaga 3" xfId="48230" hidden="1"/>
    <cellStyle name="Uwaga 3" xfId="48228" hidden="1"/>
    <cellStyle name="Uwaga 3" xfId="48223" hidden="1"/>
    <cellStyle name="Uwaga 3" xfId="48215" hidden="1"/>
    <cellStyle name="Uwaga 3" xfId="48213" hidden="1"/>
    <cellStyle name="Uwaga 3" xfId="48208" hidden="1"/>
    <cellStyle name="Uwaga 3" xfId="48200" hidden="1"/>
    <cellStyle name="Uwaga 3" xfId="48198" hidden="1"/>
    <cellStyle name="Uwaga 3" xfId="48193" hidden="1"/>
    <cellStyle name="Uwaga 3" xfId="48185" hidden="1"/>
    <cellStyle name="Uwaga 3" xfId="48183" hidden="1"/>
    <cellStyle name="Uwaga 3" xfId="48179" hidden="1"/>
    <cellStyle name="Uwaga 3" xfId="48170" hidden="1"/>
    <cellStyle name="Uwaga 3" xfId="48167" hidden="1"/>
    <cellStyle name="Uwaga 3" xfId="48162" hidden="1"/>
    <cellStyle name="Uwaga 3" xfId="48155" hidden="1"/>
    <cellStyle name="Uwaga 3" xfId="48151" hidden="1"/>
    <cellStyle name="Uwaga 3" xfId="48146" hidden="1"/>
    <cellStyle name="Uwaga 3" xfId="48140" hidden="1"/>
    <cellStyle name="Uwaga 3" xfId="48136" hidden="1"/>
    <cellStyle name="Uwaga 3" xfId="48131" hidden="1"/>
    <cellStyle name="Uwaga 3" xfId="48125" hidden="1"/>
    <cellStyle name="Uwaga 3" xfId="48122" hidden="1"/>
    <cellStyle name="Uwaga 3" xfId="48118" hidden="1"/>
    <cellStyle name="Uwaga 3" xfId="48109" hidden="1"/>
    <cellStyle name="Uwaga 3" xfId="48104" hidden="1"/>
    <cellStyle name="Uwaga 3" xfId="48099" hidden="1"/>
    <cellStyle name="Uwaga 3" xfId="48094" hidden="1"/>
    <cellStyle name="Uwaga 3" xfId="48089" hidden="1"/>
    <cellStyle name="Uwaga 3" xfId="48084" hidden="1"/>
    <cellStyle name="Uwaga 3" xfId="48079" hidden="1"/>
    <cellStyle name="Uwaga 3" xfId="48074" hidden="1"/>
    <cellStyle name="Uwaga 3" xfId="48069" hidden="1"/>
    <cellStyle name="Uwaga 3" xfId="48065" hidden="1"/>
    <cellStyle name="Uwaga 3" xfId="48060" hidden="1"/>
    <cellStyle name="Uwaga 3" xfId="48055" hidden="1"/>
    <cellStyle name="Uwaga 3" xfId="48050" hidden="1"/>
    <cellStyle name="Uwaga 3" xfId="48046" hidden="1"/>
    <cellStyle name="Uwaga 3" xfId="48042" hidden="1"/>
    <cellStyle name="Uwaga 3" xfId="48035" hidden="1"/>
    <cellStyle name="Uwaga 3" xfId="48031" hidden="1"/>
    <cellStyle name="Uwaga 3" xfId="48026" hidden="1"/>
    <cellStyle name="Uwaga 3" xfId="48020" hidden="1"/>
    <cellStyle name="Uwaga 3" xfId="48016" hidden="1"/>
    <cellStyle name="Uwaga 3" xfId="48011" hidden="1"/>
    <cellStyle name="Uwaga 3" xfId="48005" hidden="1"/>
    <cellStyle name="Uwaga 3" xfId="48001" hidden="1"/>
    <cellStyle name="Uwaga 3" xfId="47997" hidden="1"/>
    <cellStyle name="Uwaga 3" xfId="47990" hidden="1"/>
    <cellStyle name="Uwaga 3" xfId="47986" hidden="1"/>
    <cellStyle name="Uwaga 3" xfId="47982" hidden="1"/>
    <cellStyle name="Uwaga 3" xfId="44014" hidden="1"/>
    <cellStyle name="Uwaga 3" xfId="43067" hidden="1"/>
    <cellStyle name="Uwaga 3" xfId="43031" hidden="1"/>
    <cellStyle name="Uwaga 3" xfId="39090" hidden="1"/>
    <cellStyle name="Uwaga 3" xfId="38107" hidden="1"/>
    <cellStyle name="Uwaga 3" xfId="38104" hidden="1"/>
    <cellStyle name="Uwaga 3" xfId="37102" hidden="1"/>
    <cellStyle name="Uwaga 3" xfId="37098" hidden="1"/>
    <cellStyle name="Uwaga 3" xfId="37094" hidden="1"/>
    <cellStyle name="Uwaga 3" xfId="37063" hidden="1"/>
    <cellStyle name="Uwaga 3" xfId="37059" hidden="1"/>
    <cellStyle name="Uwaga 3" xfId="37055" hidden="1"/>
    <cellStyle name="Uwaga 3" xfId="37012" hidden="1"/>
    <cellStyle name="Uwaga 3" xfId="37008" hidden="1"/>
    <cellStyle name="Uwaga 3" xfId="37004" hidden="1"/>
    <cellStyle name="Uwaga 3" xfId="36967" hidden="1"/>
    <cellStyle name="Uwaga 3" xfId="36962" hidden="1"/>
    <cellStyle name="Uwaga 3" xfId="36959" hidden="1"/>
    <cellStyle name="Uwaga 3" xfId="36931" hidden="1"/>
    <cellStyle name="Uwaga 3" xfId="36926" hidden="1"/>
    <cellStyle name="Uwaga 3" xfId="36921" hidden="1"/>
    <cellStyle name="Uwaga 3" xfId="36893" hidden="1"/>
    <cellStyle name="Uwaga 3" xfId="36888" hidden="1"/>
    <cellStyle name="Uwaga 3" xfId="36883" hidden="1"/>
    <cellStyle name="Uwaga 3" xfId="36851" hidden="1"/>
    <cellStyle name="Uwaga 3" xfId="36846" hidden="1"/>
    <cellStyle name="Uwaga 3" xfId="36841" hidden="1"/>
    <cellStyle name="Uwaga 3" xfId="36800" hidden="1"/>
    <cellStyle name="Uwaga 3" xfId="36794" hidden="1"/>
    <cellStyle name="Uwaga 3" xfId="36787" hidden="1"/>
    <cellStyle name="Uwaga 3" xfId="36759" hidden="1"/>
    <cellStyle name="Uwaga 3" xfId="36755" hidden="1"/>
    <cellStyle name="Uwaga 3" xfId="36750" hidden="1"/>
    <cellStyle name="Uwaga 3" xfId="36721" hidden="1"/>
    <cellStyle name="Uwaga 3" xfId="36716" hidden="1"/>
    <cellStyle name="Uwaga 3" xfId="36710" hidden="1"/>
    <cellStyle name="Uwaga 3" xfId="36678" hidden="1"/>
    <cellStyle name="Uwaga 3" xfId="36674" hidden="1"/>
    <cellStyle name="Uwaga 3" xfId="36667" hidden="1"/>
    <cellStyle name="Uwaga 3" xfId="36627" hidden="1"/>
    <cellStyle name="Uwaga 3" xfId="36621" hidden="1"/>
    <cellStyle name="Uwaga 3" xfId="36617" hidden="1"/>
    <cellStyle name="Uwaga 3" xfId="36589" hidden="1"/>
    <cellStyle name="Uwaga 3" xfId="36584" hidden="1"/>
    <cellStyle name="Uwaga 3" xfId="36579" hidden="1"/>
    <cellStyle name="Uwaga 3" xfId="36550" hidden="1"/>
    <cellStyle name="Uwaga 3" xfId="36543" hidden="1"/>
    <cellStyle name="Uwaga 3" xfId="36537" hidden="1"/>
    <cellStyle name="Uwaga 3" xfId="36503" hidden="1"/>
    <cellStyle name="Uwaga 3" xfId="36497" hidden="1"/>
    <cellStyle name="Uwaga 3" xfId="36492" hidden="1"/>
    <cellStyle name="Uwaga 3" xfId="36454" hidden="1"/>
    <cellStyle name="Uwaga 3" xfId="36451" hidden="1"/>
    <cellStyle name="Uwaga 3" xfId="36447" hidden="1"/>
    <cellStyle name="Uwaga 3" xfId="36417" hidden="1"/>
    <cellStyle name="Uwaga 3" xfId="36412" hidden="1"/>
    <cellStyle name="Uwaga 3" xfId="36408" hidden="1"/>
    <cellStyle name="Uwaga 3" xfId="36376" hidden="1"/>
    <cellStyle name="Uwaga 3" xfId="36370" hidden="1"/>
    <cellStyle name="Uwaga 3" xfId="36366" hidden="1"/>
    <cellStyle name="Uwaga 3" xfId="36333" hidden="1"/>
    <cellStyle name="Uwaga 3" xfId="36328" hidden="1"/>
    <cellStyle name="Uwaga 3" xfId="36324" hidden="1"/>
    <cellStyle name="Uwaga 3" xfId="36284" hidden="1"/>
    <cellStyle name="Uwaga 3" xfId="36280" hidden="1"/>
    <cellStyle name="Uwaga 3" xfId="36276" hidden="1"/>
    <cellStyle name="Uwaga 3" xfId="36246" hidden="1"/>
    <cellStyle name="Uwaga 3" xfId="36242" hidden="1"/>
    <cellStyle name="Uwaga 3" xfId="36238" hidden="1"/>
    <cellStyle name="Uwaga 3" xfId="36206" hidden="1"/>
    <cellStyle name="Uwaga 3" xfId="36200" hidden="1"/>
    <cellStyle name="Uwaga 3" xfId="36196" hidden="1"/>
    <cellStyle name="Uwaga 3" xfId="36158" hidden="1"/>
    <cellStyle name="Uwaga 3" xfId="36154" hidden="1"/>
    <cellStyle name="Uwaga 3" xfId="36150" hidden="1"/>
    <cellStyle name="Uwaga 3" xfId="36113" hidden="1"/>
    <cellStyle name="Uwaga 3" xfId="36109" hidden="1"/>
    <cellStyle name="Uwaga 3" xfId="36105" hidden="1"/>
    <cellStyle name="Uwaga 3" xfId="36076" hidden="1"/>
    <cellStyle name="Uwaga 3" xfId="36072" hidden="1"/>
    <cellStyle name="Uwaga 3" xfId="36067" hidden="1"/>
    <cellStyle name="Uwaga 3" xfId="36035" hidden="1"/>
    <cellStyle name="Uwaga 3" xfId="36030" hidden="1"/>
    <cellStyle name="Uwaga 3" xfId="36025" hidden="1"/>
    <cellStyle name="Uwaga 3" xfId="35990" hidden="1"/>
    <cellStyle name="Uwaga 3" xfId="35985" hidden="1"/>
    <cellStyle name="Uwaga 3" xfId="35980" hidden="1"/>
    <cellStyle name="Uwaga 3" xfId="35942" hidden="1"/>
    <cellStyle name="Uwaga 3" xfId="35937" hidden="1"/>
    <cellStyle name="Uwaga 3" xfId="35932" hidden="1"/>
    <cellStyle name="Uwaga 3" xfId="35906" hidden="1"/>
    <cellStyle name="Uwaga 3" xfId="35901" hidden="1"/>
    <cellStyle name="Uwaga 3" xfId="35896" hidden="1"/>
    <cellStyle name="Uwaga 3" xfId="35864" hidden="1"/>
    <cellStyle name="Uwaga 3" xfId="35859" hidden="1"/>
    <cellStyle name="Uwaga 3" xfId="35853" hidden="1"/>
    <cellStyle name="Uwaga 3" xfId="35823" hidden="1"/>
    <cellStyle name="Uwaga 3" xfId="35817" hidden="1"/>
    <cellStyle name="Uwaga 3" xfId="35810" hidden="1"/>
    <cellStyle name="Uwaga 3" xfId="35772" hidden="1"/>
    <cellStyle name="Uwaga 3" xfId="35767" hidden="1"/>
    <cellStyle name="Uwaga 3" xfId="35762" hidden="1"/>
    <cellStyle name="Uwaga 3" xfId="35733" hidden="1"/>
    <cellStyle name="Uwaga 3" xfId="35727" hidden="1"/>
    <cellStyle name="Uwaga 3" xfId="35721" hidden="1"/>
    <cellStyle name="Uwaga 3" xfId="35692" hidden="1"/>
    <cellStyle name="Uwaga 3" xfId="35685" hidden="1"/>
    <cellStyle name="Uwaga 3" xfId="35678" hidden="1"/>
    <cellStyle name="Uwaga 3" xfId="35643" hidden="1"/>
    <cellStyle name="Uwaga 3" xfId="35638" hidden="1"/>
    <cellStyle name="Uwaga 3" xfId="35633" hidden="1"/>
    <cellStyle name="Uwaga 3" xfId="35599" hidden="1"/>
    <cellStyle name="Uwaga 3" xfId="35595" hidden="1"/>
    <cellStyle name="Uwaga 3" xfId="35591" hidden="1"/>
    <cellStyle name="Uwaga 3" xfId="35560" hidden="1"/>
    <cellStyle name="Uwaga 3" xfId="35554" hidden="1"/>
    <cellStyle name="Uwaga 3" xfId="35549" hidden="1"/>
    <cellStyle name="Uwaga 3" xfId="35517" hidden="1"/>
    <cellStyle name="Uwaga 3" xfId="35512" hidden="1"/>
    <cellStyle name="Uwaga 3" xfId="35507" hidden="1"/>
    <cellStyle name="Uwaga 3" xfId="35473" hidden="1"/>
    <cellStyle name="Uwaga 3" xfId="35469" hidden="1"/>
    <cellStyle name="Uwaga 3" xfId="35465" hidden="1"/>
    <cellStyle name="Uwaga 3" xfId="35430" hidden="1"/>
    <cellStyle name="Uwaga 3" xfId="35427" hidden="1"/>
    <cellStyle name="Uwaga 3" xfId="35422" hidden="1"/>
    <cellStyle name="Uwaga 3" xfId="35388" hidden="1"/>
    <cellStyle name="Uwaga 3" xfId="35385" hidden="1"/>
    <cellStyle name="Uwaga 3" xfId="35380" hidden="1"/>
    <cellStyle name="Uwaga 3" xfId="35346" hidden="1"/>
    <cellStyle name="Uwaga 3" xfId="35343" hidden="1"/>
    <cellStyle name="Uwaga 3" xfId="35338" hidden="1"/>
    <cellStyle name="Uwaga 3" xfId="35304" hidden="1"/>
    <cellStyle name="Uwaga 3" xfId="35301" hidden="1"/>
    <cellStyle name="Uwaga 3" xfId="35296" hidden="1"/>
    <cellStyle name="Uwaga 3" xfId="35262" hidden="1"/>
    <cellStyle name="Uwaga 3" xfId="35259" hidden="1"/>
    <cellStyle name="Uwaga 3" xfId="35253" hidden="1"/>
    <cellStyle name="Uwaga 3" xfId="35220" hidden="1"/>
    <cellStyle name="Uwaga 3" xfId="35217" hidden="1"/>
    <cellStyle name="Uwaga 3" xfId="35211" hidden="1"/>
    <cellStyle name="Uwaga 3" xfId="35178" hidden="1"/>
    <cellStyle name="Uwaga 3" xfId="35175" hidden="1"/>
    <cellStyle name="Uwaga 3" xfId="35168" hidden="1"/>
    <cellStyle name="Uwaga 3" xfId="35136" hidden="1"/>
    <cellStyle name="Uwaga 3" xfId="35132" hidden="1"/>
    <cellStyle name="Uwaga 3" xfId="35125" hidden="1"/>
    <cellStyle name="Uwaga 3" xfId="35094" hidden="1"/>
    <cellStyle name="Uwaga 3" xfId="35089" hidden="1"/>
    <cellStyle name="Uwaga 3" xfId="35081" hidden="1"/>
    <cellStyle name="Uwaga 3" xfId="35052" hidden="1"/>
    <cellStyle name="Uwaga 3" xfId="35047" hidden="1"/>
    <cellStyle name="Uwaga 3" xfId="35038" hidden="1"/>
    <cellStyle name="Uwaga 3" xfId="35010" hidden="1"/>
    <cellStyle name="Uwaga 3" xfId="35005" hidden="1"/>
    <cellStyle name="Uwaga 3" xfId="34993" hidden="1"/>
    <cellStyle name="Uwaga 3" xfId="34968" hidden="1"/>
    <cellStyle name="Uwaga 3" xfId="34962" hidden="1"/>
    <cellStyle name="Uwaga 3" xfId="34951" hidden="1"/>
    <cellStyle name="Uwaga 3" xfId="34926" hidden="1"/>
    <cellStyle name="Uwaga 3" xfId="34919" hidden="1"/>
    <cellStyle name="Uwaga 3" xfId="34905" hidden="1"/>
    <cellStyle name="Uwaga 3" xfId="34884" hidden="1"/>
    <cellStyle name="Uwaga 3" xfId="34875" hidden="1"/>
    <cellStyle name="Uwaga 3" xfId="34862" hidden="1"/>
    <cellStyle name="Uwaga 3" xfId="34842" hidden="1"/>
    <cellStyle name="Uwaga 3" xfId="34831" hidden="1"/>
    <cellStyle name="Uwaga 3" xfId="34817" hidden="1"/>
    <cellStyle name="Uwaga 3" xfId="34800" hidden="1"/>
    <cellStyle name="Uwaga 3" xfId="34787" hidden="1"/>
    <cellStyle name="Uwaga 3" xfId="34774" hidden="1"/>
    <cellStyle name="Uwaga 3" xfId="34758" hidden="1"/>
    <cellStyle name="Uwaga 3" xfId="34745" hidden="1"/>
    <cellStyle name="Uwaga 3" xfId="34732" hidden="1"/>
    <cellStyle name="Uwaga 3" xfId="48972" hidden="1"/>
    <cellStyle name="Uwaga 3" xfId="48973" hidden="1"/>
    <cellStyle name="Uwaga 3" xfId="48975" hidden="1"/>
    <cellStyle name="Uwaga 3" xfId="48987" hidden="1"/>
    <cellStyle name="Uwaga 3" xfId="48988" hidden="1"/>
    <cellStyle name="Uwaga 3" xfId="48993" hidden="1"/>
    <cellStyle name="Uwaga 3" xfId="49002" hidden="1"/>
    <cellStyle name="Uwaga 3" xfId="49003" hidden="1"/>
    <cellStyle name="Uwaga 3" xfId="49008" hidden="1"/>
    <cellStyle name="Uwaga 3" xfId="49017" hidden="1"/>
    <cellStyle name="Uwaga 3" xfId="49018" hidden="1"/>
    <cellStyle name="Uwaga 3" xfId="49019" hidden="1"/>
    <cellStyle name="Uwaga 3" xfId="49032" hidden="1"/>
    <cellStyle name="Uwaga 3" xfId="49037" hidden="1"/>
    <cellStyle name="Uwaga 3" xfId="49042" hidden="1"/>
    <cellStyle name="Uwaga 3" xfId="49052" hidden="1"/>
    <cellStyle name="Uwaga 3" xfId="49057" hidden="1"/>
    <cellStyle name="Uwaga 3" xfId="49061" hidden="1"/>
    <cellStyle name="Uwaga 3" xfId="49068" hidden="1"/>
    <cellStyle name="Uwaga 3" xfId="49073" hidden="1"/>
    <cellStyle name="Uwaga 3" xfId="49076" hidden="1"/>
    <cellStyle name="Uwaga 3" xfId="49082" hidden="1"/>
    <cellStyle name="Uwaga 3" xfId="49087" hidden="1"/>
    <cellStyle name="Uwaga 3" xfId="49091" hidden="1"/>
    <cellStyle name="Uwaga 3" xfId="49092" hidden="1"/>
    <cellStyle name="Uwaga 3" xfId="49093" hidden="1"/>
    <cellStyle name="Uwaga 3" xfId="49097" hidden="1"/>
    <cellStyle name="Uwaga 3" xfId="49109" hidden="1"/>
    <cellStyle name="Uwaga 3" xfId="49114" hidden="1"/>
    <cellStyle name="Uwaga 3" xfId="49119" hidden="1"/>
    <cellStyle name="Uwaga 3" xfId="49124" hidden="1"/>
    <cellStyle name="Uwaga 3" xfId="49129" hidden="1"/>
    <cellStyle name="Uwaga 3" xfId="49134" hidden="1"/>
    <cellStyle name="Uwaga 3" xfId="49138" hidden="1"/>
    <cellStyle name="Uwaga 3" xfId="49142" hidden="1"/>
    <cellStyle name="Uwaga 3" xfId="49147" hidden="1"/>
    <cellStyle name="Uwaga 3" xfId="49152" hidden="1"/>
    <cellStyle name="Uwaga 3" xfId="49153" hidden="1"/>
    <cellStyle name="Uwaga 3" xfId="49155" hidden="1"/>
    <cellStyle name="Uwaga 3" xfId="49168" hidden="1"/>
    <cellStyle name="Uwaga 3" xfId="49172" hidden="1"/>
    <cellStyle name="Uwaga 3" xfId="49177" hidden="1"/>
    <cellStyle name="Uwaga 3" xfId="49184" hidden="1"/>
    <cellStyle name="Uwaga 3" xfId="49188" hidden="1"/>
    <cellStyle name="Uwaga 3" xfId="49193" hidden="1"/>
    <cellStyle name="Uwaga 3" xfId="49198" hidden="1"/>
    <cellStyle name="Uwaga 3" xfId="49201" hidden="1"/>
    <cellStyle name="Uwaga 3" xfId="49206" hidden="1"/>
    <cellStyle name="Uwaga 3" xfId="49212" hidden="1"/>
    <cellStyle name="Uwaga 3" xfId="49213" hidden="1"/>
    <cellStyle name="Uwaga 3" xfId="49216" hidden="1"/>
    <cellStyle name="Uwaga 3" xfId="49229" hidden="1"/>
    <cellStyle name="Uwaga 3" xfId="49233" hidden="1"/>
    <cellStyle name="Uwaga 3" xfId="49238" hidden="1"/>
    <cellStyle name="Uwaga 3" xfId="49245" hidden="1"/>
    <cellStyle name="Uwaga 3" xfId="49250" hidden="1"/>
    <cellStyle name="Uwaga 3" xfId="49254" hidden="1"/>
    <cellStyle name="Uwaga 3" xfId="49259" hidden="1"/>
    <cellStyle name="Uwaga 3" xfId="49263" hidden="1"/>
    <cellStyle name="Uwaga 3" xfId="49268" hidden="1"/>
    <cellStyle name="Uwaga 3" xfId="49272" hidden="1"/>
    <cellStyle name="Uwaga 3" xfId="49273" hidden="1"/>
    <cellStyle name="Uwaga 3" xfId="49275" hidden="1"/>
    <cellStyle name="Uwaga 3" xfId="49287" hidden="1"/>
    <cellStyle name="Uwaga 3" xfId="49288" hidden="1"/>
    <cellStyle name="Uwaga 3" xfId="49290" hidden="1"/>
    <cellStyle name="Uwaga 3" xfId="49302" hidden="1"/>
    <cellStyle name="Uwaga 3" xfId="49304" hidden="1"/>
    <cellStyle name="Uwaga 3" xfId="49307" hidden="1"/>
    <cellStyle name="Uwaga 3" xfId="49317" hidden="1"/>
    <cellStyle name="Uwaga 3" xfId="49318" hidden="1"/>
    <cellStyle name="Uwaga 3" xfId="49320" hidden="1"/>
    <cellStyle name="Uwaga 3" xfId="49332" hidden="1"/>
    <cellStyle name="Uwaga 3" xfId="49333" hidden="1"/>
    <cellStyle name="Uwaga 3" xfId="49334" hidden="1"/>
    <cellStyle name="Uwaga 3" xfId="49348" hidden="1"/>
    <cellStyle name="Uwaga 3" xfId="49351" hidden="1"/>
    <cellStyle name="Uwaga 3" xfId="49355" hidden="1"/>
    <cellStyle name="Uwaga 3" xfId="49363" hidden="1"/>
    <cellStyle name="Uwaga 3" xfId="49366" hidden="1"/>
    <cellStyle name="Uwaga 3" xfId="49370" hidden="1"/>
    <cellStyle name="Uwaga 3" xfId="49378" hidden="1"/>
    <cellStyle name="Uwaga 3" xfId="49381" hidden="1"/>
    <cellStyle name="Uwaga 3" xfId="49385" hidden="1"/>
    <cellStyle name="Uwaga 3" xfId="49392" hidden="1"/>
    <cellStyle name="Uwaga 3" xfId="49393" hidden="1"/>
    <cellStyle name="Uwaga 3" xfId="49395" hidden="1"/>
    <cellStyle name="Uwaga 3" xfId="49408" hidden="1"/>
    <cellStyle name="Uwaga 3" xfId="49411" hidden="1"/>
    <cellStyle name="Uwaga 3" xfId="49414" hidden="1"/>
    <cellStyle name="Uwaga 3" xfId="49423" hidden="1"/>
    <cellStyle name="Uwaga 3" xfId="49426" hidden="1"/>
    <cellStyle name="Uwaga 3" xfId="49430" hidden="1"/>
    <cellStyle name="Uwaga 3" xfId="49438" hidden="1"/>
    <cellStyle name="Uwaga 3" xfId="49440" hidden="1"/>
    <cellStyle name="Uwaga 3" xfId="49443" hidden="1"/>
    <cellStyle name="Uwaga 3" xfId="49452" hidden="1"/>
    <cellStyle name="Uwaga 3" xfId="49453" hidden="1"/>
    <cellStyle name="Uwaga 3" xfId="49454" hidden="1"/>
    <cellStyle name="Uwaga 3" xfId="49467" hidden="1"/>
    <cellStyle name="Uwaga 3" xfId="49468" hidden="1"/>
    <cellStyle name="Uwaga 3" xfId="49470" hidden="1"/>
    <cellStyle name="Uwaga 3" xfId="49482" hidden="1"/>
    <cellStyle name="Uwaga 3" xfId="49483" hidden="1"/>
    <cellStyle name="Uwaga 3" xfId="49485" hidden="1"/>
    <cellStyle name="Uwaga 3" xfId="49497" hidden="1"/>
    <cellStyle name="Uwaga 3" xfId="49498" hidden="1"/>
    <cellStyle name="Uwaga 3" xfId="49500" hidden="1"/>
    <cellStyle name="Uwaga 3" xfId="49512" hidden="1"/>
    <cellStyle name="Uwaga 3" xfId="49513" hidden="1"/>
    <cellStyle name="Uwaga 3" xfId="49514" hidden="1"/>
    <cellStyle name="Uwaga 3" xfId="49528" hidden="1"/>
    <cellStyle name="Uwaga 3" xfId="49530" hidden="1"/>
    <cellStyle name="Uwaga 3" xfId="49533" hidden="1"/>
    <cellStyle name="Uwaga 3" xfId="49543" hidden="1"/>
    <cellStyle name="Uwaga 3" xfId="49546" hidden="1"/>
    <cellStyle name="Uwaga 3" xfId="49549" hidden="1"/>
    <cellStyle name="Uwaga 3" xfId="49558" hidden="1"/>
    <cellStyle name="Uwaga 3" xfId="49560" hidden="1"/>
    <cellStyle name="Uwaga 3" xfId="49563" hidden="1"/>
    <cellStyle name="Uwaga 3" xfId="49572" hidden="1"/>
    <cellStyle name="Uwaga 3" xfId="49573" hidden="1"/>
    <cellStyle name="Uwaga 3" xfId="49574" hidden="1"/>
    <cellStyle name="Uwaga 3" xfId="49587" hidden="1"/>
    <cellStyle name="Uwaga 3" xfId="49589" hidden="1"/>
    <cellStyle name="Uwaga 3" xfId="49591" hidden="1"/>
    <cellStyle name="Uwaga 3" xfId="49602" hidden="1"/>
    <cellStyle name="Uwaga 3" xfId="49604" hidden="1"/>
    <cellStyle name="Uwaga 3" xfId="49606" hidden="1"/>
    <cellStyle name="Uwaga 3" xfId="49617" hidden="1"/>
    <cellStyle name="Uwaga 3" xfId="49619" hidden="1"/>
    <cellStyle name="Uwaga 3" xfId="49621" hidden="1"/>
    <cellStyle name="Uwaga 3" xfId="49632" hidden="1"/>
    <cellStyle name="Uwaga 3" xfId="49633" hidden="1"/>
    <cellStyle name="Uwaga 3" xfId="49634" hidden="1"/>
    <cellStyle name="Uwaga 3" xfId="49647" hidden="1"/>
    <cellStyle name="Uwaga 3" xfId="49649" hidden="1"/>
    <cellStyle name="Uwaga 3" xfId="49651" hidden="1"/>
    <cellStyle name="Uwaga 3" xfId="49662" hidden="1"/>
    <cellStyle name="Uwaga 3" xfId="49664" hidden="1"/>
    <cellStyle name="Uwaga 3" xfId="49666" hidden="1"/>
    <cellStyle name="Uwaga 3" xfId="49677" hidden="1"/>
    <cellStyle name="Uwaga 3" xfId="49679" hidden="1"/>
    <cellStyle name="Uwaga 3" xfId="49680" hidden="1"/>
    <cellStyle name="Uwaga 3" xfId="49692" hidden="1"/>
    <cellStyle name="Uwaga 3" xfId="49693" hidden="1"/>
    <cellStyle name="Uwaga 3" xfId="49694" hidden="1"/>
    <cellStyle name="Uwaga 3" xfId="49707" hidden="1"/>
    <cellStyle name="Uwaga 3" xfId="49709" hidden="1"/>
    <cellStyle name="Uwaga 3" xfId="49711" hidden="1"/>
    <cellStyle name="Uwaga 3" xfId="49722" hidden="1"/>
    <cellStyle name="Uwaga 3" xfId="49724" hidden="1"/>
    <cellStyle name="Uwaga 3" xfId="49726" hidden="1"/>
    <cellStyle name="Uwaga 3" xfId="49737" hidden="1"/>
    <cellStyle name="Uwaga 3" xfId="49739" hidden="1"/>
    <cellStyle name="Uwaga 3" xfId="49741" hidden="1"/>
    <cellStyle name="Uwaga 3" xfId="49752" hidden="1"/>
    <cellStyle name="Uwaga 3" xfId="49753" hidden="1"/>
    <cellStyle name="Uwaga 3" xfId="49755" hidden="1"/>
    <cellStyle name="Uwaga 3" xfId="49766" hidden="1"/>
    <cellStyle name="Uwaga 3" xfId="49768" hidden="1"/>
    <cellStyle name="Uwaga 3" xfId="49769" hidden="1"/>
    <cellStyle name="Uwaga 3" xfId="49778" hidden="1"/>
    <cellStyle name="Uwaga 3" xfId="49781" hidden="1"/>
    <cellStyle name="Uwaga 3" xfId="49783" hidden="1"/>
    <cellStyle name="Uwaga 3" xfId="49794" hidden="1"/>
    <cellStyle name="Uwaga 3" xfId="49796" hidden="1"/>
    <cellStyle name="Uwaga 3" xfId="49798" hidden="1"/>
    <cellStyle name="Uwaga 3" xfId="49810" hidden="1"/>
    <cellStyle name="Uwaga 3" xfId="49812" hidden="1"/>
    <cellStyle name="Uwaga 3" xfId="49814" hidden="1"/>
    <cellStyle name="Uwaga 3" xfId="49822" hidden="1"/>
    <cellStyle name="Uwaga 3" xfId="49824" hidden="1"/>
    <cellStyle name="Uwaga 3" xfId="49827" hidden="1"/>
    <cellStyle name="Uwaga 3" xfId="49817" hidden="1"/>
    <cellStyle name="Uwaga 3" xfId="49816" hidden="1"/>
    <cellStyle name="Uwaga 3" xfId="49815" hidden="1"/>
    <cellStyle name="Uwaga 3" xfId="49802" hidden="1"/>
    <cellStyle name="Uwaga 3" xfId="49801" hidden="1"/>
    <cellStyle name="Uwaga 3" xfId="49800" hidden="1"/>
    <cellStyle name="Uwaga 3" xfId="49787" hidden="1"/>
    <cellStyle name="Uwaga 3" xfId="49786" hidden="1"/>
    <cellStyle name="Uwaga 3" xfId="49785" hidden="1"/>
    <cellStyle name="Uwaga 3" xfId="49772" hidden="1"/>
    <cellStyle name="Uwaga 3" xfId="49771" hidden="1"/>
    <cellStyle name="Uwaga 3" xfId="49770" hidden="1"/>
    <cellStyle name="Uwaga 3" xfId="49757" hidden="1"/>
    <cellStyle name="Uwaga 3" xfId="49756" hidden="1"/>
    <cellStyle name="Uwaga 3" xfId="49754" hidden="1"/>
    <cellStyle name="Uwaga 3" xfId="49743" hidden="1"/>
    <cellStyle name="Uwaga 3" xfId="49740" hidden="1"/>
    <cellStyle name="Uwaga 3" xfId="49738" hidden="1"/>
    <cellStyle name="Uwaga 3" xfId="49728" hidden="1"/>
    <cellStyle name="Uwaga 3" xfId="49725" hidden="1"/>
    <cellStyle name="Uwaga 3" xfId="49723" hidden="1"/>
    <cellStyle name="Uwaga 3" xfId="49713" hidden="1"/>
    <cellStyle name="Uwaga 3" xfId="49710" hidden="1"/>
    <cellStyle name="Uwaga 3" xfId="49708" hidden="1"/>
    <cellStyle name="Uwaga 3" xfId="49698" hidden="1"/>
    <cellStyle name="Uwaga 3" xfId="49696" hidden="1"/>
    <cellStyle name="Uwaga 3" xfId="49695" hidden="1"/>
    <cellStyle name="Uwaga 3" xfId="49683" hidden="1"/>
    <cellStyle name="Uwaga 3" xfId="49681" hidden="1"/>
    <cellStyle name="Uwaga 3" xfId="49678" hidden="1"/>
    <cellStyle name="Uwaga 3" xfId="49668" hidden="1"/>
    <cellStyle name="Uwaga 3" xfId="49665" hidden="1"/>
    <cellStyle name="Uwaga 3" xfId="49663" hidden="1"/>
    <cellStyle name="Uwaga 3" xfId="49653" hidden="1"/>
    <cellStyle name="Uwaga 3" xfId="49650" hidden="1"/>
    <cellStyle name="Uwaga 3" xfId="49648" hidden="1"/>
    <cellStyle name="Uwaga 3" xfId="49638" hidden="1"/>
    <cellStyle name="Uwaga 3" xfId="49636" hidden="1"/>
    <cellStyle name="Uwaga 3" xfId="49635" hidden="1"/>
    <cellStyle name="Uwaga 3" xfId="49623" hidden="1"/>
    <cellStyle name="Uwaga 3" xfId="49620" hidden="1"/>
    <cellStyle name="Uwaga 3" xfId="49618" hidden="1"/>
    <cellStyle name="Uwaga 3" xfId="49608" hidden="1"/>
    <cellStyle name="Uwaga 3" xfId="49605" hidden="1"/>
    <cellStyle name="Uwaga 3" xfId="49603" hidden="1"/>
    <cellStyle name="Uwaga 3" xfId="49593" hidden="1"/>
    <cellStyle name="Uwaga 3" xfId="49590" hidden="1"/>
    <cellStyle name="Uwaga 3" xfId="49588" hidden="1"/>
    <cellStyle name="Uwaga 3" xfId="49578" hidden="1"/>
    <cellStyle name="Uwaga 3" xfId="49576" hidden="1"/>
    <cellStyle name="Uwaga 3" xfId="49575" hidden="1"/>
    <cellStyle name="Uwaga 3" xfId="49562" hidden="1"/>
    <cellStyle name="Uwaga 3" xfId="49559" hidden="1"/>
    <cellStyle name="Uwaga 3" xfId="49557" hidden="1"/>
    <cellStyle name="Uwaga 3" xfId="49547" hidden="1"/>
    <cellStyle name="Uwaga 3" xfId="49544" hidden="1"/>
    <cellStyle name="Uwaga 3" xfId="49542" hidden="1"/>
    <cellStyle name="Uwaga 3" xfId="49532" hidden="1"/>
    <cellStyle name="Uwaga 3" xfId="49529" hidden="1"/>
    <cellStyle name="Uwaga 3" xfId="49527" hidden="1"/>
    <cellStyle name="Uwaga 3" xfId="49518" hidden="1"/>
    <cellStyle name="Uwaga 3" xfId="49516" hidden="1"/>
    <cellStyle name="Uwaga 3" xfId="49515" hidden="1"/>
    <cellStyle name="Uwaga 3" xfId="49503" hidden="1"/>
    <cellStyle name="Uwaga 3" xfId="49501" hidden="1"/>
    <cellStyle name="Uwaga 3" xfId="49499" hidden="1"/>
    <cellStyle name="Uwaga 3" xfId="49488" hidden="1"/>
    <cellStyle name="Uwaga 3" xfId="49486" hidden="1"/>
    <cellStyle name="Uwaga 3" xfId="49484" hidden="1"/>
    <cellStyle name="Uwaga 3" xfId="49473" hidden="1"/>
    <cellStyle name="Uwaga 3" xfId="49471" hidden="1"/>
    <cellStyle name="Uwaga 3" xfId="49469" hidden="1"/>
    <cellStyle name="Uwaga 3" xfId="49458" hidden="1"/>
    <cellStyle name="Uwaga 3" xfId="49456" hidden="1"/>
    <cellStyle name="Uwaga 3" xfId="49455" hidden="1"/>
    <cellStyle name="Uwaga 3" xfId="49442" hidden="1"/>
    <cellStyle name="Uwaga 3" xfId="49439" hidden="1"/>
    <cellStyle name="Uwaga 3" xfId="49437" hidden="1"/>
    <cellStyle name="Uwaga 3" xfId="49427" hidden="1"/>
    <cellStyle name="Uwaga 3" xfId="49424" hidden="1"/>
    <cellStyle name="Uwaga 3" xfId="49422" hidden="1"/>
    <cellStyle name="Uwaga 3" xfId="49412" hidden="1"/>
    <cellStyle name="Uwaga 3" xfId="49409" hidden="1"/>
    <cellStyle name="Uwaga 3" xfId="49407" hidden="1"/>
    <cellStyle name="Uwaga 3" xfId="49398" hidden="1"/>
    <cellStyle name="Uwaga 3" xfId="49396" hidden="1"/>
    <cellStyle name="Uwaga 3" xfId="49394" hidden="1"/>
    <cellStyle name="Uwaga 3" xfId="49382" hidden="1"/>
    <cellStyle name="Uwaga 3" xfId="49379" hidden="1"/>
    <cellStyle name="Uwaga 3" xfId="49377" hidden="1"/>
    <cellStyle name="Uwaga 3" xfId="49367" hidden="1"/>
    <cellStyle name="Uwaga 3" xfId="49364" hidden="1"/>
    <cellStyle name="Uwaga 3" xfId="49362" hidden="1"/>
    <cellStyle name="Uwaga 3" xfId="49352" hidden="1"/>
    <cellStyle name="Uwaga 3" xfId="49349" hidden="1"/>
    <cellStyle name="Uwaga 3" xfId="49347" hidden="1"/>
    <cellStyle name="Uwaga 3" xfId="49340" hidden="1"/>
    <cellStyle name="Uwaga 3" xfId="49337" hidden="1"/>
    <cellStyle name="Uwaga 3" xfId="49335" hidden="1"/>
    <cellStyle name="Uwaga 3" xfId="49325" hidden="1"/>
    <cellStyle name="Uwaga 3" xfId="49322" hidden="1"/>
    <cellStyle name="Uwaga 3" xfId="49319" hidden="1"/>
    <cellStyle name="Uwaga 3" xfId="49310" hidden="1"/>
    <cellStyle name="Uwaga 3" xfId="49306" hidden="1"/>
    <cellStyle name="Uwaga 3" xfId="49303" hidden="1"/>
    <cellStyle name="Uwaga 3" xfId="49295" hidden="1"/>
    <cellStyle name="Uwaga 3" xfId="49292" hidden="1"/>
    <cellStyle name="Uwaga 3" xfId="49289" hidden="1"/>
    <cellStyle name="Uwaga 3" xfId="49280" hidden="1"/>
    <cellStyle name="Uwaga 3" xfId="49277" hidden="1"/>
    <cellStyle name="Uwaga 3" xfId="49274" hidden="1"/>
    <cellStyle name="Uwaga 3" xfId="49264" hidden="1"/>
    <cellStyle name="Uwaga 3" xfId="49260" hidden="1"/>
    <cellStyle name="Uwaga 3" xfId="49257" hidden="1"/>
    <cellStyle name="Uwaga 3" xfId="49248" hidden="1"/>
    <cellStyle name="Uwaga 3" xfId="49244" hidden="1"/>
    <cellStyle name="Uwaga 3" xfId="49242" hidden="1"/>
    <cellStyle name="Uwaga 3" xfId="49234" hidden="1"/>
    <cellStyle name="Uwaga 3" xfId="49230" hidden="1"/>
    <cellStyle name="Uwaga 3" xfId="49227" hidden="1"/>
    <cellStyle name="Uwaga 3" xfId="49220" hidden="1"/>
    <cellStyle name="Uwaga 3" xfId="49217" hidden="1"/>
    <cellStyle name="Uwaga 3" xfId="49214" hidden="1"/>
    <cellStyle name="Uwaga 3" xfId="49205" hidden="1"/>
    <cellStyle name="Uwaga 3" xfId="49200" hidden="1"/>
    <cellStyle name="Uwaga 3" xfId="49197" hidden="1"/>
    <cellStyle name="Uwaga 3" xfId="49190" hidden="1"/>
    <cellStyle name="Uwaga 3" xfId="49185" hidden="1"/>
    <cellStyle name="Uwaga 3" xfId="49182" hidden="1"/>
    <cellStyle name="Uwaga 3" xfId="49175" hidden="1"/>
    <cellStyle name="Uwaga 3" xfId="49170" hidden="1"/>
    <cellStyle name="Uwaga 3" xfId="49167" hidden="1"/>
    <cellStyle name="Uwaga 3" xfId="49161" hidden="1"/>
    <cellStyle name="Uwaga 3" xfId="49157" hidden="1"/>
    <cellStyle name="Uwaga 3" xfId="49154" hidden="1"/>
    <cellStyle name="Uwaga 3" xfId="49146" hidden="1"/>
    <cellStyle name="Uwaga 3" xfId="49141" hidden="1"/>
    <cellStyle name="Uwaga 3" xfId="49137" hidden="1"/>
    <cellStyle name="Uwaga 3" xfId="49131" hidden="1"/>
    <cellStyle name="Uwaga 3" xfId="49126" hidden="1"/>
    <cellStyle name="Uwaga 3" xfId="49122" hidden="1"/>
    <cellStyle name="Uwaga 3" xfId="49116" hidden="1"/>
    <cellStyle name="Uwaga 3" xfId="49111" hidden="1"/>
    <cellStyle name="Uwaga 3" xfId="49107" hidden="1"/>
    <cellStyle name="Uwaga 3" xfId="49102" hidden="1"/>
    <cellStyle name="Uwaga 3" xfId="49098" hidden="1"/>
    <cellStyle name="Uwaga 3" xfId="49094" hidden="1"/>
    <cellStyle name="Uwaga 3" xfId="49086" hidden="1"/>
    <cellStyle name="Uwaga 3" xfId="49081" hidden="1"/>
    <cellStyle name="Uwaga 3" xfId="49077" hidden="1"/>
    <cellStyle name="Uwaga 3" xfId="49071" hidden="1"/>
    <cellStyle name="Uwaga 3" xfId="49066" hidden="1"/>
    <cellStyle name="Uwaga 3" xfId="49062" hidden="1"/>
    <cellStyle name="Uwaga 3" xfId="49056" hidden="1"/>
    <cellStyle name="Uwaga 3" xfId="49051" hidden="1"/>
    <cellStyle name="Uwaga 3" xfId="49047" hidden="1"/>
    <cellStyle name="Uwaga 3" xfId="49043" hidden="1"/>
    <cellStyle name="Uwaga 3" xfId="49038" hidden="1"/>
    <cellStyle name="Uwaga 3" xfId="49033" hidden="1"/>
    <cellStyle name="Uwaga 3" xfId="49028" hidden="1"/>
    <cellStyle name="Uwaga 3" xfId="49024" hidden="1"/>
    <cellStyle name="Uwaga 3" xfId="49020" hidden="1"/>
    <cellStyle name="Uwaga 3" xfId="49013" hidden="1"/>
    <cellStyle name="Uwaga 3" xfId="49009" hidden="1"/>
    <cellStyle name="Uwaga 3" xfId="49004" hidden="1"/>
    <cellStyle name="Uwaga 3" xfId="48998" hidden="1"/>
    <cellStyle name="Uwaga 3" xfId="48994" hidden="1"/>
    <cellStyle name="Uwaga 3" xfId="48989" hidden="1"/>
    <cellStyle name="Uwaga 3" xfId="48983" hidden="1"/>
    <cellStyle name="Uwaga 3" xfId="48979" hidden="1"/>
    <cellStyle name="Uwaga 3" xfId="48974" hidden="1"/>
    <cellStyle name="Uwaga 3" xfId="48968" hidden="1"/>
    <cellStyle name="Uwaga 3" xfId="48964" hidden="1"/>
    <cellStyle name="Uwaga 3" xfId="48960" hidden="1"/>
    <cellStyle name="Uwaga 3" xfId="49820" hidden="1"/>
    <cellStyle name="Uwaga 3" xfId="49819" hidden="1"/>
    <cellStyle name="Uwaga 3" xfId="49818" hidden="1"/>
    <cellStyle name="Uwaga 3" xfId="49805" hidden="1"/>
    <cellStyle name="Uwaga 3" xfId="49804" hidden="1"/>
    <cellStyle name="Uwaga 3" xfId="49803" hidden="1"/>
    <cellStyle name="Uwaga 3" xfId="49790" hidden="1"/>
    <cellStyle name="Uwaga 3" xfId="49789" hidden="1"/>
    <cellStyle name="Uwaga 3" xfId="49788" hidden="1"/>
    <cellStyle name="Uwaga 3" xfId="49775" hidden="1"/>
    <cellStyle name="Uwaga 3" xfId="49774" hidden="1"/>
    <cellStyle name="Uwaga 3" xfId="49773" hidden="1"/>
    <cellStyle name="Uwaga 3" xfId="49760" hidden="1"/>
    <cellStyle name="Uwaga 3" xfId="49759" hidden="1"/>
    <cellStyle name="Uwaga 3" xfId="49758" hidden="1"/>
    <cellStyle name="Uwaga 3" xfId="49746" hidden="1"/>
    <cellStyle name="Uwaga 3" xfId="49744" hidden="1"/>
    <cellStyle name="Uwaga 3" xfId="49742" hidden="1"/>
    <cellStyle name="Uwaga 3" xfId="49731" hidden="1"/>
    <cellStyle name="Uwaga 3" xfId="49729" hidden="1"/>
    <cellStyle name="Uwaga 3" xfId="49727" hidden="1"/>
    <cellStyle name="Uwaga 3" xfId="49716" hidden="1"/>
    <cellStyle name="Uwaga 3" xfId="49714" hidden="1"/>
    <cellStyle name="Uwaga 3" xfId="49712" hidden="1"/>
    <cellStyle name="Uwaga 3" xfId="49701" hidden="1"/>
    <cellStyle name="Uwaga 3" xfId="49699" hidden="1"/>
    <cellStyle name="Uwaga 3" xfId="49697" hidden="1"/>
    <cellStyle name="Uwaga 3" xfId="49686" hidden="1"/>
    <cellStyle name="Uwaga 3" xfId="49684" hidden="1"/>
    <cellStyle name="Uwaga 3" xfId="49682" hidden="1"/>
    <cellStyle name="Uwaga 3" xfId="49671" hidden="1"/>
    <cellStyle name="Uwaga 3" xfId="49669" hidden="1"/>
    <cellStyle name="Uwaga 3" xfId="49667" hidden="1"/>
    <cellStyle name="Uwaga 3" xfId="49656" hidden="1"/>
    <cellStyle name="Uwaga 3" xfId="49654" hidden="1"/>
    <cellStyle name="Uwaga 3" xfId="49652" hidden="1"/>
    <cellStyle name="Uwaga 3" xfId="49641" hidden="1"/>
    <cellStyle name="Uwaga 3" xfId="49639" hidden="1"/>
    <cellStyle name="Uwaga 3" xfId="49637" hidden="1"/>
    <cellStyle name="Uwaga 3" xfId="49626" hidden="1"/>
    <cellStyle name="Uwaga 3" xfId="49624" hidden="1"/>
    <cellStyle name="Uwaga 3" xfId="49622" hidden="1"/>
    <cellStyle name="Uwaga 3" xfId="49611" hidden="1"/>
    <cellStyle name="Uwaga 3" xfId="49609" hidden="1"/>
    <cellStyle name="Uwaga 3" xfId="49607" hidden="1"/>
    <cellStyle name="Uwaga 3" xfId="49596" hidden="1"/>
    <cellStyle name="Uwaga 3" xfId="49594" hidden="1"/>
    <cellStyle name="Uwaga 3" xfId="49592" hidden="1"/>
    <cellStyle name="Uwaga 3" xfId="49581" hidden="1"/>
    <cellStyle name="Uwaga 3" xfId="49579" hidden="1"/>
    <cellStyle name="Uwaga 3" xfId="49577" hidden="1"/>
    <cellStyle name="Uwaga 3" xfId="49566" hidden="1"/>
    <cellStyle name="Uwaga 3" xfId="49564" hidden="1"/>
    <cellStyle name="Uwaga 3" xfId="49561" hidden="1"/>
    <cellStyle name="Uwaga 3" xfId="49551" hidden="1"/>
    <cellStyle name="Uwaga 3" xfId="49548" hidden="1"/>
    <cellStyle name="Uwaga 3" xfId="49545" hidden="1"/>
    <cellStyle name="Uwaga 3" xfId="49536" hidden="1"/>
    <cellStyle name="Uwaga 3" xfId="49534" hidden="1"/>
    <cellStyle name="Uwaga 3" xfId="49531" hidden="1"/>
    <cellStyle name="Uwaga 3" xfId="49521" hidden="1"/>
    <cellStyle name="Uwaga 3" xfId="49519" hidden="1"/>
    <cellStyle name="Uwaga 3" xfId="49517" hidden="1"/>
    <cellStyle name="Uwaga 3" xfId="49506" hidden="1"/>
    <cellStyle name="Uwaga 3" xfId="49504" hidden="1"/>
    <cellStyle name="Uwaga 3" xfId="49502" hidden="1"/>
    <cellStyle name="Uwaga 3" xfId="49491" hidden="1"/>
    <cellStyle name="Uwaga 3" xfId="49489" hidden="1"/>
    <cellStyle name="Uwaga 3" xfId="49487" hidden="1"/>
    <cellStyle name="Uwaga 3" xfId="49476" hidden="1"/>
    <cellStyle name="Uwaga 3" xfId="49474" hidden="1"/>
    <cellStyle name="Uwaga 3" xfId="49472" hidden="1"/>
    <cellStyle name="Uwaga 3" xfId="49461" hidden="1"/>
    <cellStyle name="Uwaga 3" xfId="49459" hidden="1"/>
    <cellStyle name="Uwaga 3" xfId="49457" hidden="1"/>
    <cellStyle name="Uwaga 3" xfId="49446" hidden="1"/>
    <cellStyle name="Uwaga 3" xfId="49444" hidden="1"/>
    <cellStyle name="Uwaga 3" xfId="49441" hidden="1"/>
    <cellStyle name="Uwaga 3" xfId="49431" hidden="1"/>
    <cellStyle name="Uwaga 3" xfId="49428" hidden="1"/>
    <cellStyle name="Uwaga 3" xfId="49425" hidden="1"/>
    <cellStyle name="Uwaga 3" xfId="49416" hidden="1"/>
    <cellStyle name="Uwaga 3" xfId="49413" hidden="1"/>
    <cellStyle name="Uwaga 3" xfId="49410" hidden="1"/>
    <cellStyle name="Uwaga 3" xfId="49401" hidden="1"/>
    <cellStyle name="Uwaga 3" xfId="49399" hidden="1"/>
    <cellStyle name="Uwaga 3" xfId="49397" hidden="1"/>
    <cellStyle name="Uwaga 3" xfId="49386" hidden="1"/>
    <cellStyle name="Uwaga 3" xfId="49383" hidden="1"/>
    <cellStyle name="Uwaga 3" xfId="49380" hidden="1"/>
    <cellStyle name="Uwaga 3" xfId="49371" hidden="1"/>
    <cellStyle name="Uwaga 3" xfId="49368" hidden="1"/>
    <cellStyle name="Uwaga 3" xfId="49365" hidden="1"/>
    <cellStyle name="Uwaga 3" xfId="49356" hidden="1"/>
    <cellStyle name="Uwaga 3" xfId="49353" hidden="1"/>
    <cellStyle name="Uwaga 3" xfId="49350" hidden="1"/>
    <cellStyle name="Uwaga 3" xfId="49343" hidden="1"/>
    <cellStyle name="Uwaga 3" xfId="49339" hidden="1"/>
    <cellStyle name="Uwaga 3" xfId="49336" hidden="1"/>
    <cellStyle name="Uwaga 3" xfId="49328" hidden="1"/>
    <cellStyle name="Uwaga 3" xfId="49324" hidden="1"/>
    <cellStyle name="Uwaga 3" xfId="49321" hidden="1"/>
    <cellStyle name="Uwaga 3" xfId="49313" hidden="1"/>
    <cellStyle name="Uwaga 3" xfId="49309" hidden="1"/>
    <cellStyle name="Uwaga 3" xfId="49305" hidden="1"/>
    <cellStyle name="Uwaga 3" xfId="49298" hidden="1"/>
    <cellStyle name="Uwaga 3" xfId="49294" hidden="1"/>
    <cellStyle name="Uwaga 3" xfId="49291" hidden="1"/>
    <cellStyle name="Uwaga 3" xfId="49283" hidden="1"/>
    <cellStyle name="Uwaga 3" xfId="49279" hidden="1"/>
    <cellStyle name="Uwaga 3" xfId="49276" hidden="1"/>
    <cellStyle name="Uwaga 3" xfId="49267" hidden="1"/>
    <cellStyle name="Uwaga 3" xfId="49262" hidden="1"/>
    <cellStyle name="Uwaga 3" xfId="49258" hidden="1"/>
    <cellStyle name="Uwaga 3" xfId="49252" hidden="1"/>
    <cellStyle name="Uwaga 3" xfId="49247" hidden="1"/>
    <cellStyle name="Uwaga 3" xfId="49243" hidden="1"/>
    <cellStyle name="Uwaga 3" xfId="49237" hidden="1"/>
    <cellStyle name="Uwaga 3" xfId="49232" hidden="1"/>
    <cellStyle name="Uwaga 3" xfId="49228" hidden="1"/>
    <cellStyle name="Uwaga 3" xfId="49223" hidden="1"/>
    <cellStyle name="Uwaga 3" xfId="49219" hidden="1"/>
    <cellStyle name="Uwaga 3" xfId="49215" hidden="1"/>
    <cellStyle name="Uwaga 3" xfId="49208" hidden="1"/>
    <cellStyle name="Uwaga 3" xfId="49203" hidden="1"/>
    <cellStyle name="Uwaga 3" xfId="49199" hidden="1"/>
    <cellStyle name="Uwaga 3" xfId="49192" hidden="1"/>
    <cellStyle name="Uwaga 3" xfId="49187" hidden="1"/>
    <cellStyle name="Uwaga 3" xfId="49183" hidden="1"/>
    <cellStyle name="Uwaga 3" xfId="49178" hidden="1"/>
    <cellStyle name="Uwaga 3" xfId="49173" hidden="1"/>
    <cellStyle name="Uwaga 3" xfId="49169" hidden="1"/>
    <cellStyle name="Uwaga 3" xfId="49163" hidden="1"/>
    <cellStyle name="Uwaga 3" xfId="49159" hidden="1"/>
    <cellStyle name="Uwaga 3" xfId="49156" hidden="1"/>
    <cellStyle name="Uwaga 3" xfId="49149" hidden="1"/>
    <cellStyle name="Uwaga 3" xfId="49144" hidden="1"/>
    <cellStyle name="Uwaga 3" xfId="49139" hidden="1"/>
    <cellStyle name="Uwaga 3" xfId="49133" hidden="1"/>
    <cellStyle name="Uwaga 3" xfId="49128" hidden="1"/>
    <cellStyle name="Uwaga 3" xfId="49123" hidden="1"/>
    <cellStyle name="Uwaga 3" xfId="49118" hidden="1"/>
    <cellStyle name="Uwaga 3" xfId="49113" hidden="1"/>
    <cellStyle name="Uwaga 3" xfId="49108" hidden="1"/>
    <cellStyle name="Uwaga 3" xfId="49104" hidden="1"/>
    <cellStyle name="Uwaga 3" xfId="49100" hidden="1"/>
    <cellStyle name="Uwaga 3" xfId="49095" hidden="1"/>
    <cellStyle name="Uwaga 3" xfId="49088" hidden="1"/>
    <cellStyle name="Uwaga 3" xfId="49083" hidden="1"/>
    <cellStyle name="Uwaga 3" xfId="49078" hidden="1"/>
    <cellStyle name="Uwaga 3" xfId="49072" hidden="1"/>
    <cellStyle name="Uwaga 3" xfId="49067" hidden="1"/>
    <cellStyle name="Uwaga 3" xfId="49063" hidden="1"/>
    <cellStyle name="Uwaga 3" xfId="49058" hidden="1"/>
    <cellStyle name="Uwaga 3" xfId="49053" hidden="1"/>
    <cellStyle name="Uwaga 3" xfId="49048" hidden="1"/>
    <cellStyle name="Uwaga 3" xfId="49044" hidden="1"/>
    <cellStyle name="Uwaga 3" xfId="49039" hidden="1"/>
    <cellStyle name="Uwaga 3" xfId="49034" hidden="1"/>
    <cellStyle name="Uwaga 3" xfId="49029" hidden="1"/>
    <cellStyle name="Uwaga 3" xfId="49025" hidden="1"/>
    <cellStyle name="Uwaga 3" xfId="49021" hidden="1"/>
    <cellStyle name="Uwaga 3" xfId="49014" hidden="1"/>
    <cellStyle name="Uwaga 3" xfId="49010" hidden="1"/>
    <cellStyle name="Uwaga 3" xfId="49005" hidden="1"/>
    <cellStyle name="Uwaga 3" xfId="48999" hidden="1"/>
    <cellStyle name="Uwaga 3" xfId="48995" hidden="1"/>
    <cellStyle name="Uwaga 3" xfId="48990" hidden="1"/>
    <cellStyle name="Uwaga 3" xfId="48984" hidden="1"/>
    <cellStyle name="Uwaga 3" xfId="48980" hidden="1"/>
    <cellStyle name="Uwaga 3" xfId="48976" hidden="1"/>
    <cellStyle name="Uwaga 3" xfId="48969" hidden="1"/>
    <cellStyle name="Uwaga 3" xfId="48965" hidden="1"/>
    <cellStyle name="Uwaga 3" xfId="48961" hidden="1"/>
    <cellStyle name="Uwaga 3" xfId="49825" hidden="1"/>
    <cellStyle name="Uwaga 3" xfId="49823" hidden="1"/>
    <cellStyle name="Uwaga 3" xfId="49821" hidden="1"/>
    <cellStyle name="Uwaga 3" xfId="49808" hidden="1"/>
    <cellStyle name="Uwaga 3" xfId="49807" hidden="1"/>
    <cellStyle name="Uwaga 3" xfId="49806" hidden="1"/>
    <cellStyle name="Uwaga 3" xfId="49793" hidden="1"/>
    <cellStyle name="Uwaga 3" xfId="49792" hidden="1"/>
    <cellStyle name="Uwaga 3" xfId="49791" hidden="1"/>
    <cellStyle name="Uwaga 3" xfId="49779" hidden="1"/>
    <cellStyle name="Uwaga 3" xfId="49777" hidden="1"/>
    <cellStyle name="Uwaga 3" xfId="49776" hidden="1"/>
    <cellStyle name="Uwaga 3" xfId="49763" hidden="1"/>
    <cellStyle name="Uwaga 3" xfId="49762" hidden="1"/>
    <cellStyle name="Uwaga 3" xfId="49761" hidden="1"/>
    <cellStyle name="Uwaga 3" xfId="49749" hidden="1"/>
    <cellStyle name="Uwaga 3" xfId="49747" hidden="1"/>
    <cellStyle name="Uwaga 3" xfId="49745" hidden="1"/>
    <cellStyle name="Uwaga 3" xfId="49734" hidden="1"/>
    <cellStyle name="Uwaga 3" xfId="49732" hidden="1"/>
    <cellStyle name="Uwaga 3" xfId="49730" hidden="1"/>
    <cellStyle name="Uwaga 3" xfId="49719" hidden="1"/>
    <cellStyle name="Uwaga 3" xfId="49717" hidden="1"/>
    <cellStyle name="Uwaga 3" xfId="49715" hidden="1"/>
    <cellStyle name="Uwaga 3" xfId="49704" hidden="1"/>
    <cellStyle name="Uwaga 3" xfId="49702" hidden="1"/>
    <cellStyle name="Uwaga 3" xfId="49700" hidden="1"/>
    <cellStyle name="Uwaga 3" xfId="49689" hidden="1"/>
    <cellStyle name="Uwaga 3" xfId="49687" hidden="1"/>
    <cellStyle name="Uwaga 3" xfId="49685" hidden="1"/>
    <cellStyle name="Uwaga 3" xfId="49674" hidden="1"/>
    <cellStyle name="Uwaga 3" xfId="49672" hidden="1"/>
    <cellStyle name="Uwaga 3" xfId="49670" hidden="1"/>
    <cellStyle name="Uwaga 3" xfId="49659" hidden="1"/>
    <cellStyle name="Uwaga 3" xfId="49657" hidden="1"/>
    <cellStyle name="Uwaga 3" xfId="49655" hidden="1"/>
    <cellStyle name="Uwaga 3" xfId="49644" hidden="1"/>
    <cellStyle name="Uwaga 3" xfId="49642" hidden="1"/>
    <cellStyle name="Uwaga 3" xfId="49640" hidden="1"/>
    <cellStyle name="Uwaga 3" xfId="49629" hidden="1"/>
    <cellStyle name="Uwaga 3" xfId="49627" hidden="1"/>
    <cellStyle name="Uwaga 3" xfId="49625" hidden="1"/>
    <cellStyle name="Uwaga 3" xfId="49614" hidden="1"/>
    <cellStyle name="Uwaga 3" xfId="49612" hidden="1"/>
    <cellStyle name="Uwaga 3" xfId="49610" hidden="1"/>
    <cellStyle name="Uwaga 3" xfId="49599" hidden="1"/>
    <cellStyle name="Uwaga 3" xfId="49597" hidden="1"/>
    <cellStyle name="Uwaga 3" xfId="49595" hidden="1"/>
    <cellStyle name="Uwaga 3" xfId="49584" hidden="1"/>
    <cellStyle name="Uwaga 3" xfId="49582" hidden="1"/>
    <cellStyle name="Uwaga 3" xfId="49580" hidden="1"/>
    <cellStyle name="Uwaga 3" xfId="49569" hidden="1"/>
    <cellStyle name="Uwaga 3" xfId="49567" hidden="1"/>
    <cellStyle name="Uwaga 3" xfId="49565" hidden="1"/>
    <cellStyle name="Uwaga 3" xfId="49554" hidden="1"/>
    <cellStyle name="Uwaga 3" xfId="49552" hidden="1"/>
    <cellStyle name="Uwaga 3" xfId="49550" hidden="1"/>
    <cellStyle name="Uwaga 3" xfId="49539" hidden="1"/>
    <cellStyle name="Uwaga 3" xfId="49537" hidden="1"/>
    <cellStyle name="Uwaga 3" xfId="49535" hidden="1"/>
    <cellStyle name="Uwaga 3" xfId="49524" hidden="1"/>
    <cellStyle name="Uwaga 3" xfId="49522" hidden="1"/>
    <cellStyle name="Uwaga 3" xfId="49520" hidden="1"/>
    <cellStyle name="Uwaga 3" xfId="49509" hidden="1"/>
    <cellStyle name="Uwaga 3" xfId="49507" hidden="1"/>
    <cellStyle name="Uwaga 3" xfId="49505" hidden="1"/>
    <cellStyle name="Uwaga 3" xfId="49494" hidden="1"/>
    <cellStyle name="Uwaga 3" xfId="49492" hidden="1"/>
    <cellStyle name="Uwaga 3" xfId="49490" hidden="1"/>
    <cellStyle name="Uwaga 3" xfId="49479" hidden="1"/>
    <cellStyle name="Uwaga 3" xfId="49477" hidden="1"/>
    <cellStyle name="Uwaga 3" xfId="49475" hidden="1"/>
    <cellStyle name="Uwaga 3" xfId="49464" hidden="1"/>
    <cellStyle name="Uwaga 3" xfId="49462" hidden="1"/>
    <cellStyle name="Uwaga 3" xfId="49460" hidden="1"/>
    <cellStyle name="Uwaga 3" xfId="49449" hidden="1"/>
    <cellStyle name="Uwaga 3" xfId="49447" hidden="1"/>
    <cellStyle name="Uwaga 3" xfId="49445" hidden="1"/>
    <cellStyle name="Uwaga 3" xfId="49434" hidden="1"/>
    <cellStyle name="Uwaga 3" xfId="49432" hidden="1"/>
    <cellStyle name="Uwaga 3" xfId="49429" hidden="1"/>
    <cellStyle name="Uwaga 3" xfId="49419" hidden="1"/>
    <cellStyle name="Uwaga 3" xfId="49417" hidden="1"/>
    <cellStyle name="Uwaga 3" xfId="49415" hidden="1"/>
    <cellStyle name="Uwaga 3" xfId="49404" hidden="1"/>
    <cellStyle name="Uwaga 3" xfId="49402" hidden="1"/>
    <cellStyle name="Uwaga 3" xfId="49400" hidden="1"/>
    <cellStyle name="Uwaga 3" xfId="49389" hidden="1"/>
    <cellStyle name="Uwaga 3" xfId="49387" hidden="1"/>
    <cellStyle name="Uwaga 3" xfId="49384" hidden="1"/>
    <cellStyle name="Uwaga 3" xfId="49374" hidden="1"/>
    <cellStyle name="Uwaga 3" xfId="49372" hidden="1"/>
    <cellStyle name="Uwaga 3" xfId="49369" hidden="1"/>
    <cellStyle name="Uwaga 3" xfId="49359" hidden="1"/>
    <cellStyle name="Uwaga 3" xfId="49357" hidden="1"/>
    <cellStyle name="Uwaga 3" xfId="49354" hidden="1"/>
    <cellStyle name="Uwaga 3" xfId="49345" hidden="1"/>
    <cellStyle name="Uwaga 3" xfId="49342" hidden="1"/>
    <cellStyle name="Uwaga 3" xfId="49338" hidden="1"/>
    <cellStyle name="Uwaga 3" xfId="49330" hidden="1"/>
    <cellStyle name="Uwaga 3" xfId="49327" hidden="1"/>
    <cellStyle name="Uwaga 3" xfId="49323" hidden="1"/>
    <cellStyle name="Uwaga 3" xfId="49315" hidden="1"/>
    <cellStyle name="Uwaga 3" xfId="49312" hidden="1"/>
    <cellStyle name="Uwaga 3" xfId="49308" hidden="1"/>
    <cellStyle name="Uwaga 3" xfId="49300" hidden="1"/>
    <cellStyle name="Uwaga 3" xfId="49297" hidden="1"/>
    <cellStyle name="Uwaga 3" xfId="49293" hidden="1"/>
    <cellStyle name="Uwaga 3" xfId="49285" hidden="1"/>
    <cellStyle name="Uwaga 3" xfId="49282" hidden="1"/>
    <cellStyle name="Uwaga 3" xfId="49278" hidden="1"/>
    <cellStyle name="Uwaga 3" xfId="49270" hidden="1"/>
    <cellStyle name="Uwaga 3" xfId="49266" hidden="1"/>
    <cellStyle name="Uwaga 3" xfId="49261" hidden="1"/>
    <cellStyle name="Uwaga 3" xfId="49255" hidden="1"/>
    <cellStyle name="Uwaga 3" xfId="49251" hidden="1"/>
    <cellStyle name="Uwaga 3" xfId="49246" hidden="1"/>
    <cellStyle name="Uwaga 3" xfId="49240" hidden="1"/>
    <cellStyle name="Uwaga 3" xfId="49236" hidden="1"/>
    <cellStyle name="Uwaga 3" xfId="49231" hidden="1"/>
    <cellStyle name="Uwaga 3" xfId="49225" hidden="1"/>
    <cellStyle name="Uwaga 3" xfId="49222" hidden="1"/>
    <cellStyle name="Uwaga 3" xfId="49218" hidden="1"/>
    <cellStyle name="Uwaga 3" xfId="49210" hidden="1"/>
    <cellStyle name="Uwaga 3" xfId="49207" hidden="1"/>
    <cellStyle name="Uwaga 3" xfId="49202" hidden="1"/>
    <cellStyle name="Uwaga 3" xfId="49195" hidden="1"/>
    <cellStyle name="Uwaga 3" xfId="49191" hidden="1"/>
    <cellStyle name="Uwaga 3" xfId="49186" hidden="1"/>
    <cellStyle name="Uwaga 3" xfId="49180" hidden="1"/>
    <cellStyle name="Uwaga 3" xfId="49176" hidden="1"/>
    <cellStyle name="Uwaga 3" xfId="49171" hidden="1"/>
    <cellStyle name="Uwaga 3" xfId="49165" hidden="1"/>
    <cellStyle name="Uwaga 3" xfId="49162" hidden="1"/>
    <cellStyle name="Uwaga 3" xfId="49158" hidden="1"/>
    <cellStyle name="Uwaga 3" xfId="49150" hidden="1"/>
    <cellStyle name="Uwaga 3" xfId="49145" hidden="1"/>
    <cellStyle name="Uwaga 3" xfId="49140" hidden="1"/>
    <cellStyle name="Uwaga 3" xfId="49135" hidden="1"/>
    <cellStyle name="Uwaga 3" xfId="49130" hidden="1"/>
    <cellStyle name="Uwaga 3" xfId="49125" hidden="1"/>
    <cellStyle name="Uwaga 3" xfId="49120" hidden="1"/>
    <cellStyle name="Uwaga 3" xfId="49115" hidden="1"/>
    <cellStyle name="Uwaga 3" xfId="49110" hidden="1"/>
    <cellStyle name="Uwaga 3" xfId="49105" hidden="1"/>
    <cellStyle name="Uwaga 3" xfId="49101" hidden="1"/>
    <cellStyle name="Uwaga 3" xfId="49096" hidden="1"/>
    <cellStyle name="Uwaga 3" xfId="49089" hidden="1"/>
    <cellStyle name="Uwaga 3" xfId="49084" hidden="1"/>
    <cellStyle name="Uwaga 3" xfId="49079" hidden="1"/>
    <cellStyle name="Uwaga 3" xfId="49074" hidden="1"/>
    <cellStyle name="Uwaga 3" xfId="49069" hidden="1"/>
    <cellStyle name="Uwaga 3" xfId="49064" hidden="1"/>
    <cellStyle name="Uwaga 3" xfId="49059" hidden="1"/>
    <cellStyle name="Uwaga 3" xfId="49054" hidden="1"/>
    <cellStyle name="Uwaga 3" xfId="49049" hidden="1"/>
    <cellStyle name="Uwaga 3" xfId="49045" hidden="1"/>
    <cellStyle name="Uwaga 3" xfId="49040" hidden="1"/>
    <cellStyle name="Uwaga 3" xfId="49035" hidden="1"/>
    <cellStyle name="Uwaga 3" xfId="49030" hidden="1"/>
    <cellStyle name="Uwaga 3" xfId="49026" hidden="1"/>
    <cellStyle name="Uwaga 3" xfId="49022" hidden="1"/>
    <cellStyle name="Uwaga 3" xfId="49015" hidden="1"/>
    <cellStyle name="Uwaga 3" xfId="49011" hidden="1"/>
    <cellStyle name="Uwaga 3" xfId="49006" hidden="1"/>
    <cellStyle name="Uwaga 3" xfId="49000" hidden="1"/>
    <cellStyle name="Uwaga 3" xfId="48996" hidden="1"/>
    <cellStyle name="Uwaga 3" xfId="48991" hidden="1"/>
    <cellStyle name="Uwaga 3" xfId="48985" hidden="1"/>
    <cellStyle name="Uwaga 3" xfId="48981" hidden="1"/>
    <cellStyle name="Uwaga 3" xfId="48977" hidden="1"/>
    <cellStyle name="Uwaga 3" xfId="48970" hidden="1"/>
    <cellStyle name="Uwaga 3" xfId="48966" hidden="1"/>
    <cellStyle name="Uwaga 3" xfId="48962" hidden="1"/>
    <cellStyle name="Uwaga 3" xfId="49829" hidden="1"/>
    <cellStyle name="Uwaga 3" xfId="49828" hidden="1"/>
    <cellStyle name="Uwaga 3" xfId="49826" hidden="1"/>
    <cellStyle name="Uwaga 3" xfId="49813" hidden="1"/>
    <cellStyle name="Uwaga 3" xfId="49811" hidden="1"/>
    <cellStyle name="Uwaga 3" xfId="49809" hidden="1"/>
    <cellStyle name="Uwaga 3" xfId="49799" hidden="1"/>
    <cellStyle name="Uwaga 3" xfId="49797" hidden="1"/>
    <cellStyle name="Uwaga 3" xfId="49795" hidden="1"/>
    <cellStyle name="Uwaga 3" xfId="49784" hidden="1"/>
    <cellStyle name="Uwaga 3" xfId="49782" hidden="1"/>
    <cellStyle name="Uwaga 3" xfId="49780" hidden="1"/>
    <cellStyle name="Uwaga 3" xfId="49767" hidden="1"/>
    <cellStyle name="Uwaga 3" xfId="49765" hidden="1"/>
    <cellStyle name="Uwaga 3" xfId="49764" hidden="1"/>
    <cellStyle name="Uwaga 3" xfId="49751" hidden="1"/>
    <cellStyle name="Uwaga 3" xfId="49750" hidden="1"/>
    <cellStyle name="Uwaga 3" xfId="49748" hidden="1"/>
    <cellStyle name="Uwaga 3" xfId="49736" hidden="1"/>
    <cellStyle name="Uwaga 3" xfId="49735" hidden="1"/>
    <cellStyle name="Uwaga 3" xfId="49733" hidden="1"/>
    <cellStyle name="Uwaga 3" xfId="49721" hidden="1"/>
    <cellStyle name="Uwaga 3" xfId="49720" hidden="1"/>
    <cellStyle name="Uwaga 3" xfId="49718" hidden="1"/>
    <cellStyle name="Uwaga 3" xfId="49706" hidden="1"/>
    <cellStyle name="Uwaga 3" xfId="49705" hidden="1"/>
    <cellStyle name="Uwaga 3" xfId="49703" hidden="1"/>
    <cellStyle name="Uwaga 3" xfId="49691" hidden="1"/>
    <cellStyle name="Uwaga 3" xfId="49690" hidden="1"/>
    <cellStyle name="Uwaga 3" xfId="49688" hidden="1"/>
    <cellStyle name="Uwaga 3" xfId="49676" hidden="1"/>
    <cellStyle name="Uwaga 3" xfId="49675" hidden="1"/>
    <cellStyle name="Uwaga 3" xfId="49673" hidden="1"/>
    <cellStyle name="Uwaga 3" xfId="49661" hidden="1"/>
    <cellStyle name="Uwaga 3" xfId="49660" hidden="1"/>
    <cellStyle name="Uwaga 3" xfId="49658" hidden="1"/>
    <cellStyle name="Uwaga 3" xfId="49646" hidden="1"/>
    <cellStyle name="Uwaga 3" xfId="49645" hidden="1"/>
    <cellStyle name="Uwaga 3" xfId="49643" hidden="1"/>
    <cellStyle name="Uwaga 3" xfId="49631" hidden="1"/>
    <cellStyle name="Uwaga 3" xfId="49630" hidden="1"/>
    <cellStyle name="Uwaga 3" xfId="49628" hidden="1"/>
    <cellStyle name="Uwaga 3" xfId="49616" hidden="1"/>
    <cellStyle name="Uwaga 3" xfId="49615" hidden="1"/>
    <cellStyle name="Uwaga 3" xfId="49613" hidden="1"/>
    <cellStyle name="Uwaga 3" xfId="49601" hidden="1"/>
    <cellStyle name="Uwaga 3" xfId="49600" hidden="1"/>
    <cellStyle name="Uwaga 3" xfId="49598" hidden="1"/>
    <cellStyle name="Uwaga 3" xfId="49586" hidden="1"/>
    <cellStyle name="Uwaga 3" xfId="49585" hidden="1"/>
    <cellStyle name="Uwaga 3" xfId="49583" hidden="1"/>
    <cellStyle name="Uwaga 3" xfId="49571" hidden="1"/>
    <cellStyle name="Uwaga 3" xfId="49570" hidden="1"/>
    <cellStyle name="Uwaga 3" xfId="49568" hidden="1"/>
    <cellStyle name="Uwaga 3" xfId="49556" hidden="1"/>
    <cellStyle name="Uwaga 3" xfId="49555" hidden="1"/>
    <cellStyle name="Uwaga 3" xfId="49553" hidden="1"/>
    <cellStyle name="Uwaga 3" xfId="49541" hidden="1"/>
    <cellStyle name="Uwaga 3" xfId="49540" hidden="1"/>
    <cellStyle name="Uwaga 3" xfId="49538" hidden="1"/>
    <cellStyle name="Uwaga 3" xfId="49526" hidden="1"/>
    <cellStyle name="Uwaga 3" xfId="49525" hidden="1"/>
    <cellStyle name="Uwaga 3" xfId="49523" hidden="1"/>
    <cellStyle name="Uwaga 3" xfId="49511" hidden="1"/>
    <cellStyle name="Uwaga 3" xfId="49510" hidden="1"/>
    <cellStyle name="Uwaga 3" xfId="49508" hidden="1"/>
    <cellStyle name="Uwaga 3" xfId="49496" hidden="1"/>
    <cellStyle name="Uwaga 3" xfId="49495" hidden="1"/>
    <cellStyle name="Uwaga 3" xfId="49493" hidden="1"/>
    <cellStyle name="Uwaga 3" xfId="49481" hidden="1"/>
    <cellStyle name="Uwaga 3" xfId="49480" hidden="1"/>
    <cellStyle name="Uwaga 3" xfId="49478" hidden="1"/>
    <cellStyle name="Uwaga 3" xfId="49466" hidden="1"/>
    <cellStyle name="Uwaga 3" xfId="49465" hidden="1"/>
    <cellStyle name="Uwaga 3" xfId="49463" hidden="1"/>
    <cellStyle name="Uwaga 3" xfId="49451" hidden="1"/>
    <cellStyle name="Uwaga 3" xfId="49450" hidden="1"/>
    <cellStyle name="Uwaga 3" xfId="49448" hidden="1"/>
    <cellStyle name="Uwaga 3" xfId="49436" hidden="1"/>
    <cellStyle name="Uwaga 3" xfId="49435" hidden="1"/>
    <cellStyle name="Uwaga 3" xfId="49433" hidden="1"/>
    <cellStyle name="Uwaga 3" xfId="49421" hidden="1"/>
    <cellStyle name="Uwaga 3" xfId="49420" hidden="1"/>
    <cellStyle name="Uwaga 3" xfId="49418" hidden="1"/>
    <cellStyle name="Uwaga 3" xfId="49406" hidden="1"/>
    <cellStyle name="Uwaga 3" xfId="49405" hidden="1"/>
    <cellStyle name="Uwaga 3" xfId="49403" hidden="1"/>
    <cellStyle name="Uwaga 3" xfId="49391" hidden="1"/>
    <cellStyle name="Uwaga 3" xfId="49390" hidden="1"/>
    <cellStyle name="Uwaga 3" xfId="49388" hidden="1"/>
    <cellStyle name="Uwaga 3" xfId="49376" hidden="1"/>
    <cellStyle name="Uwaga 3" xfId="49375" hidden="1"/>
    <cellStyle name="Uwaga 3" xfId="49373" hidden="1"/>
    <cellStyle name="Uwaga 3" xfId="49361" hidden="1"/>
    <cellStyle name="Uwaga 3" xfId="49360" hidden="1"/>
    <cellStyle name="Uwaga 3" xfId="49358" hidden="1"/>
    <cellStyle name="Uwaga 3" xfId="49346" hidden="1"/>
    <cellStyle name="Uwaga 3" xfId="49344" hidden="1"/>
    <cellStyle name="Uwaga 3" xfId="49341" hidden="1"/>
    <cellStyle name="Uwaga 3" xfId="49331" hidden="1"/>
    <cellStyle name="Uwaga 3" xfId="49329" hidden="1"/>
    <cellStyle name="Uwaga 3" xfId="49326" hidden="1"/>
    <cellStyle name="Uwaga 3" xfId="49316" hidden="1"/>
    <cellStyle name="Uwaga 3" xfId="49314" hidden="1"/>
    <cellStyle name="Uwaga 3" xfId="49311" hidden="1"/>
    <cellStyle name="Uwaga 3" xfId="49301" hidden="1"/>
    <cellStyle name="Uwaga 3" xfId="49299" hidden="1"/>
    <cellStyle name="Uwaga 3" xfId="49296" hidden="1"/>
    <cellStyle name="Uwaga 3" xfId="49286" hidden="1"/>
    <cellStyle name="Uwaga 3" xfId="49284" hidden="1"/>
    <cellStyle name="Uwaga 3" xfId="49281" hidden="1"/>
    <cellStyle name="Uwaga 3" xfId="49271" hidden="1"/>
    <cellStyle name="Uwaga 3" xfId="49269" hidden="1"/>
    <cellStyle name="Uwaga 3" xfId="49265" hidden="1"/>
    <cellStyle name="Uwaga 3" xfId="49256" hidden="1"/>
    <cellStyle name="Uwaga 3" xfId="49253" hidden="1"/>
    <cellStyle name="Uwaga 3" xfId="49249" hidden="1"/>
    <cellStyle name="Uwaga 3" xfId="49241" hidden="1"/>
    <cellStyle name="Uwaga 3" xfId="49239" hidden="1"/>
    <cellStyle name="Uwaga 3" xfId="49235" hidden="1"/>
    <cellStyle name="Uwaga 3" xfId="49226" hidden="1"/>
    <cellStyle name="Uwaga 3" xfId="49224" hidden="1"/>
    <cellStyle name="Uwaga 3" xfId="49221" hidden="1"/>
    <cellStyle name="Uwaga 3" xfId="49211" hidden="1"/>
    <cellStyle name="Uwaga 3" xfId="49209" hidden="1"/>
    <cellStyle name="Uwaga 3" xfId="49204" hidden="1"/>
    <cellStyle name="Uwaga 3" xfId="49196" hidden="1"/>
    <cellStyle name="Uwaga 3" xfId="49194" hidden="1"/>
    <cellStyle name="Uwaga 3" xfId="49189" hidden="1"/>
    <cellStyle name="Uwaga 3" xfId="49181" hidden="1"/>
    <cellStyle name="Uwaga 3" xfId="49179" hidden="1"/>
    <cellStyle name="Uwaga 3" xfId="49174" hidden="1"/>
    <cellStyle name="Uwaga 3" xfId="49166" hidden="1"/>
    <cellStyle name="Uwaga 3" xfId="49164" hidden="1"/>
    <cellStyle name="Uwaga 3" xfId="49160" hidden="1"/>
    <cellStyle name="Uwaga 3" xfId="49151" hidden="1"/>
    <cellStyle name="Uwaga 3" xfId="49148" hidden="1"/>
    <cellStyle name="Uwaga 3" xfId="49143" hidden="1"/>
    <cellStyle name="Uwaga 3" xfId="49136" hidden="1"/>
    <cellStyle name="Uwaga 3" xfId="49132" hidden="1"/>
    <cellStyle name="Uwaga 3" xfId="49127" hidden="1"/>
    <cellStyle name="Uwaga 3" xfId="49121" hidden="1"/>
    <cellStyle name="Uwaga 3" xfId="49117" hidden="1"/>
    <cellStyle name="Uwaga 3" xfId="49112" hidden="1"/>
    <cellStyle name="Uwaga 3" xfId="49106" hidden="1"/>
    <cellStyle name="Uwaga 3" xfId="49103" hidden="1"/>
    <cellStyle name="Uwaga 3" xfId="49099" hidden="1"/>
    <cellStyle name="Uwaga 3" xfId="49090" hidden="1"/>
    <cellStyle name="Uwaga 3" xfId="49085" hidden="1"/>
    <cellStyle name="Uwaga 3" xfId="49080" hidden="1"/>
    <cellStyle name="Uwaga 3" xfId="49075" hidden="1"/>
    <cellStyle name="Uwaga 3" xfId="49070" hidden="1"/>
    <cellStyle name="Uwaga 3" xfId="49065" hidden="1"/>
    <cellStyle name="Uwaga 3" xfId="49060" hidden="1"/>
    <cellStyle name="Uwaga 3" xfId="49055" hidden="1"/>
    <cellStyle name="Uwaga 3" xfId="49050" hidden="1"/>
    <cellStyle name="Uwaga 3" xfId="49046" hidden="1"/>
    <cellStyle name="Uwaga 3" xfId="49041" hidden="1"/>
    <cellStyle name="Uwaga 3" xfId="49036" hidden="1"/>
    <cellStyle name="Uwaga 3" xfId="49031" hidden="1"/>
    <cellStyle name="Uwaga 3" xfId="49027" hidden="1"/>
    <cellStyle name="Uwaga 3" xfId="49023" hidden="1"/>
    <cellStyle name="Uwaga 3" xfId="49016" hidden="1"/>
    <cellStyle name="Uwaga 3" xfId="49012" hidden="1"/>
    <cellStyle name="Uwaga 3" xfId="49007" hidden="1"/>
    <cellStyle name="Uwaga 3" xfId="49001" hidden="1"/>
    <cellStyle name="Uwaga 3" xfId="48997" hidden="1"/>
    <cellStyle name="Uwaga 3" xfId="48992" hidden="1"/>
    <cellStyle name="Uwaga 3" xfId="48986" hidden="1"/>
    <cellStyle name="Uwaga 3" xfId="48982" hidden="1"/>
    <cellStyle name="Uwaga 3" xfId="48978" hidden="1"/>
    <cellStyle name="Uwaga 3" xfId="48971" hidden="1"/>
    <cellStyle name="Uwaga 3" xfId="48967" hidden="1"/>
    <cellStyle name="Uwaga 3" xfId="48963" hidden="1"/>
    <cellStyle name="Uwaga 3" xfId="44998" hidden="1"/>
    <cellStyle name="Uwaga 3" xfId="44051" hidden="1"/>
    <cellStyle name="Uwaga 3" xfId="44015" hidden="1"/>
    <cellStyle name="Uwaga 3" xfId="40077" hidden="1"/>
    <cellStyle name="Uwaga 3" xfId="39094" hidden="1"/>
    <cellStyle name="Uwaga 3" xfId="39091" hidden="1"/>
    <cellStyle name="Uwaga 3" xfId="37113" hidden="1"/>
    <cellStyle name="Uwaga 3" xfId="37108" hidden="1"/>
    <cellStyle name="Uwaga 3" xfId="37103" hidden="1"/>
    <cellStyle name="Uwaga 3" xfId="37074" hidden="1"/>
    <cellStyle name="Uwaga 3" xfId="37069" hidden="1"/>
    <cellStyle name="Uwaga 3" xfId="37064" hidden="1"/>
    <cellStyle name="Uwaga 3" xfId="37021" hidden="1"/>
    <cellStyle name="Uwaga 3" xfId="37017" hidden="1"/>
    <cellStyle name="Uwaga 3" xfId="37013" hidden="1"/>
    <cellStyle name="Uwaga 3" xfId="36975" hidden="1"/>
    <cellStyle name="Uwaga 3" xfId="36970" hidden="1"/>
    <cellStyle name="Uwaga 3" xfId="36966" hidden="1"/>
    <cellStyle name="Uwaga 3" xfId="36939" hidden="1"/>
    <cellStyle name="Uwaga 3" xfId="36934" hidden="1"/>
    <cellStyle name="Uwaga 3" xfId="36930" hidden="1"/>
    <cellStyle name="Uwaga 3" xfId="36901" hidden="1"/>
    <cellStyle name="Uwaga 3" xfId="36897" hidden="1"/>
    <cellStyle name="Uwaga 3" xfId="36892" hidden="1"/>
    <cellStyle name="Uwaga 3" xfId="36859" hidden="1"/>
    <cellStyle name="Uwaga 3" xfId="36855" hidden="1"/>
    <cellStyle name="Uwaga 3" xfId="36850" hidden="1"/>
    <cellStyle name="Uwaga 3" xfId="36808" hidden="1"/>
    <cellStyle name="Uwaga 3" xfId="36803" hidden="1"/>
    <cellStyle name="Uwaga 3" xfId="36797" hidden="1"/>
    <cellStyle name="Uwaga 3" xfId="36767" hidden="1"/>
    <cellStyle name="Uwaga 3" xfId="36764" hidden="1"/>
    <cellStyle name="Uwaga 3" xfId="36758" hidden="1"/>
    <cellStyle name="Uwaga 3" xfId="36730" hidden="1"/>
    <cellStyle name="Uwaga 3" xfId="36725" hidden="1"/>
    <cellStyle name="Uwaga 3" xfId="36719" hidden="1"/>
    <cellStyle name="Uwaga 3" xfId="36686" hidden="1"/>
    <cellStyle name="Uwaga 3" xfId="36683" hidden="1"/>
    <cellStyle name="Uwaga 3" xfId="36677" hidden="1"/>
    <cellStyle name="Uwaga 3" xfId="36636" hidden="1"/>
    <cellStyle name="Uwaga 3" xfId="36629" hidden="1"/>
    <cellStyle name="Uwaga 3" xfId="36624" hidden="1"/>
    <cellStyle name="Uwaga 3" xfId="36596" hidden="1"/>
    <cellStyle name="Uwaga 3" xfId="36592" hidden="1"/>
    <cellStyle name="Uwaga 3" xfId="36587" hidden="1"/>
    <cellStyle name="Uwaga 3" xfId="36558" hidden="1"/>
    <cellStyle name="Uwaga 3" xfId="36553" hidden="1"/>
    <cellStyle name="Uwaga 3" xfId="36547" hidden="1"/>
    <cellStyle name="Uwaga 3" xfId="36512" hidden="1"/>
    <cellStyle name="Uwaga 3" xfId="36506" hidden="1"/>
    <cellStyle name="Uwaga 3" xfId="36500" hidden="1"/>
    <cellStyle name="Uwaga 3" xfId="36460" hidden="1"/>
    <cellStyle name="Uwaga 3" xfId="36457" hidden="1"/>
    <cellStyle name="Uwaga 3" xfId="36453" hidden="1"/>
    <cellStyle name="Uwaga 3" xfId="36423" hidden="1"/>
    <cellStyle name="Uwaga 3" xfId="36419" hidden="1"/>
    <cellStyle name="Uwaga 3" xfId="36414" hidden="1"/>
    <cellStyle name="Uwaga 3" xfId="36384" hidden="1"/>
    <cellStyle name="Uwaga 3" xfId="36378" hidden="1"/>
    <cellStyle name="Uwaga 3" xfId="36372" hidden="1"/>
    <cellStyle name="Uwaga 3" xfId="36342" hidden="1"/>
    <cellStyle name="Uwaga 3" xfId="36335" hidden="1"/>
    <cellStyle name="Uwaga 3" xfId="36330" hidden="1"/>
    <cellStyle name="Uwaga 3" xfId="36289" hidden="1"/>
    <cellStyle name="Uwaga 3" xfId="36286" hidden="1"/>
    <cellStyle name="Uwaga 3" xfId="36282" hidden="1"/>
    <cellStyle name="Uwaga 3" xfId="36252" hidden="1"/>
    <cellStyle name="Uwaga 3" xfId="36248" hidden="1"/>
    <cellStyle name="Uwaga 3" xfId="36244" hidden="1"/>
    <cellStyle name="Uwaga 3" xfId="36212" hidden="1"/>
    <cellStyle name="Uwaga 3" xfId="36207" hidden="1"/>
    <cellStyle name="Uwaga 3" xfId="36202" hidden="1"/>
    <cellStyle name="Uwaga 3" xfId="36163" hidden="1"/>
    <cellStyle name="Uwaga 3" xfId="36160" hidden="1"/>
    <cellStyle name="Uwaga 3" xfId="36156" hidden="1"/>
    <cellStyle name="Uwaga 3" xfId="36118" hidden="1"/>
    <cellStyle name="Uwaga 3" xfId="36115" hidden="1"/>
    <cellStyle name="Uwaga 3" xfId="36110" hidden="1"/>
    <cellStyle name="Uwaga 3" xfId="36081" hidden="1"/>
    <cellStyle name="Uwaga 3" xfId="36078" hidden="1"/>
    <cellStyle name="Uwaga 3" xfId="36073" hidden="1"/>
    <cellStyle name="Uwaga 3" xfId="36040" hidden="1"/>
    <cellStyle name="Uwaga 3" xfId="36036" hidden="1"/>
    <cellStyle name="Uwaga 3" xfId="36031" hidden="1"/>
    <cellStyle name="Uwaga 3" xfId="35995" hidden="1"/>
    <cellStyle name="Uwaga 3" xfId="35991" hidden="1"/>
    <cellStyle name="Uwaga 3" xfId="35986" hidden="1"/>
    <cellStyle name="Uwaga 3" xfId="35947" hidden="1"/>
    <cellStyle name="Uwaga 3" xfId="35943" hidden="1"/>
    <cellStyle name="Uwaga 3" xfId="35938" hidden="1"/>
    <cellStyle name="Uwaga 3" xfId="35911" hidden="1"/>
    <cellStyle name="Uwaga 3" xfId="35907" hidden="1"/>
    <cellStyle name="Uwaga 3" xfId="35902" hidden="1"/>
    <cellStyle name="Uwaga 3" xfId="35869" hidden="1"/>
    <cellStyle name="Uwaga 3" xfId="35865" hidden="1"/>
    <cellStyle name="Uwaga 3" xfId="35860" hidden="1"/>
    <cellStyle name="Uwaga 3" xfId="35827" hidden="1"/>
    <cellStyle name="Uwaga 3" xfId="35822" hidden="1"/>
    <cellStyle name="Uwaga 3" xfId="35816" hidden="1"/>
    <cellStyle name="Uwaga 3" xfId="35776" hidden="1"/>
    <cellStyle name="Uwaga 3" xfId="35771" hidden="1"/>
    <cellStyle name="Uwaga 3" xfId="35766" hidden="1"/>
    <cellStyle name="Uwaga 3" xfId="35737" hidden="1"/>
    <cellStyle name="Uwaga 3" xfId="35732" hidden="1"/>
    <cellStyle name="Uwaga 3" xfId="35726" hidden="1"/>
    <cellStyle name="Uwaga 3" xfId="35696" hidden="1"/>
    <cellStyle name="Uwaga 3" xfId="35690" hidden="1"/>
    <cellStyle name="Uwaga 3" xfId="35684" hidden="1"/>
    <cellStyle name="Uwaga 3" xfId="35647" hidden="1"/>
    <cellStyle name="Uwaga 3" xfId="35642" hidden="1"/>
    <cellStyle name="Uwaga 3" xfId="35637" hidden="1"/>
    <cellStyle name="Uwaga 3" xfId="35602" hidden="1"/>
    <cellStyle name="Uwaga 3" xfId="35598" hidden="1"/>
    <cellStyle name="Uwaga 3" xfId="35594" hidden="1"/>
    <cellStyle name="Uwaga 3" xfId="35563" hidden="1"/>
    <cellStyle name="Uwaga 3" xfId="35557" hidden="1"/>
    <cellStyle name="Uwaga 3" xfId="35552" hidden="1"/>
    <cellStyle name="Uwaga 3" xfId="35521" hidden="1"/>
    <cellStyle name="Uwaga 3" xfId="35514" hidden="1"/>
    <cellStyle name="Uwaga 3" xfId="35510" hidden="1"/>
    <cellStyle name="Uwaga 3" xfId="35477" hidden="1"/>
    <cellStyle name="Uwaga 3" xfId="35472" hidden="1"/>
    <cellStyle name="Uwaga 3" xfId="35468" hidden="1"/>
    <cellStyle name="Uwaga 3" xfId="35431" hidden="1"/>
    <cellStyle name="Uwaga 3" xfId="35429" hidden="1"/>
    <cellStyle name="Uwaga 3" xfId="35426" hidden="1"/>
    <cellStyle name="Uwaga 3" xfId="35390" hidden="1"/>
    <cellStyle name="Uwaga 3" xfId="35387" hidden="1"/>
    <cellStyle name="Uwaga 3" xfId="35383" hidden="1"/>
    <cellStyle name="Uwaga 3" xfId="35347" hidden="1"/>
    <cellStyle name="Uwaga 3" xfId="35345" hidden="1"/>
    <cellStyle name="Uwaga 3" xfId="35341" hidden="1"/>
    <cellStyle name="Uwaga 3" xfId="35305" hidden="1"/>
    <cellStyle name="Uwaga 3" xfId="35303" hidden="1"/>
    <cellStyle name="Uwaga 3" xfId="35299" hidden="1"/>
    <cellStyle name="Uwaga 3" xfId="35263" hidden="1"/>
    <cellStyle name="Uwaga 3" xfId="35260" hidden="1"/>
    <cellStyle name="Uwaga 3" xfId="35255" hidden="1"/>
    <cellStyle name="Uwaga 3" xfId="35221" hidden="1"/>
    <cellStyle name="Uwaga 3" xfId="35218" hidden="1"/>
    <cellStyle name="Uwaga 3" xfId="35213" hidden="1"/>
    <cellStyle name="Uwaga 3" xfId="35179" hidden="1"/>
    <cellStyle name="Uwaga 3" xfId="35176" hidden="1"/>
    <cellStyle name="Uwaga 3" xfId="35171" hidden="1"/>
    <cellStyle name="Uwaga 3" xfId="35137" hidden="1"/>
    <cellStyle name="Uwaga 3" xfId="35134" hidden="1"/>
    <cellStyle name="Uwaga 3" xfId="35128" hidden="1"/>
    <cellStyle name="Uwaga 3" xfId="35095" hidden="1"/>
    <cellStyle name="Uwaga 3" xfId="35092" hidden="1"/>
    <cellStyle name="Uwaga 3" xfId="35085" hidden="1"/>
    <cellStyle name="Uwaga 3" xfId="35053" hidden="1"/>
    <cellStyle name="Uwaga 3" xfId="35050" hidden="1"/>
    <cellStyle name="Uwaga 3" xfId="35043" hidden="1"/>
    <cellStyle name="Uwaga 3" xfId="35011" hidden="1"/>
    <cellStyle name="Uwaga 3" xfId="35007" hidden="1"/>
    <cellStyle name="Uwaga 3" xfId="34996" hidden="1"/>
    <cellStyle name="Uwaga 3" xfId="34969" hidden="1"/>
    <cellStyle name="Uwaga 3" xfId="34964" hidden="1"/>
    <cellStyle name="Uwaga 3" xfId="34954" hidden="1"/>
    <cellStyle name="Uwaga 3" xfId="34927" hidden="1"/>
    <cellStyle name="Uwaga 3" xfId="34921" hidden="1"/>
    <cellStyle name="Uwaga 3" xfId="34908" hidden="1"/>
    <cellStyle name="Uwaga 3" xfId="34885" hidden="1"/>
    <cellStyle name="Uwaga 3" xfId="34877" hidden="1"/>
    <cellStyle name="Uwaga 3" xfId="34864" hidden="1"/>
    <cellStyle name="Uwaga 3" xfId="34843" hidden="1"/>
    <cellStyle name="Uwaga 3" xfId="34833" hidden="1"/>
    <cellStyle name="Uwaga 3" xfId="34819" hidden="1"/>
    <cellStyle name="Uwaga 3" xfId="34801" hidden="1"/>
    <cellStyle name="Uwaga 3" xfId="34788" hidden="1"/>
    <cellStyle name="Uwaga 3" xfId="34775" hidden="1"/>
    <cellStyle name="Uwaga 3" xfId="34759" hidden="1"/>
    <cellStyle name="Uwaga 3" xfId="34746" hidden="1"/>
    <cellStyle name="Uwaga 3" xfId="34733" hidden="1"/>
    <cellStyle name="Uwaga 3" xfId="49923" hidden="1"/>
    <cellStyle name="Uwaga 3" xfId="49924" hidden="1"/>
    <cellStyle name="Uwaga 3" xfId="49926" hidden="1"/>
    <cellStyle name="Uwaga 3" xfId="49938" hidden="1"/>
    <cellStyle name="Uwaga 3" xfId="49939" hidden="1"/>
    <cellStyle name="Uwaga 3" xfId="49944" hidden="1"/>
    <cellStyle name="Uwaga 3" xfId="49953" hidden="1"/>
    <cellStyle name="Uwaga 3" xfId="49954" hidden="1"/>
    <cellStyle name="Uwaga 3" xfId="49959" hidden="1"/>
    <cellStyle name="Uwaga 3" xfId="49968" hidden="1"/>
    <cellStyle name="Uwaga 3" xfId="49969" hidden="1"/>
    <cellStyle name="Uwaga 3" xfId="49970" hidden="1"/>
    <cellStyle name="Uwaga 3" xfId="49983" hidden="1"/>
    <cellStyle name="Uwaga 3" xfId="49988" hidden="1"/>
    <cellStyle name="Uwaga 3" xfId="49993" hidden="1"/>
    <cellStyle name="Uwaga 3" xfId="50003" hidden="1"/>
    <cellStyle name="Uwaga 3" xfId="50008" hidden="1"/>
    <cellStyle name="Uwaga 3" xfId="50012" hidden="1"/>
    <cellStyle name="Uwaga 3" xfId="50019" hidden="1"/>
    <cellStyle name="Uwaga 3" xfId="50024" hidden="1"/>
    <cellStyle name="Uwaga 3" xfId="50027" hidden="1"/>
    <cellStyle name="Uwaga 3" xfId="50033" hidden="1"/>
    <cellStyle name="Uwaga 3" xfId="50038" hidden="1"/>
    <cellStyle name="Uwaga 3" xfId="50042" hidden="1"/>
    <cellStyle name="Uwaga 3" xfId="50043" hidden="1"/>
    <cellStyle name="Uwaga 3" xfId="50044" hidden="1"/>
    <cellStyle name="Uwaga 3" xfId="50048" hidden="1"/>
    <cellStyle name="Uwaga 3" xfId="50060" hidden="1"/>
    <cellStyle name="Uwaga 3" xfId="50065" hidden="1"/>
    <cellStyle name="Uwaga 3" xfId="50070" hidden="1"/>
    <cellStyle name="Uwaga 3" xfId="50075" hidden="1"/>
    <cellStyle name="Uwaga 3" xfId="50080" hidden="1"/>
    <cellStyle name="Uwaga 3" xfId="50085" hidden="1"/>
    <cellStyle name="Uwaga 3" xfId="50089" hidden="1"/>
    <cellStyle name="Uwaga 3" xfId="50093" hidden="1"/>
    <cellStyle name="Uwaga 3" xfId="50098" hidden="1"/>
    <cellStyle name="Uwaga 3" xfId="50103" hidden="1"/>
    <cellStyle name="Uwaga 3" xfId="50104" hidden="1"/>
    <cellStyle name="Uwaga 3" xfId="50106" hidden="1"/>
    <cellStyle name="Uwaga 3" xfId="50119" hidden="1"/>
    <cellStyle name="Uwaga 3" xfId="50123" hidden="1"/>
    <cellStyle name="Uwaga 3" xfId="50128" hidden="1"/>
    <cellStyle name="Uwaga 3" xfId="50135" hidden="1"/>
    <cellStyle name="Uwaga 3" xfId="50139" hidden="1"/>
    <cellStyle name="Uwaga 3" xfId="50144" hidden="1"/>
    <cellStyle name="Uwaga 3" xfId="50149" hidden="1"/>
    <cellStyle name="Uwaga 3" xfId="50152" hidden="1"/>
    <cellStyle name="Uwaga 3" xfId="50157" hidden="1"/>
    <cellStyle name="Uwaga 3" xfId="50163" hidden="1"/>
    <cellStyle name="Uwaga 3" xfId="50164" hidden="1"/>
    <cellStyle name="Uwaga 3" xfId="50167" hidden="1"/>
    <cellStyle name="Uwaga 3" xfId="50180" hidden="1"/>
    <cellStyle name="Uwaga 3" xfId="50184" hidden="1"/>
    <cellStyle name="Uwaga 3" xfId="50189" hidden="1"/>
    <cellStyle name="Uwaga 3" xfId="50196" hidden="1"/>
    <cellStyle name="Uwaga 3" xfId="50201" hidden="1"/>
    <cellStyle name="Uwaga 3" xfId="50205" hidden="1"/>
    <cellStyle name="Uwaga 3" xfId="50210" hidden="1"/>
    <cellStyle name="Uwaga 3" xfId="50214" hidden="1"/>
    <cellStyle name="Uwaga 3" xfId="50219" hidden="1"/>
    <cellStyle name="Uwaga 3" xfId="50223" hidden="1"/>
    <cellStyle name="Uwaga 3" xfId="50224" hidden="1"/>
    <cellStyle name="Uwaga 3" xfId="50226" hidden="1"/>
    <cellStyle name="Uwaga 3" xfId="50238" hidden="1"/>
    <cellStyle name="Uwaga 3" xfId="50239" hidden="1"/>
    <cellStyle name="Uwaga 3" xfId="50241" hidden="1"/>
    <cellStyle name="Uwaga 3" xfId="50253" hidden="1"/>
    <cellStyle name="Uwaga 3" xfId="50255" hidden="1"/>
    <cellStyle name="Uwaga 3" xfId="50258" hidden="1"/>
    <cellStyle name="Uwaga 3" xfId="50268" hidden="1"/>
    <cellStyle name="Uwaga 3" xfId="50269" hidden="1"/>
    <cellStyle name="Uwaga 3" xfId="50271" hidden="1"/>
    <cellStyle name="Uwaga 3" xfId="50283" hidden="1"/>
    <cellStyle name="Uwaga 3" xfId="50284" hidden="1"/>
    <cellStyle name="Uwaga 3" xfId="50285" hidden="1"/>
    <cellStyle name="Uwaga 3" xfId="50299" hidden="1"/>
    <cellStyle name="Uwaga 3" xfId="50302" hidden="1"/>
    <cellStyle name="Uwaga 3" xfId="50306" hidden="1"/>
    <cellStyle name="Uwaga 3" xfId="50314" hidden="1"/>
    <cellStyle name="Uwaga 3" xfId="50317" hidden="1"/>
    <cellStyle name="Uwaga 3" xfId="50321" hidden="1"/>
    <cellStyle name="Uwaga 3" xfId="50329" hidden="1"/>
    <cellStyle name="Uwaga 3" xfId="50332" hidden="1"/>
    <cellStyle name="Uwaga 3" xfId="50336" hidden="1"/>
    <cellStyle name="Uwaga 3" xfId="50343" hidden="1"/>
    <cellStyle name="Uwaga 3" xfId="50344" hidden="1"/>
    <cellStyle name="Uwaga 3" xfId="50346" hidden="1"/>
    <cellStyle name="Uwaga 3" xfId="50359" hidden="1"/>
    <cellStyle name="Uwaga 3" xfId="50362" hidden="1"/>
    <cellStyle name="Uwaga 3" xfId="50365" hidden="1"/>
    <cellStyle name="Uwaga 3" xfId="50374" hidden="1"/>
    <cellStyle name="Uwaga 3" xfId="50377" hidden="1"/>
    <cellStyle name="Uwaga 3" xfId="50381" hidden="1"/>
    <cellStyle name="Uwaga 3" xfId="50389" hidden="1"/>
    <cellStyle name="Uwaga 3" xfId="50391" hidden="1"/>
    <cellStyle name="Uwaga 3" xfId="50394" hidden="1"/>
    <cellStyle name="Uwaga 3" xfId="50403" hidden="1"/>
    <cellStyle name="Uwaga 3" xfId="50404" hidden="1"/>
    <cellStyle name="Uwaga 3" xfId="50405" hidden="1"/>
    <cellStyle name="Uwaga 3" xfId="50418" hidden="1"/>
    <cellStyle name="Uwaga 3" xfId="50419" hidden="1"/>
    <cellStyle name="Uwaga 3" xfId="50421" hidden="1"/>
    <cellStyle name="Uwaga 3" xfId="50433" hidden="1"/>
    <cellStyle name="Uwaga 3" xfId="50434" hidden="1"/>
    <cellStyle name="Uwaga 3" xfId="50436" hidden="1"/>
    <cellStyle name="Uwaga 3" xfId="50448" hidden="1"/>
    <cellStyle name="Uwaga 3" xfId="50449" hidden="1"/>
    <cellStyle name="Uwaga 3" xfId="50451" hidden="1"/>
    <cellStyle name="Uwaga 3" xfId="50463" hidden="1"/>
    <cellStyle name="Uwaga 3" xfId="50464" hidden="1"/>
    <cellStyle name="Uwaga 3" xfId="50465" hidden="1"/>
    <cellStyle name="Uwaga 3" xfId="50479" hidden="1"/>
    <cellStyle name="Uwaga 3" xfId="50481" hidden="1"/>
    <cellStyle name="Uwaga 3" xfId="50484" hidden="1"/>
    <cellStyle name="Uwaga 3" xfId="50494" hidden="1"/>
    <cellStyle name="Uwaga 3" xfId="50497" hidden="1"/>
    <cellStyle name="Uwaga 3" xfId="50500" hidden="1"/>
    <cellStyle name="Uwaga 3" xfId="50509" hidden="1"/>
    <cellStyle name="Uwaga 3" xfId="50511" hidden="1"/>
    <cellStyle name="Uwaga 3" xfId="50514" hidden="1"/>
    <cellStyle name="Uwaga 3" xfId="50523" hidden="1"/>
    <cellStyle name="Uwaga 3" xfId="50524" hidden="1"/>
    <cellStyle name="Uwaga 3" xfId="50525" hidden="1"/>
    <cellStyle name="Uwaga 3" xfId="50538" hidden="1"/>
    <cellStyle name="Uwaga 3" xfId="50540" hidden="1"/>
    <cellStyle name="Uwaga 3" xfId="50542" hidden="1"/>
    <cellStyle name="Uwaga 3" xfId="50553" hidden="1"/>
    <cellStyle name="Uwaga 3" xfId="50555" hidden="1"/>
    <cellStyle name="Uwaga 3" xfId="50557" hidden="1"/>
    <cellStyle name="Uwaga 3" xfId="50568" hidden="1"/>
    <cellStyle name="Uwaga 3" xfId="50570" hidden="1"/>
    <cellStyle name="Uwaga 3" xfId="50572" hidden="1"/>
    <cellStyle name="Uwaga 3" xfId="50583" hidden="1"/>
    <cellStyle name="Uwaga 3" xfId="50584" hidden="1"/>
    <cellStyle name="Uwaga 3" xfId="50585" hidden="1"/>
    <cellStyle name="Uwaga 3" xfId="50598" hidden="1"/>
    <cellStyle name="Uwaga 3" xfId="50600" hidden="1"/>
    <cellStyle name="Uwaga 3" xfId="50602" hidden="1"/>
    <cellStyle name="Uwaga 3" xfId="50613" hidden="1"/>
    <cellStyle name="Uwaga 3" xfId="50615" hidden="1"/>
    <cellStyle name="Uwaga 3" xfId="50617" hidden="1"/>
    <cellStyle name="Uwaga 3" xfId="50628" hidden="1"/>
    <cellStyle name="Uwaga 3" xfId="50630" hidden="1"/>
    <cellStyle name="Uwaga 3" xfId="50631" hidden="1"/>
    <cellStyle name="Uwaga 3" xfId="50643" hidden="1"/>
    <cellStyle name="Uwaga 3" xfId="50644" hidden="1"/>
    <cellStyle name="Uwaga 3" xfId="50645" hidden="1"/>
    <cellStyle name="Uwaga 3" xfId="50658" hidden="1"/>
    <cellStyle name="Uwaga 3" xfId="50660" hidden="1"/>
    <cellStyle name="Uwaga 3" xfId="50662" hidden="1"/>
    <cellStyle name="Uwaga 3" xfId="50673" hidden="1"/>
    <cellStyle name="Uwaga 3" xfId="50675" hidden="1"/>
    <cellStyle name="Uwaga 3" xfId="50677" hidden="1"/>
    <cellStyle name="Uwaga 3" xfId="50688" hidden="1"/>
    <cellStyle name="Uwaga 3" xfId="50690" hidden="1"/>
    <cellStyle name="Uwaga 3" xfId="50692" hidden="1"/>
    <cellStyle name="Uwaga 3" xfId="50703" hidden="1"/>
    <cellStyle name="Uwaga 3" xfId="50704" hidden="1"/>
    <cellStyle name="Uwaga 3" xfId="50706" hidden="1"/>
    <cellStyle name="Uwaga 3" xfId="50717" hidden="1"/>
    <cellStyle name="Uwaga 3" xfId="50719" hidden="1"/>
    <cellStyle name="Uwaga 3" xfId="50720" hidden="1"/>
    <cellStyle name="Uwaga 3" xfId="50729" hidden="1"/>
    <cellStyle name="Uwaga 3" xfId="50732" hidden="1"/>
    <cellStyle name="Uwaga 3" xfId="50734" hidden="1"/>
    <cellStyle name="Uwaga 3" xfId="50745" hidden="1"/>
    <cellStyle name="Uwaga 3" xfId="50747" hidden="1"/>
    <cellStyle name="Uwaga 3" xfId="50749" hidden="1"/>
    <cellStyle name="Uwaga 3" xfId="50761" hidden="1"/>
    <cellStyle name="Uwaga 3" xfId="50763" hidden="1"/>
    <cellStyle name="Uwaga 3" xfId="50765" hidden="1"/>
    <cellStyle name="Uwaga 3" xfId="50773" hidden="1"/>
    <cellStyle name="Uwaga 3" xfId="50775" hidden="1"/>
    <cellStyle name="Uwaga 3" xfId="50778" hidden="1"/>
    <cellStyle name="Uwaga 3" xfId="50768" hidden="1"/>
    <cellStyle name="Uwaga 3" xfId="50767" hidden="1"/>
    <cellStyle name="Uwaga 3" xfId="50766" hidden="1"/>
    <cellStyle name="Uwaga 3" xfId="50753" hidden="1"/>
    <cellStyle name="Uwaga 3" xfId="50752" hidden="1"/>
    <cellStyle name="Uwaga 3" xfId="50751" hidden="1"/>
    <cellStyle name="Uwaga 3" xfId="50738" hidden="1"/>
    <cellStyle name="Uwaga 3" xfId="50737" hidden="1"/>
    <cellStyle name="Uwaga 3" xfId="50736" hidden="1"/>
    <cellStyle name="Uwaga 3" xfId="50723" hidden="1"/>
    <cellStyle name="Uwaga 3" xfId="50722" hidden="1"/>
    <cellStyle name="Uwaga 3" xfId="50721" hidden="1"/>
    <cellStyle name="Uwaga 3" xfId="50708" hidden="1"/>
    <cellStyle name="Uwaga 3" xfId="50707" hidden="1"/>
    <cellStyle name="Uwaga 3" xfId="50705" hidden="1"/>
    <cellStyle name="Uwaga 3" xfId="50694" hidden="1"/>
    <cellStyle name="Uwaga 3" xfId="50691" hidden="1"/>
    <cellStyle name="Uwaga 3" xfId="50689" hidden="1"/>
    <cellStyle name="Uwaga 3" xfId="50679" hidden="1"/>
    <cellStyle name="Uwaga 3" xfId="50676" hidden="1"/>
    <cellStyle name="Uwaga 3" xfId="50674" hidden="1"/>
    <cellStyle name="Uwaga 3" xfId="50664" hidden="1"/>
    <cellStyle name="Uwaga 3" xfId="50661" hidden="1"/>
    <cellStyle name="Uwaga 3" xfId="50659" hidden="1"/>
    <cellStyle name="Uwaga 3" xfId="50649" hidden="1"/>
    <cellStyle name="Uwaga 3" xfId="50647" hidden="1"/>
    <cellStyle name="Uwaga 3" xfId="50646" hidden="1"/>
    <cellStyle name="Uwaga 3" xfId="50634" hidden="1"/>
    <cellStyle name="Uwaga 3" xfId="50632" hidden="1"/>
    <cellStyle name="Uwaga 3" xfId="50629" hidden="1"/>
    <cellStyle name="Uwaga 3" xfId="50619" hidden="1"/>
    <cellStyle name="Uwaga 3" xfId="50616" hidden="1"/>
    <cellStyle name="Uwaga 3" xfId="50614" hidden="1"/>
    <cellStyle name="Uwaga 3" xfId="50604" hidden="1"/>
    <cellStyle name="Uwaga 3" xfId="50601" hidden="1"/>
    <cellStyle name="Uwaga 3" xfId="50599" hidden="1"/>
    <cellStyle name="Uwaga 3" xfId="50589" hidden="1"/>
    <cellStyle name="Uwaga 3" xfId="50587" hidden="1"/>
    <cellStyle name="Uwaga 3" xfId="50586" hidden="1"/>
    <cellStyle name="Uwaga 3" xfId="50574" hidden="1"/>
    <cellStyle name="Uwaga 3" xfId="50571" hidden="1"/>
    <cellStyle name="Uwaga 3" xfId="50569" hidden="1"/>
    <cellStyle name="Uwaga 3" xfId="50559" hidden="1"/>
    <cellStyle name="Uwaga 3" xfId="50556" hidden="1"/>
    <cellStyle name="Uwaga 3" xfId="50554" hidden="1"/>
    <cellStyle name="Uwaga 3" xfId="50544" hidden="1"/>
    <cellStyle name="Uwaga 3" xfId="50541" hidden="1"/>
    <cellStyle name="Uwaga 3" xfId="50539" hidden="1"/>
    <cellStyle name="Uwaga 3" xfId="50529" hidden="1"/>
    <cellStyle name="Uwaga 3" xfId="50527" hidden="1"/>
    <cellStyle name="Uwaga 3" xfId="50526" hidden="1"/>
    <cellStyle name="Uwaga 3" xfId="50513" hidden="1"/>
    <cellStyle name="Uwaga 3" xfId="50510" hidden="1"/>
    <cellStyle name="Uwaga 3" xfId="50508" hidden="1"/>
    <cellStyle name="Uwaga 3" xfId="50498" hidden="1"/>
    <cellStyle name="Uwaga 3" xfId="50495" hidden="1"/>
    <cellStyle name="Uwaga 3" xfId="50493" hidden="1"/>
    <cellStyle name="Uwaga 3" xfId="50483" hidden="1"/>
    <cellStyle name="Uwaga 3" xfId="50480" hidden="1"/>
    <cellStyle name="Uwaga 3" xfId="50478" hidden="1"/>
    <cellStyle name="Uwaga 3" xfId="50469" hidden="1"/>
    <cellStyle name="Uwaga 3" xfId="50467" hidden="1"/>
    <cellStyle name="Uwaga 3" xfId="50466" hidden="1"/>
    <cellStyle name="Uwaga 3" xfId="50454" hidden="1"/>
    <cellStyle name="Uwaga 3" xfId="50452" hidden="1"/>
    <cellStyle name="Uwaga 3" xfId="50450" hidden="1"/>
    <cellStyle name="Uwaga 3" xfId="50439" hidden="1"/>
    <cellStyle name="Uwaga 3" xfId="50437" hidden="1"/>
    <cellStyle name="Uwaga 3" xfId="50435" hidden="1"/>
    <cellStyle name="Uwaga 3" xfId="50424" hidden="1"/>
    <cellStyle name="Uwaga 3" xfId="50422" hidden="1"/>
    <cellStyle name="Uwaga 3" xfId="50420" hidden="1"/>
    <cellStyle name="Uwaga 3" xfId="50409" hidden="1"/>
    <cellStyle name="Uwaga 3" xfId="50407" hidden="1"/>
    <cellStyle name="Uwaga 3" xfId="50406" hidden="1"/>
    <cellStyle name="Uwaga 3" xfId="50393" hidden="1"/>
    <cellStyle name="Uwaga 3" xfId="50390" hidden="1"/>
    <cellStyle name="Uwaga 3" xfId="50388" hidden="1"/>
    <cellStyle name="Uwaga 3" xfId="50378" hidden="1"/>
    <cellStyle name="Uwaga 3" xfId="50375" hidden="1"/>
    <cellStyle name="Uwaga 3" xfId="50373" hidden="1"/>
    <cellStyle name="Uwaga 3" xfId="50363" hidden="1"/>
    <cellStyle name="Uwaga 3" xfId="50360" hidden="1"/>
    <cellStyle name="Uwaga 3" xfId="50358" hidden="1"/>
    <cellStyle name="Uwaga 3" xfId="50349" hidden="1"/>
    <cellStyle name="Uwaga 3" xfId="50347" hidden="1"/>
    <cellStyle name="Uwaga 3" xfId="50345" hidden="1"/>
    <cellStyle name="Uwaga 3" xfId="50333" hidden="1"/>
    <cellStyle name="Uwaga 3" xfId="50330" hidden="1"/>
    <cellStyle name="Uwaga 3" xfId="50328" hidden="1"/>
    <cellStyle name="Uwaga 3" xfId="50318" hidden="1"/>
    <cellStyle name="Uwaga 3" xfId="50315" hidden="1"/>
    <cellStyle name="Uwaga 3" xfId="50313" hidden="1"/>
    <cellStyle name="Uwaga 3" xfId="50303" hidden="1"/>
    <cellStyle name="Uwaga 3" xfId="50300" hidden="1"/>
    <cellStyle name="Uwaga 3" xfId="50298" hidden="1"/>
    <cellStyle name="Uwaga 3" xfId="50291" hidden="1"/>
    <cellStyle name="Uwaga 3" xfId="50288" hidden="1"/>
    <cellStyle name="Uwaga 3" xfId="50286" hidden="1"/>
    <cellStyle name="Uwaga 3" xfId="50276" hidden="1"/>
    <cellStyle name="Uwaga 3" xfId="50273" hidden="1"/>
    <cellStyle name="Uwaga 3" xfId="50270" hidden="1"/>
    <cellStyle name="Uwaga 3" xfId="50261" hidden="1"/>
    <cellStyle name="Uwaga 3" xfId="50257" hidden="1"/>
    <cellStyle name="Uwaga 3" xfId="50254" hidden="1"/>
    <cellStyle name="Uwaga 3" xfId="50246" hidden="1"/>
    <cellStyle name="Uwaga 3" xfId="50243" hidden="1"/>
    <cellStyle name="Uwaga 3" xfId="50240" hidden="1"/>
    <cellStyle name="Uwaga 3" xfId="50231" hidden="1"/>
    <cellStyle name="Uwaga 3" xfId="50228" hidden="1"/>
    <cellStyle name="Uwaga 3" xfId="50225" hidden="1"/>
    <cellStyle name="Uwaga 3" xfId="50215" hidden="1"/>
    <cellStyle name="Uwaga 3" xfId="50211" hidden="1"/>
    <cellStyle name="Uwaga 3" xfId="50208" hidden="1"/>
    <cellStyle name="Uwaga 3" xfId="50199" hidden="1"/>
    <cellStyle name="Uwaga 3" xfId="50195" hidden="1"/>
    <cellStyle name="Uwaga 3" xfId="50193" hidden="1"/>
    <cellStyle name="Uwaga 3" xfId="50185" hidden="1"/>
    <cellStyle name="Uwaga 3" xfId="50181" hidden="1"/>
    <cellStyle name="Uwaga 3" xfId="50178" hidden="1"/>
    <cellStyle name="Uwaga 3" xfId="50171" hidden="1"/>
    <cellStyle name="Uwaga 3" xfId="50168" hidden="1"/>
    <cellStyle name="Uwaga 3" xfId="50165" hidden="1"/>
    <cellStyle name="Uwaga 3" xfId="50156" hidden="1"/>
    <cellStyle name="Uwaga 3" xfId="50151" hidden="1"/>
    <cellStyle name="Uwaga 3" xfId="50148" hidden="1"/>
    <cellStyle name="Uwaga 3" xfId="50141" hidden="1"/>
    <cellStyle name="Uwaga 3" xfId="50136" hidden="1"/>
    <cellStyle name="Uwaga 3" xfId="50133" hidden="1"/>
    <cellStyle name="Uwaga 3" xfId="50126" hidden="1"/>
    <cellStyle name="Uwaga 3" xfId="50121" hidden="1"/>
    <cellStyle name="Uwaga 3" xfId="50118" hidden="1"/>
    <cellStyle name="Uwaga 3" xfId="50112" hidden="1"/>
    <cellStyle name="Uwaga 3" xfId="50108" hidden="1"/>
    <cellStyle name="Uwaga 3" xfId="50105" hidden="1"/>
    <cellStyle name="Uwaga 3" xfId="50097" hidden="1"/>
    <cellStyle name="Uwaga 3" xfId="50092" hidden="1"/>
    <cellStyle name="Uwaga 3" xfId="50088" hidden="1"/>
    <cellStyle name="Uwaga 3" xfId="50082" hidden="1"/>
    <cellStyle name="Uwaga 3" xfId="50077" hidden="1"/>
    <cellStyle name="Uwaga 3" xfId="50073" hidden="1"/>
    <cellStyle name="Uwaga 3" xfId="50067" hidden="1"/>
    <cellStyle name="Uwaga 3" xfId="50062" hidden="1"/>
    <cellStyle name="Uwaga 3" xfId="50058" hidden="1"/>
    <cellStyle name="Uwaga 3" xfId="50053" hidden="1"/>
    <cellStyle name="Uwaga 3" xfId="50049" hidden="1"/>
    <cellStyle name="Uwaga 3" xfId="50045" hidden="1"/>
    <cellStyle name="Uwaga 3" xfId="50037" hidden="1"/>
    <cellStyle name="Uwaga 3" xfId="50032" hidden="1"/>
    <cellStyle name="Uwaga 3" xfId="50028" hidden="1"/>
    <cellStyle name="Uwaga 3" xfId="50022" hidden="1"/>
    <cellStyle name="Uwaga 3" xfId="50017" hidden="1"/>
    <cellStyle name="Uwaga 3" xfId="50013" hidden="1"/>
    <cellStyle name="Uwaga 3" xfId="50007" hidden="1"/>
    <cellStyle name="Uwaga 3" xfId="50002" hidden="1"/>
    <cellStyle name="Uwaga 3" xfId="49998" hidden="1"/>
    <cellStyle name="Uwaga 3" xfId="49994" hidden="1"/>
    <cellStyle name="Uwaga 3" xfId="49989" hidden="1"/>
    <cellStyle name="Uwaga 3" xfId="49984" hidden="1"/>
    <cellStyle name="Uwaga 3" xfId="49979" hidden="1"/>
    <cellStyle name="Uwaga 3" xfId="49975" hidden="1"/>
    <cellStyle name="Uwaga 3" xfId="49971" hidden="1"/>
    <cellStyle name="Uwaga 3" xfId="49964" hidden="1"/>
    <cellStyle name="Uwaga 3" xfId="49960" hidden="1"/>
    <cellStyle name="Uwaga 3" xfId="49955" hidden="1"/>
    <cellStyle name="Uwaga 3" xfId="49949" hidden="1"/>
    <cellStyle name="Uwaga 3" xfId="49945" hidden="1"/>
    <cellStyle name="Uwaga 3" xfId="49940" hidden="1"/>
    <cellStyle name="Uwaga 3" xfId="49934" hidden="1"/>
    <cellStyle name="Uwaga 3" xfId="49930" hidden="1"/>
    <cellStyle name="Uwaga 3" xfId="49925" hidden="1"/>
    <cellStyle name="Uwaga 3" xfId="49919" hidden="1"/>
    <cellStyle name="Uwaga 3" xfId="49915" hidden="1"/>
    <cellStyle name="Uwaga 3" xfId="49911" hidden="1"/>
    <cellStyle name="Uwaga 3" xfId="50771" hidden="1"/>
    <cellStyle name="Uwaga 3" xfId="50770" hidden="1"/>
    <cellStyle name="Uwaga 3" xfId="50769" hidden="1"/>
    <cellStyle name="Uwaga 3" xfId="50756" hidden="1"/>
    <cellStyle name="Uwaga 3" xfId="50755" hidden="1"/>
    <cellStyle name="Uwaga 3" xfId="50754" hidden="1"/>
    <cellStyle name="Uwaga 3" xfId="50741" hidden="1"/>
    <cellStyle name="Uwaga 3" xfId="50740" hidden="1"/>
    <cellStyle name="Uwaga 3" xfId="50739" hidden="1"/>
    <cellStyle name="Uwaga 3" xfId="50726" hidden="1"/>
    <cellStyle name="Uwaga 3" xfId="50725" hidden="1"/>
    <cellStyle name="Uwaga 3" xfId="50724" hidden="1"/>
    <cellStyle name="Uwaga 3" xfId="50711" hidden="1"/>
    <cellStyle name="Uwaga 3" xfId="50710" hidden="1"/>
    <cellStyle name="Uwaga 3" xfId="50709" hidden="1"/>
    <cellStyle name="Uwaga 3" xfId="50697" hidden="1"/>
    <cellStyle name="Uwaga 3" xfId="50695" hidden="1"/>
    <cellStyle name="Uwaga 3" xfId="50693" hidden="1"/>
    <cellStyle name="Uwaga 3" xfId="50682" hidden="1"/>
    <cellStyle name="Uwaga 3" xfId="50680" hidden="1"/>
    <cellStyle name="Uwaga 3" xfId="50678" hidden="1"/>
    <cellStyle name="Uwaga 3" xfId="50667" hidden="1"/>
    <cellStyle name="Uwaga 3" xfId="50665" hidden="1"/>
    <cellStyle name="Uwaga 3" xfId="50663" hidden="1"/>
    <cellStyle name="Uwaga 3" xfId="50652" hidden="1"/>
    <cellStyle name="Uwaga 3" xfId="50650" hidden="1"/>
    <cellStyle name="Uwaga 3" xfId="50648" hidden="1"/>
    <cellStyle name="Uwaga 3" xfId="50637" hidden="1"/>
    <cellStyle name="Uwaga 3" xfId="50635" hidden="1"/>
    <cellStyle name="Uwaga 3" xfId="50633" hidden="1"/>
    <cellStyle name="Uwaga 3" xfId="50622" hidden="1"/>
    <cellStyle name="Uwaga 3" xfId="50620" hidden="1"/>
    <cellStyle name="Uwaga 3" xfId="50618" hidden="1"/>
    <cellStyle name="Uwaga 3" xfId="50607" hidden="1"/>
    <cellStyle name="Uwaga 3" xfId="50605" hidden="1"/>
    <cellStyle name="Uwaga 3" xfId="50603" hidden="1"/>
    <cellStyle name="Uwaga 3" xfId="50592" hidden="1"/>
    <cellStyle name="Uwaga 3" xfId="50590" hidden="1"/>
    <cellStyle name="Uwaga 3" xfId="50588" hidden="1"/>
    <cellStyle name="Uwaga 3" xfId="50577" hidden="1"/>
    <cellStyle name="Uwaga 3" xfId="50575" hidden="1"/>
    <cellStyle name="Uwaga 3" xfId="50573" hidden="1"/>
    <cellStyle name="Uwaga 3" xfId="50562" hidden="1"/>
    <cellStyle name="Uwaga 3" xfId="50560" hidden="1"/>
    <cellStyle name="Uwaga 3" xfId="50558" hidden="1"/>
    <cellStyle name="Uwaga 3" xfId="50547" hidden="1"/>
    <cellStyle name="Uwaga 3" xfId="50545" hidden="1"/>
    <cellStyle name="Uwaga 3" xfId="50543" hidden="1"/>
    <cellStyle name="Uwaga 3" xfId="50532" hidden="1"/>
    <cellStyle name="Uwaga 3" xfId="50530" hidden="1"/>
    <cellStyle name="Uwaga 3" xfId="50528" hidden="1"/>
    <cellStyle name="Uwaga 3" xfId="50517" hidden="1"/>
    <cellStyle name="Uwaga 3" xfId="50515" hidden="1"/>
    <cellStyle name="Uwaga 3" xfId="50512" hidden="1"/>
    <cellStyle name="Uwaga 3" xfId="50502" hidden="1"/>
    <cellStyle name="Uwaga 3" xfId="50499" hidden="1"/>
    <cellStyle name="Uwaga 3" xfId="50496" hidden="1"/>
    <cellStyle name="Uwaga 3" xfId="50487" hidden="1"/>
    <cellStyle name="Uwaga 3" xfId="50485" hidden="1"/>
    <cellStyle name="Uwaga 3" xfId="50482" hidden="1"/>
    <cellStyle name="Uwaga 3" xfId="50472" hidden="1"/>
    <cellStyle name="Uwaga 3" xfId="50470" hidden="1"/>
    <cellStyle name="Uwaga 3" xfId="50468" hidden="1"/>
    <cellStyle name="Uwaga 3" xfId="50457" hidden="1"/>
    <cellStyle name="Uwaga 3" xfId="50455" hidden="1"/>
    <cellStyle name="Uwaga 3" xfId="50453" hidden="1"/>
    <cellStyle name="Uwaga 3" xfId="50442" hidden="1"/>
    <cellStyle name="Uwaga 3" xfId="50440" hidden="1"/>
    <cellStyle name="Uwaga 3" xfId="50438" hidden="1"/>
    <cellStyle name="Uwaga 3" xfId="50427" hidden="1"/>
    <cellStyle name="Uwaga 3" xfId="50425" hidden="1"/>
    <cellStyle name="Uwaga 3" xfId="50423" hidden="1"/>
    <cellStyle name="Uwaga 3" xfId="50412" hidden="1"/>
    <cellStyle name="Uwaga 3" xfId="50410" hidden="1"/>
    <cellStyle name="Uwaga 3" xfId="50408" hidden="1"/>
    <cellStyle name="Uwaga 3" xfId="50397" hidden="1"/>
    <cellStyle name="Uwaga 3" xfId="50395" hidden="1"/>
    <cellStyle name="Uwaga 3" xfId="50392" hidden="1"/>
    <cellStyle name="Uwaga 3" xfId="50382" hidden="1"/>
    <cellStyle name="Uwaga 3" xfId="50379" hidden="1"/>
    <cellStyle name="Uwaga 3" xfId="50376" hidden="1"/>
    <cellStyle name="Uwaga 3" xfId="50367" hidden="1"/>
    <cellStyle name="Uwaga 3" xfId="50364" hidden="1"/>
    <cellStyle name="Uwaga 3" xfId="50361" hidden="1"/>
    <cellStyle name="Uwaga 3" xfId="50352" hidden="1"/>
    <cellStyle name="Uwaga 3" xfId="50350" hidden="1"/>
    <cellStyle name="Uwaga 3" xfId="50348" hidden="1"/>
    <cellStyle name="Uwaga 3" xfId="50337" hidden="1"/>
    <cellStyle name="Uwaga 3" xfId="50334" hidden="1"/>
    <cellStyle name="Uwaga 3" xfId="50331" hidden="1"/>
    <cellStyle name="Uwaga 3" xfId="50322" hidden="1"/>
    <cellStyle name="Uwaga 3" xfId="50319" hidden="1"/>
    <cellStyle name="Uwaga 3" xfId="50316" hidden="1"/>
    <cellStyle name="Uwaga 3" xfId="50307" hidden="1"/>
    <cellStyle name="Uwaga 3" xfId="50304" hidden="1"/>
    <cellStyle name="Uwaga 3" xfId="50301" hidden="1"/>
    <cellStyle name="Uwaga 3" xfId="50294" hidden="1"/>
    <cellStyle name="Uwaga 3" xfId="50290" hidden="1"/>
    <cellStyle name="Uwaga 3" xfId="50287" hidden="1"/>
    <cellStyle name="Uwaga 3" xfId="50279" hidden="1"/>
    <cellStyle name="Uwaga 3" xfId="50275" hidden="1"/>
    <cellStyle name="Uwaga 3" xfId="50272" hidden="1"/>
    <cellStyle name="Uwaga 3" xfId="50264" hidden="1"/>
    <cellStyle name="Uwaga 3" xfId="50260" hidden="1"/>
    <cellStyle name="Uwaga 3" xfId="50256" hidden="1"/>
    <cellStyle name="Uwaga 3" xfId="50249" hidden="1"/>
    <cellStyle name="Uwaga 3" xfId="50245" hidden="1"/>
    <cellStyle name="Uwaga 3" xfId="50242" hidden="1"/>
    <cellStyle name="Uwaga 3" xfId="50234" hidden="1"/>
    <cellStyle name="Uwaga 3" xfId="50230" hidden="1"/>
    <cellStyle name="Uwaga 3" xfId="50227" hidden="1"/>
    <cellStyle name="Uwaga 3" xfId="50218" hidden="1"/>
    <cellStyle name="Uwaga 3" xfId="50213" hidden="1"/>
    <cellStyle name="Uwaga 3" xfId="50209" hidden="1"/>
    <cellStyle name="Uwaga 3" xfId="50203" hidden="1"/>
    <cellStyle name="Uwaga 3" xfId="50198" hidden="1"/>
    <cellStyle name="Uwaga 3" xfId="50194" hidden="1"/>
    <cellStyle name="Uwaga 3" xfId="50188" hidden="1"/>
    <cellStyle name="Uwaga 3" xfId="50183" hidden="1"/>
    <cellStyle name="Uwaga 3" xfId="50179" hidden="1"/>
    <cellStyle name="Uwaga 3" xfId="50174" hidden="1"/>
    <cellStyle name="Uwaga 3" xfId="50170" hidden="1"/>
    <cellStyle name="Uwaga 3" xfId="50166" hidden="1"/>
    <cellStyle name="Uwaga 3" xfId="50159" hidden="1"/>
    <cellStyle name="Uwaga 3" xfId="50154" hidden="1"/>
    <cellStyle name="Uwaga 3" xfId="50150" hidden="1"/>
    <cellStyle name="Uwaga 3" xfId="50143" hidden="1"/>
    <cellStyle name="Uwaga 3" xfId="50138" hidden="1"/>
    <cellStyle name="Uwaga 3" xfId="50134" hidden="1"/>
    <cellStyle name="Uwaga 3" xfId="50129" hidden="1"/>
    <cellStyle name="Uwaga 3" xfId="50124" hidden="1"/>
    <cellStyle name="Uwaga 3" xfId="50120" hidden="1"/>
    <cellStyle name="Uwaga 3" xfId="50114" hidden="1"/>
    <cellStyle name="Uwaga 3" xfId="50110" hidden="1"/>
    <cellStyle name="Uwaga 3" xfId="50107" hidden="1"/>
    <cellStyle name="Uwaga 3" xfId="50100" hidden="1"/>
    <cellStyle name="Uwaga 3" xfId="50095" hidden="1"/>
    <cellStyle name="Uwaga 3" xfId="50090" hidden="1"/>
    <cellStyle name="Uwaga 3" xfId="50084" hidden="1"/>
    <cellStyle name="Uwaga 3" xfId="50079" hidden="1"/>
    <cellStyle name="Uwaga 3" xfId="50074" hidden="1"/>
    <cellStyle name="Uwaga 3" xfId="50069" hidden="1"/>
    <cellStyle name="Uwaga 3" xfId="50064" hidden="1"/>
    <cellStyle name="Uwaga 3" xfId="50059" hidden="1"/>
    <cellStyle name="Uwaga 3" xfId="50055" hidden="1"/>
    <cellStyle name="Uwaga 3" xfId="50051" hidden="1"/>
    <cellStyle name="Uwaga 3" xfId="50046" hidden="1"/>
    <cellStyle name="Uwaga 3" xfId="50039" hidden="1"/>
    <cellStyle name="Uwaga 3" xfId="50034" hidden="1"/>
    <cellStyle name="Uwaga 3" xfId="50029" hidden="1"/>
    <cellStyle name="Uwaga 3" xfId="50023" hidden="1"/>
    <cellStyle name="Uwaga 3" xfId="50018" hidden="1"/>
    <cellStyle name="Uwaga 3" xfId="50014" hidden="1"/>
    <cellStyle name="Uwaga 3" xfId="50009" hidden="1"/>
    <cellStyle name="Uwaga 3" xfId="50004" hidden="1"/>
    <cellStyle name="Uwaga 3" xfId="49999" hidden="1"/>
    <cellStyle name="Uwaga 3" xfId="49995" hidden="1"/>
    <cellStyle name="Uwaga 3" xfId="49990" hidden="1"/>
    <cellStyle name="Uwaga 3" xfId="49985" hidden="1"/>
    <cellStyle name="Uwaga 3" xfId="49980" hidden="1"/>
    <cellStyle name="Uwaga 3" xfId="49976" hidden="1"/>
    <cellStyle name="Uwaga 3" xfId="49972" hidden="1"/>
    <cellStyle name="Uwaga 3" xfId="49965" hidden="1"/>
    <cellStyle name="Uwaga 3" xfId="49961" hidden="1"/>
    <cellStyle name="Uwaga 3" xfId="49956" hidden="1"/>
    <cellStyle name="Uwaga 3" xfId="49950" hidden="1"/>
    <cellStyle name="Uwaga 3" xfId="49946" hidden="1"/>
    <cellStyle name="Uwaga 3" xfId="49941" hidden="1"/>
    <cellStyle name="Uwaga 3" xfId="49935" hidden="1"/>
    <cellStyle name="Uwaga 3" xfId="49931" hidden="1"/>
    <cellStyle name="Uwaga 3" xfId="49927" hidden="1"/>
    <cellStyle name="Uwaga 3" xfId="49920" hidden="1"/>
    <cellStyle name="Uwaga 3" xfId="49916" hidden="1"/>
    <cellStyle name="Uwaga 3" xfId="49912" hidden="1"/>
    <cellStyle name="Uwaga 3" xfId="50776" hidden="1"/>
    <cellStyle name="Uwaga 3" xfId="50774" hidden="1"/>
    <cellStyle name="Uwaga 3" xfId="50772" hidden="1"/>
    <cellStyle name="Uwaga 3" xfId="50759" hidden="1"/>
    <cellStyle name="Uwaga 3" xfId="50758" hidden="1"/>
    <cellStyle name="Uwaga 3" xfId="50757" hidden="1"/>
    <cellStyle name="Uwaga 3" xfId="50744" hidden="1"/>
    <cellStyle name="Uwaga 3" xfId="50743" hidden="1"/>
    <cellStyle name="Uwaga 3" xfId="50742" hidden="1"/>
    <cellStyle name="Uwaga 3" xfId="50730" hidden="1"/>
    <cellStyle name="Uwaga 3" xfId="50728" hidden="1"/>
    <cellStyle name="Uwaga 3" xfId="50727" hidden="1"/>
    <cellStyle name="Uwaga 3" xfId="50714" hidden="1"/>
    <cellStyle name="Uwaga 3" xfId="50713" hidden="1"/>
    <cellStyle name="Uwaga 3" xfId="50712" hidden="1"/>
    <cellStyle name="Uwaga 3" xfId="50700" hidden="1"/>
    <cellStyle name="Uwaga 3" xfId="50698" hidden="1"/>
    <cellStyle name="Uwaga 3" xfId="50696" hidden="1"/>
    <cellStyle name="Uwaga 3" xfId="50685" hidden="1"/>
    <cellStyle name="Uwaga 3" xfId="50683" hidden="1"/>
    <cellStyle name="Uwaga 3" xfId="50681" hidden="1"/>
    <cellStyle name="Uwaga 3" xfId="50670" hidden="1"/>
    <cellStyle name="Uwaga 3" xfId="50668" hidden="1"/>
    <cellStyle name="Uwaga 3" xfId="50666" hidden="1"/>
    <cellStyle name="Uwaga 3" xfId="50655" hidden="1"/>
    <cellStyle name="Uwaga 3" xfId="50653" hidden="1"/>
    <cellStyle name="Uwaga 3" xfId="50651" hidden="1"/>
    <cellStyle name="Uwaga 3" xfId="50640" hidden="1"/>
    <cellStyle name="Uwaga 3" xfId="50638" hidden="1"/>
    <cellStyle name="Uwaga 3" xfId="50636" hidden="1"/>
    <cellStyle name="Uwaga 3" xfId="50625" hidden="1"/>
    <cellStyle name="Uwaga 3" xfId="50623" hidden="1"/>
    <cellStyle name="Uwaga 3" xfId="50621" hidden="1"/>
    <cellStyle name="Uwaga 3" xfId="50610" hidden="1"/>
    <cellStyle name="Uwaga 3" xfId="50608" hidden="1"/>
    <cellStyle name="Uwaga 3" xfId="50606" hidden="1"/>
    <cellStyle name="Uwaga 3" xfId="50595" hidden="1"/>
    <cellStyle name="Uwaga 3" xfId="50593" hidden="1"/>
    <cellStyle name="Uwaga 3" xfId="50591" hidden="1"/>
    <cellStyle name="Uwaga 3" xfId="50580" hidden="1"/>
    <cellStyle name="Uwaga 3" xfId="50578" hidden="1"/>
    <cellStyle name="Uwaga 3" xfId="50576" hidden="1"/>
    <cellStyle name="Uwaga 3" xfId="50565" hidden="1"/>
    <cellStyle name="Uwaga 3" xfId="50563" hidden="1"/>
    <cellStyle name="Uwaga 3" xfId="50561" hidden="1"/>
    <cellStyle name="Uwaga 3" xfId="50550" hidden="1"/>
    <cellStyle name="Uwaga 3" xfId="50548" hidden="1"/>
    <cellStyle name="Uwaga 3" xfId="50546" hidden="1"/>
    <cellStyle name="Uwaga 3" xfId="50535" hidden="1"/>
    <cellStyle name="Uwaga 3" xfId="50533" hidden="1"/>
    <cellStyle name="Uwaga 3" xfId="50531" hidden="1"/>
    <cellStyle name="Uwaga 3" xfId="50520" hidden="1"/>
    <cellStyle name="Uwaga 3" xfId="50518" hidden="1"/>
    <cellStyle name="Uwaga 3" xfId="50516" hidden="1"/>
    <cellStyle name="Uwaga 3" xfId="50505" hidden="1"/>
    <cellStyle name="Uwaga 3" xfId="50503" hidden="1"/>
    <cellStyle name="Uwaga 3" xfId="50501" hidden="1"/>
    <cellStyle name="Uwaga 3" xfId="50490" hidden="1"/>
    <cellStyle name="Uwaga 3" xfId="50488" hidden="1"/>
    <cellStyle name="Uwaga 3" xfId="50486" hidden="1"/>
    <cellStyle name="Uwaga 3" xfId="50475" hidden="1"/>
    <cellStyle name="Uwaga 3" xfId="50473" hidden="1"/>
    <cellStyle name="Uwaga 3" xfId="50471" hidden="1"/>
    <cellStyle name="Uwaga 3" xfId="50460" hidden="1"/>
    <cellStyle name="Uwaga 3" xfId="50458" hidden="1"/>
    <cellStyle name="Uwaga 3" xfId="50456" hidden="1"/>
    <cellStyle name="Uwaga 3" xfId="50445" hidden="1"/>
    <cellStyle name="Uwaga 3" xfId="50443" hidden="1"/>
    <cellStyle name="Uwaga 3" xfId="50441" hidden="1"/>
    <cellStyle name="Uwaga 3" xfId="50430" hidden="1"/>
    <cellStyle name="Uwaga 3" xfId="50428" hidden="1"/>
    <cellStyle name="Uwaga 3" xfId="50426" hidden="1"/>
    <cellStyle name="Uwaga 3" xfId="50415" hidden="1"/>
    <cellStyle name="Uwaga 3" xfId="50413" hidden="1"/>
    <cellStyle name="Uwaga 3" xfId="50411" hidden="1"/>
    <cellStyle name="Uwaga 3" xfId="50400" hidden="1"/>
    <cellStyle name="Uwaga 3" xfId="50398" hidden="1"/>
    <cellStyle name="Uwaga 3" xfId="50396" hidden="1"/>
    <cellStyle name="Uwaga 3" xfId="50385" hidden="1"/>
    <cellStyle name="Uwaga 3" xfId="50383" hidden="1"/>
    <cellStyle name="Uwaga 3" xfId="50380" hidden="1"/>
    <cellStyle name="Uwaga 3" xfId="50370" hidden="1"/>
    <cellStyle name="Uwaga 3" xfId="50368" hidden="1"/>
    <cellStyle name="Uwaga 3" xfId="50366" hidden="1"/>
    <cellStyle name="Uwaga 3" xfId="50355" hidden="1"/>
    <cellStyle name="Uwaga 3" xfId="50353" hidden="1"/>
    <cellStyle name="Uwaga 3" xfId="50351" hidden="1"/>
    <cellStyle name="Uwaga 3" xfId="50340" hidden="1"/>
    <cellStyle name="Uwaga 3" xfId="50338" hidden="1"/>
    <cellStyle name="Uwaga 3" xfId="50335" hidden="1"/>
    <cellStyle name="Uwaga 3" xfId="50325" hidden="1"/>
    <cellStyle name="Uwaga 3" xfId="50323" hidden="1"/>
    <cellStyle name="Uwaga 3" xfId="50320" hidden="1"/>
    <cellStyle name="Uwaga 3" xfId="50310" hidden="1"/>
    <cellStyle name="Uwaga 3" xfId="50308" hidden="1"/>
    <cellStyle name="Uwaga 3" xfId="50305" hidden="1"/>
    <cellStyle name="Uwaga 3" xfId="50296" hidden="1"/>
    <cellStyle name="Uwaga 3" xfId="50293" hidden="1"/>
    <cellStyle name="Uwaga 3" xfId="50289" hidden="1"/>
    <cellStyle name="Uwaga 3" xfId="50281" hidden="1"/>
    <cellStyle name="Uwaga 3" xfId="50278" hidden="1"/>
    <cellStyle name="Uwaga 3" xfId="50274" hidden="1"/>
    <cellStyle name="Uwaga 3" xfId="50266" hidden="1"/>
    <cellStyle name="Uwaga 3" xfId="50263" hidden="1"/>
    <cellStyle name="Uwaga 3" xfId="50259" hidden="1"/>
    <cellStyle name="Uwaga 3" xfId="50251" hidden="1"/>
    <cellStyle name="Uwaga 3" xfId="50248" hidden="1"/>
    <cellStyle name="Uwaga 3" xfId="50244" hidden="1"/>
    <cellStyle name="Uwaga 3" xfId="50236" hidden="1"/>
    <cellStyle name="Uwaga 3" xfId="50233" hidden="1"/>
    <cellStyle name="Uwaga 3" xfId="50229" hidden="1"/>
    <cellStyle name="Uwaga 3" xfId="50221" hidden="1"/>
    <cellStyle name="Uwaga 3" xfId="50217" hidden="1"/>
    <cellStyle name="Uwaga 3" xfId="50212" hidden="1"/>
    <cellStyle name="Uwaga 3" xfId="50206" hidden="1"/>
    <cellStyle name="Uwaga 3" xfId="50202" hidden="1"/>
    <cellStyle name="Uwaga 3" xfId="50197" hidden="1"/>
    <cellStyle name="Uwaga 3" xfId="50191" hidden="1"/>
    <cellStyle name="Uwaga 3" xfId="50187" hidden="1"/>
    <cellStyle name="Uwaga 3" xfId="50182" hidden="1"/>
    <cellStyle name="Uwaga 3" xfId="50176" hidden="1"/>
    <cellStyle name="Uwaga 3" xfId="50173" hidden="1"/>
    <cellStyle name="Uwaga 3" xfId="50169" hidden="1"/>
    <cellStyle name="Uwaga 3" xfId="50161" hidden="1"/>
    <cellStyle name="Uwaga 3" xfId="50158" hidden="1"/>
    <cellStyle name="Uwaga 3" xfId="50153" hidden="1"/>
    <cellStyle name="Uwaga 3" xfId="50146" hidden="1"/>
    <cellStyle name="Uwaga 3" xfId="50142" hidden="1"/>
    <cellStyle name="Uwaga 3" xfId="50137" hidden="1"/>
    <cellStyle name="Uwaga 3" xfId="50131" hidden="1"/>
    <cellStyle name="Uwaga 3" xfId="50127" hidden="1"/>
    <cellStyle name="Uwaga 3" xfId="50122" hidden="1"/>
    <cellStyle name="Uwaga 3" xfId="50116" hidden="1"/>
    <cellStyle name="Uwaga 3" xfId="50113" hidden="1"/>
    <cellStyle name="Uwaga 3" xfId="50109" hidden="1"/>
    <cellStyle name="Uwaga 3" xfId="50101" hidden="1"/>
    <cellStyle name="Uwaga 3" xfId="50096" hidden="1"/>
    <cellStyle name="Uwaga 3" xfId="50091" hidden="1"/>
    <cellStyle name="Uwaga 3" xfId="50086" hidden="1"/>
    <cellStyle name="Uwaga 3" xfId="50081" hidden="1"/>
    <cellStyle name="Uwaga 3" xfId="50076" hidden="1"/>
    <cellStyle name="Uwaga 3" xfId="50071" hidden="1"/>
    <cellStyle name="Uwaga 3" xfId="50066" hidden="1"/>
    <cellStyle name="Uwaga 3" xfId="50061" hidden="1"/>
    <cellStyle name="Uwaga 3" xfId="50056" hidden="1"/>
    <cellStyle name="Uwaga 3" xfId="50052" hidden="1"/>
    <cellStyle name="Uwaga 3" xfId="50047" hidden="1"/>
    <cellStyle name="Uwaga 3" xfId="50040" hidden="1"/>
    <cellStyle name="Uwaga 3" xfId="50035" hidden="1"/>
    <cellStyle name="Uwaga 3" xfId="50030" hidden="1"/>
    <cellStyle name="Uwaga 3" xfId="50025" hidden="1"/>
    <cellStyle name="Uwaga 3" xfId="50020" hidden="1"/>
    <cellStyle name="Uwaga 3" xfId="50015" hidden="1"/>
    <cellStyle name="Uwaga 3" xfId="50010" hidden="1"/>
    <cellStyle name="Uwaga 3" xfId="50005" hidden="1"/>
    <cellStyle name="Uwaga 3" xfId="50000" hidden="1"/>
    <cellStyle name="Uwaga 3" xfId="49996" hidden="1"/>
    <cellStyle name="Uwaga 3" xfId="49991" hidden="1"/>
    <cellStyle name="Uwaga 3" xfId="49986" hidden="1"/>
    <cellStyle name="Uwaga 3" xfId="49981" hidden="1"/>
    <cellStyle name="Uwaga 3" xfId="49977" hidden="1"/>
    <cellStyle name="Uwaga 3" xfId="49973" hidden="1"/>
    <cellStyle name="Uwaga 3" xfId="49966" hidden="1"/>
    <cellStyle name="Uwaga 3" xfId="49962" hidden="1"/>
    <cellStyle name="Uwaga 3" xfId="49957" hidden="1"/>
    <cellStyle name="Uwaga 3" xfId="49951" hidden="1"/>
    <cellStyle name="Uwaga 3" xfId="49947" hidden="1"/>
    <cellStyle name="Uwaga 3" xfId="49942" hidden="1"/>
    <cellStyle name="Uwaga 3" xfId="49936" hidden="1"/>
    <cellStyle name="Uwaga 3" xfId="49932" hidden="1"/>
    <cellStyle name="Uwaga 3" xfId="49928" hidden="1"/>
    <cellStyle name="Uwaga 3" xfId="49921" hidden="1"/>
    <cellStyle name="Uwaga 3" xfId="49917" hidden="1"/>
    <cellStyle name="Uwaga 3" xfId="49913" hidden="1"/>
    <cellStyle name="Uwaga 3" xfId="50780" hidden="1"/>
    <cellStyle name="Uwaga 3" xfId="50779" hidden="1"/>
    <cellStyle name="Uwaga 3" xfId="50777" hidden="1"/>
    <cellStyle name="Uwaga 3" xfId="50764" hidden="1"/>
    <cellStyle name="Uwaga 3" xfId="50762" hidden="1"/>
    <cellStyle name="Uwaga 3" xfId="50760" hidden="1"/>
    <cellStyle name="Uwaga 3" xfId="50750" hidden="1"/>
    <cellStyle name="Uwaga 3" xfId="50748" hidden="1"/>
    <cellStyle name="Uwaga 3" xfId="50746" hidden="1"/>
    <cellStyle name="Uwaga 3" xfId="50735" hidden="1"/>
    <cellStyle name="Uwaga 3" xfId="50733" hidden="1"/>
    <cellStyle name="Uwaga 3" xfId="50731" hidden="1"/>
    <cellStyle name="Uwaga 3" xfId="50718" hidden="1"/>
    <cellStyle name="Uwaga 3" xfId="50716" hidden="1"/>
    <cellStyle name="Uwaga 3" xfId="50715" hidden="1"/>
    <cellStyle name="Uwaga 3" xfId="50702" hidden="1"/>
    <cellStyle name="Uwaga 3" xfId="50701" hidden="1"/>
    <cellStyle name="Uwaga 3" xfId="50699" hidden="1"/>
    <cellStyle name="Uwaga 3" xfId="50687" hidden="1"/>
    <cellStyle name="Uwaga 3" xfId="50686" hidden="1"/>
    <cellStyle name="Uwaga 3" xfId="50684" hidden="1"/>
    <cellStyle name="Uwaga 3" xfId="50672" hidden="1"/>
    <cellStyle name="Uwaga 3" xfId="50671" hidden="1"/>
    <cellStyle name="Uwaga 3" xfId="50669" hidden="1"/>
    <cellStyle name="Uwaga 3" xfId="50657" hidden="1"/>
    <cellStyle name="Uwaga 3" xfId="50656" hidden="1"/>
    <cellStyle name="Uwaga 3" xfId="50654" hidden="1"/>
    <cellStyle name="Uwaga 3" xfId="50642" hidden="1"/>
    <cellStyle name="Uwaga 3" xfId="50641" hidden="1"/>
    <cellStyle name="Uwaga 3" xfId="50639" hidden="1"/>
    <cellStyle name="Uwaga 3" xfId="50627" hidden="1"/>
    <cellStyle name="Uwaga 3" xfId="50626" hidden="1"/>
    <cellStyle name="Uwaga 3" xfId="50624" hidden="1"/>
    <cellStyle name="Uwaga 3" xfId="50612" hidden="1"/>
    <cellStyle name="Uwaga 3" xfId="50611" hidden="1"/>
    <cellStyle name="Uwaga 3" xfId="50609" hidden="1"/>
    <cellStyle name="Uwaga 3" xfId="50597" hidden="1"/>
    <cellStyle name="Uwaga 3" xfId="50596" hidden="1"/>
    <cellStyle name="Uwaga 3" xfId="50594" hidden="1"/>
    <cellStyle name="Uwaga 3" xfId="50582" hidden="1"/>
    <cellStyle name="Uwaga 3" xfId="50581" hidden="1"/>
    <cellStyle name="Uwaga 3" xfId="50579" hidden="1"/>
    <cellStyle name="Uwaga 3" xfId="50567" hidden="1"/>
    <cellStyle name="Uwaga 3" xfId="50566" hidden="1"/>
    <cellStyle name="Uwaga 3" xfId="50564" hidden="1"/>
    <cellStyle name="Uwaga 3" xfId="50552" hidden="1"/>
    <cellStyle name="Uwaga 3" xfId="50551" hidden="1"/>
    <cellStyle name="Uwaga 3" xfId="50549" hidden="1"/>
    <cellStyle name="Uwaga 3" xfId="50537" hidden="1"/>
    <cellStyle name="Uwaga 3" xfId="50536" hidden="1"/>
    <cellStyle name="Uwaga 3" xfId="50534" hidden="1"/>
    <cellStyle name="Uwaga 3" xfId="50522" hidden="1"/>
    <cellStyle name="Uwaga 3" xfId="50521" hidden="1"/>
    <cellStyle name="Uwaga 3" xfId="50519" hidden="1"/>
    <cellStyle name="Uwaga 3" xfId="50507" hidden="1"/>
    <cellStyle name="Uwaga 3" xfId="50506" hidden="1"/>
    <cellStyle name="Uwaga 3" xfId="50504" hidden="1"/>
    <cellStyle name="Uwaga 3" xfId="50492" hidden="1"/>
    <cellStyle name="Uwaga 3" xfId="50491" hidden="1"/>
    <cellStyle name="Uwaga 3" xfId="50489" hidden="1"/>
    <cellStyle name="Uwaga 3" xfId="50477" hidden="1"/>
    <cellStyle name="Uwaga 3" xfId="50476" hidden="1"/>
    <cellStyle name="Uwaga 3" xfId="50474" hidden="1"/>
    <cellStyle name="Uwaga 3" xfId="50462" hidden="1"/>
    <cellStyle name="Uwaga 3" xfId="50461" hidden="1"/>
    <cellStyle name="Uwaga 3" xfId="50459" hidden="1"/>
    <cellStyle name="Uwaga 3" xfId="50447" hidden="1"/>
    <cellStyle name="Uwaga 3" xfId="50446" hidden="1"/>
    <cellStyle name="Uwaga 3" xfId="50444" hidden="1"/>
    <cellStyle name="Uwaga 3" xfId="50432" hidden="1"/>
    <cellStyle name="Uwaga 3" xfId="50431" hidden="1"/>
    <cellStyle name="Uwaga 3" xfId="50429" hidden="1"/>
    <cellStyle name="Uwaga 3" xfId="50417" hidden="1"/>
    <cellStyle name="Uwaga 3" xfId="50416" hidden="1"/>
    <cellStyle name="Uwaga 3" xfId="50414" hidden="1"/>
    <cellStyle name="Uwaga 3" xfId="50402" hidden="1"/>
    <cellStyle name="Uwaga 3" xfId="50401" hidden="1"/>
    <cellStyle name="Uwaga 3" xfId="50399" hidden="1"/>
    <cellStyle name="Uwaga 3" xfId="50387" hidden="1"/>
    <cellStyle name="Uwaga 3" xfId="50386" hidden="1"/>
    <cellStyle name="Uwaga 3" xfId="50384" hidden="1"/>
    <cellStyle name="Uwaga 3" xfId="50372" hidden="1"/>
    <cellStyle name="Uwaga 3" xfId="50371" hidden="1"/>
    <cellStyle name="Uwaga 3" xfId="50369" hidden="1"/>
    <cellStyle name="Uwaga 3" xfId="50357" hidden="1"/>
    <cellStyle name="Uwaga 3" xfId="50356" hidden="1"/>
    <cellStyle name="Uwaga 3" xfId="50354" hidden="1"/>
    <cellStyle name="Uwaga 3" xfId="50342" hidden="1"/>
    <cellStyle name="Uwaga 3" xfId="50341" hidden="1"/>
    <cellStyle name="Uwaga 3" xfId="50339" hidden="1"/>
    <cellStyle name="Uwaga 3" xfId="50327" hidden="1"/>
    <cellStyle name="Uwaga 3" xfId="50326" hidden="1"/>
    <cellStyle name="Uwaga 3" xfId="50324" hidden="1"/>
    <cellStyle name="Uwaga 3" xfId="50312" hidden="1"/>
    <cellStyle name="Uwaga 3" xfId="50311" hidden="1"/>
    <cellStyle name="Uwaga 3" xfId="50309" hidden="1"/>
    <cellStyle name="Uwaga 3" xfId="50297" hidden="1"/>
    <cellStyle name="Uwaga 3" xfId="50295" hidden="1"/>
    <cellStyle name="Uwaga 3" xfId="50292" hidden="1"/>
    <cellStyle name="Uwaga 3" xfId="50282" hidden="1"/>
    <cellStyle name="Uwaga 3" xfId="50280" hidden="1"/>
    <cellStyle name="Uwaga 3" xfId="50277" hidden="1"/>
    <cellStyle name="Uwaga 3" xfId="50267" hidden="1"/>
    <cellStyle name="Uwaga 3" xfId="50265" hidden="1"/>
    <cellStyle name="Uwaga 3" xfId="50262" hidden="1"/>
    <cellStyle name="Uwaga 3" xfId="50252" hidden="1"/>
    <cellStyle name="Uwaga 3" xfId="50250" hidden="1"/>
    <cellStyle name="Uwaga 3" xfId="50247" hidden="1"/>
    <cellStyle name="Uwaga 3" xfId="50237" hidden="1"/>
    <cellStyle name="Uwaga 3" xfId="50235" hidden="1"/>
    <cellStyle name="Uwaga 3" xfId="50232" hidden="1"/>
    <cellStyle name="Uwaga 3" xfId="50222" hidden="1"/>
    <cellStyle name="Uwaga 3" xfId="50220" hidden="1"/>
    <cellStyle name="Uwaga 3" xfId="50216" hidden="1"/>
    <cellStyle name="Uwaga 3" xfId="50207" hidden="1"/>
    <cellStyle name="Uwaga 3" xfId="50204" hidden="1"/>
    <cellStyle name="Uwaga 3" xfId="50200" hidden="1"/>
    <cellStyle name="Uwaga 3" xfId="50192" hidden="1"/>
    <cellStyle name="Uwaga 3" xfId="50190" hidden="1"/>
    <cellStyle name="Uwaga 3" xfId="50186" hidden="1"/>
    <cellStyle name="Uwaga 3" xfId="50177" hidden="1"/>
    <cellStyle name="Uwaga 3" xfId="50175" hidden="1"/>
    <cellStyle name="Uwaga 3" xfId="50172" hidden="1"/>
    <cellStyle name="Uwaga 3" xfId="50162" hidden="1"/>
    <cellStyle name="Uwaga 3" xfId="50160" hidden="1"/>
    <cellStyle name="Uwaga 3" xfId="50155" hidden="1"/>
    <cellStyle name="Uwaga 3" xfId="50147" hidden="1"/>
    <cellStyle name="Uwaga 3" xfId="50145" hidden="1"/>
    <cellStyle name="Uwaga 3" xfId="50140" hidden="1"/>
    <cellStyle name="Uwaga 3" xfId="50132" hidden="1"/>
    <cellStyle name="Uwaga 3" xfId="50130" hidden="1"/>
    <cellStyle name="Uwaga 3" xfId="50125" hidden="1"/>
    <cellStyle name="Uwaga 3" xfId="50117" hidden="1"/>
    <cellStyle name="Uwaga 3" xfId="50115" hidden="1"/>
    <cellStyle name="Uwaga 3" xfId="50111" hidden="1"/>
    <cellStyle name="Uwaga 3" xfId="50102" hidden="1"/>
    <cellStyle name="Uwaga 3" xfId="50099" hidden="1"/>
    <cellStyle name="Uwaga 3" xfId="50094" hidden="1"/>
    <cellStyle name="Uwaga 3" xfId="50087" hidden="1"/>
    <cellStyle name="Uwaga 3" xfId="50083" hidden="1"/>
    <cellStyle name="Uwaga 3" xfId="50078" hidden="1"/>
    <cellStyle name="Uwaga 3" xfId="50072" hidden="1"/>
    <cellStyle name="Uwaga 3" xfId="50068" hidden="1"/>
    <cellStyle name="Uwaga 3" xfId="50063" hidden="1"/>
    <cellStyle name="Uwaga 3" xfId="50057" hidden="1"/>
    <cellStyle name="Uwaga 3" xfId="50054" hidden="1"/>
    <cellStyle name="Uwaga 3" xfId="50050" hidden="1"/>
    <cellStyle name="Uwaga 3" xfId="50041" hidden="1"/>
    <cellStyle name="Uwaga 3" xfId="50036" hidden="1"/>
    <cellStyle name="Uwaga 3" xfId="50031" hidden="1"/>
    <cellStyle name="Uwaga 3" xfId="50026" hidden="1"/>
    <cellStyle name="Uwaga 3" xfId="50021" hidden="1"/>
    <cellStyle name="Uwaga 3" xfId="50016" hidden="1"/>
    <cellStyle name="Uwaga 3" xfId="50011" hidden="1"/>
    <cellStyle name="Uwaga 3" xfId="50006" hidden="1"/>
    <cellStyle name="Uwaga 3" xfId="50001" hidden="1"/>
    <cellStyle name="Uwaga 3" xfId="49997" hidden="1"/>
    <cellStyle name="Uwaga 3" xfId="49992" hidden="1"/>
    <cellStyle name="Uwaga 3" xfId="49987" hidden="1"/>
    <cellStyle name="Uwaga 3" xfId="49982" hidden="1"/>
    <cellStyle name="Uwaga 3" xfId="49978" hidden="1"/>
    <cellStyle name="Uwaga 3" xfId="49974" hidden="1"/>
    <cellStyle name="Uwaga 3" xfId="49967" hidden="1"/>
    <cellStyle name="Uwaga 3" xfId="49963" hidden="1"/>
    <cellStyle name="Uwaga 3" xfId="49958" hidden="1"/>
    <cellStyle name="Uwaga 3" xfId="49952" hidden="1"/>
    <cellStyle name="Uwaga 3" xfId="49948" hidden="1"/>
    <cellStyle name="Uwaga 3" xfId="49943" hidden="1"/>
    <cellStyle name="Uwaga 3" xfId="49937" hidden="1"/>
    <cellStyle name="Uwaga 3" xfId="49933" hidden="1"/>
    <cellStyle name="Uwaga 3" xfId="49929" hidden="1"/>
    <cellStyle name="Uwaga 3" xfId="49922" hidden="1"/>
    <cellStyle name="Uwaga 3" xfId="49918" hidden="1"/>
    <cellStyle name="Uwaga 3" xfId="49914" hidden="1"/>
    <cellStyle name="Uwaga 3" xfId="50885" hidden="1"/>
    <cellStyle name="Uwaga 3" xfId="50886" hidden="1"/>
    <cellStyle name="Uwaga 3" xfId="50887" hidden="1"/>
    <cellStyle name="Uwaga 3" xfId="50888" hidden="1"/>
    <cellStyle name="Uwaga 3" xfId="50889" hidden="1"/>
    <cellStyle name="Uwaga 3" xfId="50890" hidden="1"/>
    <cellStyle name="Uwaga 3" xfId="50891" hidden="1"/>
    <cellStyle name="Uwaga 3" xfId="50892" hidden="1"/>
    <cellStyle name="Uwaga 3" xfId="50893" hidden="1"/>
    <cellStyle name="Uwaga 3" xfId="50894" hidden="1"/>
    <cellStyle name="Uwaga 3" xfId="50895" hidden="1"/>
    <cellStyle name="Uwaga 3" xfId="50896" hidden="1"/>
    <cellStyle name="Uwaga 3" xfId="50897" hidden="1"/>
    <cellStyle name="Uwaga 3" xfId="50898" hidden="1"/>
    <cellStyle name="Uwaga 3" xfId="50899" hidden="1"/>
    <cellStyle name="Uwaga 3" xfId="50900" hidden="1"/>
    <cellStyle name="Uwaga 3" xfId="50901" hidden="1"/>
    <cellStyle name="Uwaga 3" xfId="50902" hidden="1"/>
    <cellStyle name="Uwaga 3" xfId="50903" hidden="1"/>
    <cellStyle name="Uwaga 3" xfId="50904" hidden="1"/>
    <cellStyle name="Uwaga 3" xfId="50905" hidden="1"/>
    <cellStyle name="Uwaga 3" xfId="50906" hidden="1"/>
    <cellStyle name="Uwaga 3" xfId="50907" hidden="1"/>
    <cellStyle name="Uwaga 3" xfId="50908" hidden="1"/>
    <cellStyle name="Uwaga 3" xfId="50909" hidden="1"/>
    <cellStyle name="Uwaga 3" xfId="50910" hidden="1"/>
    <cellStyle name="Uwaga 3" xfId="50911" hidden="1"/>
    <cellStyle name="Uwaga 3" xfId="50912" hidden="1"/>
    <cellStyle name="Uwaga 3" xfId="50913" hidden="1"/>
    <cellStyle name="Uwaga 3" xfId="50914" hidden="1"/>
    <cellStyle name="Uwaga 3" xfId="50915" hidden="1"/>
    <cellStyle name="Uwaga 3" xfId="50916" hidden="1"/>
    <cellStyle name="Uwaga 3" xfId="50917" hidden="1"/>
    <cellStyle name="Uwaga 3" xfId="50918" hidden="1"/>
    <cellStyle name="Uwaga 3" xfId="50919" hidden="1"/>
    <cellStyle name="Uwaga 3" xfId="50920" hidden="1"/>
    <cellStyle name="Uwaga 3" xfId="50921" hidden="1"/>
    <cellStyle name="Uwaga 3" xfId="50922" hidden="1"/>
    <cellStyle name="Uwaga 3" xfId="50923" hidden="1"/>
    <cellStyle name="Uwaga 3" xfId="50924" hidden="1"/>
    <cellStyle name="Uwaga 3" xfId="50925" hidden="1"/>
    <cellStyle name="Uwaga 3" xfId="50926" hidden="1"/>
    <cellStyle name="Uwaga 3" xfId="50927" hidden="1"/>
    <cellStyle name="Uwaga 3" xfId="50928" hidden="1"/>
    <cellStyle name="Uwaga 3" xfId="50929" hidden="1"/>
    <cellStyle name="Uwaga 3" xfId="50930" hidden="1"/>
    <cellStyle name="Uwaga 3" xfId="50931" hidden="1"/>
    <cellStyle name="Uwaga 3" xfId="50932" hidden="1"/>
    <cellStyle name="Uwaga 3" xfId="50933" hidden="1"/>
    <cellStyle name="Uwaga 3" xfId="50934" hidden="1"/>
    <cellStyle name="Uwaga 3" xfId="50935" hidden="1"/>
    <cellStyle name="Uwaga 3" xfId="50936" hidden="1"/>
    <cellStyle name="Uwaga 3" xfId="50937" hidden="1"/>
    <cellStyle name="Uwaga 3" xfId="50938" hidden="1"/>
    <cellStyle name="Uwaga 3" xfId="50939" hidden="1"/>
    <cellStyle name="Uwaga 3" xfId="50940" hidden="1"/>
    <cellStyle name="Uwaga 3" xfId="50941" hidden="1"/>
    <cellStyle name="Uwaga 3" xfId="50942" hidden="1"/>
    <cellStyle name="Uwaga 3" xfId="50943" hidden="1"/>
    <cellStyle name="Uwaga 3" xfId="50944" hidden="1"/>
    <cellStyle name="Uwaga 3" xfId="50945" hidden="1"/>
    <cellStyle name="Uwaga 3" xfId="50946" hidden="1"/>
    <cellStyle name="Uwaga 3" xfId="50947" hidden="1"/>
    <cellStyle name="Uwaga 3" xfId="50948" hidden="1"/>
    <cellStyle name="Uwaga 3" xfId="50949" hidden="1"/>
    <cellStyle name="Uwaga 3" xfId="50950" hidden="1"/>
    <cellStyle name="Uwaga 3" xfId="50951" hidden="1"/>
    <cellStyle name="Uwaga 3" xfId="50952" hidden="1"/>
    <cellStyle name="Uwaga 3" xfId="50953" hidden="1"/>
    <cellStyle name="Uwaga 3" xfId="50954" hidden="1"/>
    <cellStyle name="Uwaga 3" xfId="50955" hidden="1"/>
    <cellStyle name="Uwaga 3" xfId="50956" hidden="1"/>
    <cellStyle name="Uwaga 3" xfId="50957" hidden="1"/>
    <cellStyle name="Uwaga 3" xfId="50958" hidden="1"/>
    <cellStyle name="Uwaga 3" xfId="50959" hidden="1"/>
    <cellStyle name="Uwaga 3" xfId="50960" hidden="1"/>
    <cellStyle name="Uwaga 3" xfId="50961" hidden="1"/>
    <cellStyle name="Uwaga 3" xfId="50962" hidden="1"/>
    <cellStyle name="Uwaga 3" xfId="50963" hidden="1"/>
    <cellStyle name="Uwaga 3" xfId="50964" hidden="1"/>
    <cellStyle name="Uwaga 3" xfId="50965" hidden="1"/>
    <cellStyle name="Uwaga 3" xfId="50966" hidden="1"/>
    <cellStyle name="Uwaga 3" xfId="50967" hidden="1"/>
    <cellStyle name="Uwaga 3" xfId="50968" hidden="1"/>
    <cellStyle name="Uwaga 3" xfId="50969" hidden="1"/>
    <cellStyle name="Uwaga 3" xfId="50970" hidden="1"/>
    <cellStyle name="Uwaga 3" xfId="50971" hidden="1"/>
    <cellStyle name="Uwaga 3" xfId="50972" hidden="1"/>
    <cellStyle name="Uwaga 3" xfId="50973" hidden="1"/>
    <cellStyle name="Uwaga 3" xfId="50974" hidden="1"/>
    <cellStyle name="Uwaga 3" xfId="50975" hidden="1"/>
    <cellStyle name="Uwaga 3" xfId="50976" hidden="1"/>
    <cellStyle name="Uwaga 3" xfId="50977" hidden="1"/>
    <cellStyle name="Uwaga 3" xfId="50978" hidden="1"/>
    <cellStyle name="Uwaga 3" xfId="50979" hidden="1"/>
    <cellStyle name="Uwaga 3" xfId="50980" hidden="1"/>
    <cellStyle name="Uwaga 3" xfId="50981" hidden="1"/>
    <cellStyle name="Uwaga 3" xfId="50982" hidden="1"/>
    <cellStyle name="Uwaga 3" xfId="50983" hidden="1"/>
    <cellStyle name="Uwaga 3" xfId="50984" hidden="1"/>
    <cellStyle name="Uwaga 3" xfId="50985" hidden="1"/>
    <cellStyle name="Uwaga 3" xfId="50986" hidden="1"/>
    <cellStyle name="Uwaga 3" xfId="50987" hidden="1"/>
    <cellStyle name="Uwaga 3" xfId="50988" hidden="1"/>
    <cellStyle name="Uwaga 3" xfId="50989" hidden="1"/>
    <cellStyle name="Uwaga 3" xfId="50990" hidden="1"/>
    <cellStyle name="Uwaga 3" xfId="50991" hidden="1"/>
    <cellStyle name="Uwaga 3" xfId="50992" hidden="1"/>
    <cellStyle name="Uwaga 3" xfId="50993" hidden="1"/>
    <cellStyle name="Uwaga 3" xfId="50994" hidden="1"/>
    <cellStyle name="Uwaga 3" xfId="50995" hidden="1"/>
    <cellStyle name="Uwaga 3" xfId="50996" hidden="1"/>
    <cellStyle name="Uwaga 3" xfId="50997" hidden="1"/>
    <cellStyle name="Uwaga 3" xfId="50998" hidden="1"/>
    <cellStyle name="Uwaga 3" xfId="50999" hidden="1"/>
    <cellStyle name="Uwaga 3" xfId="51000" hidden="1"/>
    <cellStyle name="Uwaga 3" xfId="51001" hidden="1"/>
    <cellStyle name="Uwaga 3" xfId="51002" hidden="1"/>
    <cellStyle name="Uwaga 3" xfId="51003" hidden="1"/>
    <cellStyle name="Uwaga 3" xfId="51004" hidden="1"/>
    <cellStyle name="Uwaga 3" xfId="51005" hidden="1"/>
    <cellStyle name="Uwaga 3" xfId="51006" hidden="1"/>
    <cellStyle name="Uwaga 3" xfId="51007" hidden="1"/>
    <cellStyle name="Uwaga 3" xfId="51008" hidden="1"/>
    <cellStyle name="Uwaga 3" xfId="51009" hidden="1"/>
    <cellStyle name="Uwaga 3" xfId="51010" hidden="1"/>
    <cellStyle name="Uwaga 3" xfId="51011" hidden="1"/>
    <cellStyle name="Uwaga 3" xfId="51012" hidden="1"/>
    <cellStyle name="Uwaga 3" xfId="51013" hidden="1"/>
    <cellStyle name="Uwaga 3" xfId="51014" hidden="1"/>
    <cellStyle name="Uwaga 3" xfId="51015" hidden="1"/>
    <cellStyle name="Uwaga 3" xfId="51016" hidden="1"/>
    <cellStyle name="Uwaga 3" xfId="51017" hidden="1"/>
    <cellStyle name="Uwaga 3" xfId="51018" hidden="1"/>
    <cellStyle name="Uwaga 3" xfId="51019" hidden="1"/>
    <cellStyle name="Uwaga 3" xfId="51020" hidden="1"/>
    <cellStyle name="Uwaga 3" xfId="51021" hidden="1"/>
    <cellStyle name="Uwaga 3" xfId="51022" hidden="1"/>
    <cellStyle name="Uwaga 3" xfId="51023" hidden="1"/>
    <cellStyle name="Uwaga 3" xfId="51024" hidden="1"/>
    <cellStyle name="Uwaga 3" xfId="51025" hidden="1"/>
    <cellStyle name="Uwaga 3" xfId="51026" hidden="1"/>
    <cellStyle name="Uwaga 3" xfId="51027" hidden="1"/>
    <cellStyle name="Uwaga 3" xfId="51028" hidden="1"/>
    <cellStyle name="Uwaga 3" xfId="51029" hidden="1"/>
    <cellStyle name="Uwaga 3" xfId="51030" hidden="1"/>
    <cellStyle name="Uwaga 3" xfId="51031" hidden="1"/>
    <cellStyle name="Uwaga 3" xfId="51032" hidden="1"/>
    <cellStyle name="Uwaga 3" xfId="51033" hidden="1"/>
    <cellStyle name="Uwaga 3" xfId="51034" hidden="1"/>
    <cellStyle name="Uwaga 3" xfId="51035" hidden="1"/>
    <cellStyle name="Uwaga 3" xfId="51036" hidden="1"/>
    <cellStyle name="Uwaga 3" xfId="51037" hidden="1"/>
    <cellStyle name="Uwaga 3" xfId="51038" hidden="1"/>
    <cellStyle name="Uwaga 3" xfId="51039" hidden="1"/>
    <cellStyle name="Uwaga 3" xfId="51040" hidden="1"/>
    <cellStyle name="Uwaga 3" xfId="51041" hidden="1"/>
    <cellStyle name="Uwaga 3" xfId="51042" hidden="1"/>
    <cellStyle name="Uwaga 3" xfId="51043" hidden="1"/>
    <cellStyle name="Uwaga 3" xfId="51044" hidden="1"/>
    <cellStyle name="Uwaga 3" xfId="51045" hidden="1"/>
    <cellStyle name="Uwaga 3" xfId="51046" hidden="1"/>
    <cellStyle name="Uwaga 3" xfId="51047" hidden="1"/>
    <cellStyle name="Uwaga 3" xfId="51048" hidden="1"/>
    <cellStyle name="Uwaga 3" xfId="51049" hidden="1"/>
    <cellStyle name="Uwaga 3" xfId="51050" hidden="1"/>
    <cellStyle name="Uwaga 3" xfId="51051" hidden="1"/>
    <cellStyle name="Uwaga 3" xfId="51052" hidden="1"/>
    <cellStyle name="Uwaga 3" xfId="51053" hidden="1"/>
    <cellStyle name="Uwaga 3" xfId="51054" hidden="1"/>
    <cellStyle name="Uwaga 3" xfId="51055" hidden="1"/>
    <cellStyle name="Uwaga 3" xfId="51056" hidden="1"/>
    <cellStyle name="Uwaga 3" xfId="51057" hidden="1"/>
    <cellStyle name="Uwaga 3" xfId="51058" hidden="1"/>
    <cellStyle name="Uwaga 3" xfId="51078" hidden="1"/>
    <cellStyle name="Uwaga 3" xfId="51079" hidden="1"/>
    <cellStyle name="Uwaga 3" xfId="51081" hidden="1"/>
    <cellStyle name="Uwaga 3" xfId="51093" hidden="1"/>
    <cellStyle name="Uwaga 3" xfId="51094" hidden="1"/>
    <cellStyle name="Uwaga 3" xfId="51099" hidden="1"/>
    <cellStyle name="Uwaga 3" xfId="51108" hidden="1"/>
    <cellStyle name="Uwaga 3" xfId="51109" hidden="1"/>
    <cellStyle name="Uwaga 3" xfId="51114" hidden="1"/>
    <cellStyle name="Uwaga 3" xfId="51123" hidden="1"/>
    <cellStyle name="Uwaga 3" xfId="51124" hidden="1"/>
    <cellStyle name="Uwaga 3" xfId="51125" hidden="1"/>
    <cellStyle name="Uwaga 3" xfId="51138" hidden="1"/>
    <cellStyle name="Uwaga 3" xfId="51143" hidden="1"/>
    <cellStyle name="Uwaga 3" xfId="51148" hidden="1"/>
    <cellStyle name="Uwaga 3" xfId="51158" hidden="1"/>
    <cellStyle name="Uwaga 3" xfId="51163" hidden="1"/>
    <cellStyle name="Uwaga 3" xfId="51167" hidden="1"/>
    <cellStyle name="Uwaga 3" xfId="51174" hidden="1"/>
    <cellStyle name="Uwaga 3" xfId="51179" hidden="1"/>
    <cellStyle name="Uwaga 3" xfId="51182" hidden="1"/>
    <cellStyle name="Uwaga 3" xfId="51188" hidden="1"/>
    <cellStyle name="Uwaga 3" xfId="51193" hidden="1"/>
    <cellStyle name="Uwaga 3" xfId="51197" hidden="1"/>
    <cellStyle name="Uwaga 3" xfId="51198" hidden="1"/>
    <cellStyle name="Uwaga 3" xfId="51199" hidden="1"/>
    <cellStyle name="Uwaga 3" xfId="51203" hidden="1"/>
    <cellStyle name="Uwaga 3" xfId="51215" hidden="1"/>
    <cellStyle name="Uwaga 3" xfId="51220" hidden="1"/>
    <cellStyle name="Uwaga 3" xfId="51225" hidden="1"/>
    <cellStyle name="Uwaga 3" xfId="51230" hidden="1"/>
    <cellStyle name="Uwaga 3" xfId="51235" hidden="1"/>
    <cellStyle name="Uwaga 3" xfId="51240" hidden="1"/>
    <cellStyle name="Uwaga 3" xfId="51244" hidden="1"/>
    <cellStyle name="Uwaga 3" xfId="51248" hidden="1"/>
    <cellStyle name="Uwaga 3" xfId="51253" hidden="1"/>
    <cellStyle name="Uwaga 3" xfId="51258" hidden="1"/>
    <cellStyle name="Uwaga 3" xfId="51259" hidden="1"/>
    <cellStyle name="Uwaga 3" xfId="51261" hidden="1"/>
    <cellStyle name="Uwaga 3" xfId="51274" hidden="1"/>
    <cellStyle name="Uwaga 3" xfId="51278" hidden="1"/>
    <cellStyle name="Uwaga 3" xfId="51283" hidden="1"/>
    <cellStyle name="Uwaga 3" xfId="51290" hidden="1"/>
    <cellStyle name="Uwaga 3" xfId="51294" hidden="1"/>
    <cellStyle name="Uwaga 3" xfId="51299" hidden="1"/>
    <cellStyle name="Uwaga 3" xfId="51304" hidden="1"/>
    <cellStyle name="Uwaga 3" xfId="51307" hidden="1"/>
    <cellStyle name="Uwaga 3" xfId="51312" hidden="1"/>
    <cellStyle name="Uwaga 3" xfId="51318" hidden="1"/>
    <cellStyle name="Uwaga 3" xfId="51319" hidden="1"/>
    <cellStyle name="Uwaga 3" xfId="51322" hidden="1"/>
    <cellStyle name="Uwaga 3" xfId="51335" hidden="1"/>
    <cellStyle name="Uwaga 3" xfId="51339" hidden="1"/>
    <cellStyle name="Uwaga 3" xfId="51344" hidden="1"/>
    <cellStyle name="Uwaga 3" xfId="51351" hidden="1"/>
    <cellStyle name="Uwaga 3" xfId="51356" hidden="1"/>
    <cellStyle name="Uwaga 3" xfId="51360" hidden="1"/>
    <cellStyle name="Uwaga 3" xfId="51365" hidden="1"/>
    <cellStyle name="Uwaga 3" xfId="51369" hidden="1"/>
    <cellStyle name="Uwaga 3" xfId="51374" hidden="1"/>
    <cellStyle name="Uwaga 3" xfId="51378" hidden="1"/>
    <cellStyle name="Uwaga 3" xfId="51379" hidden="1"/>
    <cellStyle name="Uwaga 3" xfId="51381" hidden="1"/>
    <cellStyle name="Uwaga 3" xfId="51393" hidden="1"/>
    <cellStyle name="Uwaga 3" xfId="51394" hidden="1"/>
    <cellStyle name="Uwaga 3" xfId="51396" hidden="1"/>
    <cellStyle name="Uwaga 3" xfId="51408" hidden="1"/>
    <cellStyle name="Uwaga 3" xfId="51410" hidden="1"/>
    <cellStyle name="Uwaga 3" xfId="51413" hidden="1"/>
    <cellStyle name="Uwaga 3" xfId="51423" hidden="1"/>
    <cellStyle name="Uwaga 3" xfId="51424" hidden="1"/>
    <cellStyle name="Uwaga 3" xfId="51426" hidden="1"/>
    <cellStyle name="Uwaga 3" xfId="51438" hidden="1"/>
    <cellStyle name="Uwaga 3" xfId="51439" hidden="1"/>
    <cellStyle name="Uwaga 3" xfId="51440" hidden="1"/>
    <cellStyle name="Uwaga 3" xfId="51454" hidden="1"/>
    <cellStyle name="Uwaga 3" xfId="51457" hidden="1"/>
    <cellStyle name="Uwaga 3" xfId="51461" hidden="1"/>
    <cellStyle name="Uwaga 3" xfId="51469" hidden="1"/>
    <cellStyle name="Uwaga 3" xfId="51472" hidden="1"/>
    <cellStyle name="Uwaga 3" xfId="51476" hidden="1"/>
    <cellStyle name="Uwaga 3" xfId="51484" hidden="1"/>
    <cellStyle name="Uwaga 3" xfId="51487" hidden="1"/>
    <cellStyle name="Uwaga 3" xfId="51491" hidden="1"/>
    <cellStyle name="Uwaga 3" xfId="51498" hidden="1"/>
    <cellStyle name="Uwaga 3" xfId="51499" hidden="1"/>
    <cellStyle name="Uwaga 3" xfId="51501" hidden="1"/>
    <cellStyle name="Uwaga 3" xfId="51514" hidden="1"/>
    <cellStyle name="Uwaga 3" xfId="51517" hidden="1"/>
    <cellStyle name="Uwaga 3" xfId="51520" hidden="1"/>
    <cellStyle name="Uwaga 3" xfId="51529" hidden="1"/>
    <cellStyle name="Uwaga 3" xfId="51532" hidden="1"/>
    <cellStyle name="Uwaga 3" xfId="51536" hidden="1"/>
    <cellStyle name="Uwaga 3" xfId="51544" hidden="1"/>
    <cellStyle name="Uwaga 3" xfId="51546" hidden="1"/>
    <cellStyle name="Uwaga 3" xfId="51549" hidden="1"/>
    <cellStyle name="Uwaga 3" xfId="51558" hidden="1"/>
    <cellStyle name="Uwaga 3" xfId="51559" hidden="1"/>
    <cellStyle name="Uwaga 3" xfId="51560" hidden="1"/>
    <cellStyle name="Uwaga 3" xfId="51573" hidden="1"/>
    <cellStyle name="Uwaga 3" xfId="51574" hidden="1"/>
    <cellStyle name="Uwaga 3" xfId="51576" hidden="1"/>
    <cellStyle name="Uwaga 3" xfId="51588" hidden="1"/>
    <cellStyle name="Uwaga 3" xfId="51589" hidden="1"/>
    <cellStyle name="Uwaga 3" xfId="51591" hidden="1"/>
    <cellStyle name="Uwaga 3" xfId="51603" hidden="1"/>
    <cellStyle name="Uwaga 3" xfId="51604" hidden="1"/>
    <cellStyle name="Uwaga 3" xfId="51606" hidden="1"/>
    <cellStyle name="Uwaga 3" xfId="51618" hidden="1"/>
    <cellStyle name="Uwaga 3" xfId="51619" hidden="1"/>
    <cellStyle name="Uwaga 3" xfId="51620" hidden="1"/>
    <cellStyle name="Uwaga 3" xfId="51634" hidden="1"/>
    <cellStyle name="Uwaga 3" xfId="51636" hidden="1"/>
    <cellStyle name="Uwaga 3" xfId="51639" hidden="1"/>
    <cellStyle name="Uwaga 3" xfId="51649" hidden="1"/>
    <cellStyle name="Uwaga 3" xfId="51652" hidden="1"/>
    <cellStyle name="Uwaga 3" xfId="51655" hidden="1"/>
    <cellStyle name="Uwaga 3" xfId="51664" hidden="1"/>
    <cellStyle name="Uwaga 3" xfId="51666" hidden="1"/>
    <cellStyle name="Uwaga 3" xfId="51669" hidden="1"/>
    <cellStyle name="Uwaga 3" xfId="51678" hidden="1"/>
    <cellStyle name="Uwaga 3" xfId="51679" hidden="1"/>
    <cellStyle name="Uwaga 3" xfId="51680" hidden="1"/>
    <cellStyle name="Uwaga 3" xfId="51693" hidden="1"/>
    <cellStyle name="Uwaga 3" xfId="51695" hidden="1"/>
    <cellStyle name="Uwaga 3" xfId="51697" hidden="1"/>
    <cellStyle name="Uwaga 3" xfId="51708" hidden="1"/>
    <cellStyle name="Uwaga 3" xfId="51710" hidden="1"/>
    <cellStyle name="Uwaga 3" xfId="51712" hidden="1"/>
    <cellStyle name="Uwaga 3" xfId="51723" hidden="1"/>
    <cellStyle name="Uwaga 3" xfId="51725" hidden="1"/>
    <cellStyle name="Uwaga 3" xfId="51727" hidden="1"/>
    <cellStyle name="Uwaga 3" xfId="51738" hidden="1"/>
    <cellStyle name="Uwaga 3" xfId="51739" hidden="1"/>
    <cellStyle name="Uwaga 3" xfId="51740" hidden="1"/>
    <cellStyle name="Uwaga 3" xfId="51753" hidden="1"/>
    <cellStyle name="Uwaga 3" xfId="51755" hidden="1"/>
    <cellStyle name="Uwaga 3" xfId="51757" hidden="1"/>
    <cellStyle name="Uwaga 3" xfId="51768" hidden="1"/>
    <cellStyle name="Uwaga 3" xfId="51770" hidden="1"/>
    <cellStyle name="Uwaga 3" xfId="51772" hidden="1"/>
    <cellStyle name="Uwaga 3" xfId="51783" hidden="1"/>
    <cellStyle name="Uwaga 3" xfId="51785" hidden="1"/>
    <cellStyle name="Uwaga 3" xfId="51786" hidden="1"/>
    <cellStyle name="Uwaga 3" xfId="51798" hidden="1"/>
    <cellStyle name="Uwaga 3" xfId="51799" hidden="1"/>
    <cellStyle name="Uwaga 3" xfId="51800" hidden="1"/>
    <cellStyle name="Uwaga 3" xfId="51813" hidden="1"/>
    <cellStyle name="Uwaga 3" xfId="51815" hidden="1"/>
    <cellStyle name="Uwaga 3" xfId="51817" hidden="1"/>
    <cellStyle name="Uwaga 3" xfId="51828" hidden="1"/>
    <cellStyle name="Uwaga 3" xfId="51830" hidden="1"/>
    <cellStyle name="Uwaga 3" xfId="51832" hidden="1"/>
    <cellStyle name="Uwaga 3" xfId="51843" hidden="1"/>
    <cellStyle name="Uwaga 3" xfId="51845" hidden="1"/>
    <cellStyle name="Uwaga 3" xfId="51847" hidden="1"/>
    <cellStyle name="Uwaga 3" xfId="51858" hidden="1"/>
    <cellStyle name="Uwaga 3" xfId="51859" hidden="1"/>
    <cellStyle name="Uwaga 3" xfId="51861" hidden="1"/>
    <cellStyle name="Uwaga 3" xfId="51872" hidden="1"/>
    <cellStyle name="Uwaga 3" xfId="51874" hidden="1"/>
    <cellStyle name="Uwaga 3" xfId="51875" hidden="1"/>
    <cellStyle name="Uwaga 3" xfId="51884" hidden="1"/>
    <cellStyle name="Uwaga 3" xfId="51887" hidden="1"/>
    <cellStyle name="Uwaga 3" xfId="51889" hidden="1"/>
    <cellStyle name="Uwaga 3" xfId="51900" hidden="1"/>
    <cellStyle name="Uwaga 3" xfId="51902" hidden="1"/>
    <cellStyle name="Uwaga 3" xfId="51904" hidden="1"/>
    <cellStyle name="Uwaga 3" xfId="51916" hidden="1"/>
    <cellStyle name="Uwaga 3" xfId="51918" hidden="1"/>
    <cellStyle name="Uwaga 3" xfId="51920" hidden="1"/>
    <cellStyle name="Uwaga 3" xfId="51928" hidden="1"/>
    <cellStyle name="Uwaga 3" xfId="51930" hidden="1"/>
    <cellStyle name="Uwaga 3" xfId="51933" hidden="1"/>
    <cellStyle name="Uwaga 3" xfId="51923" hidden="1"/>
    <cellStyle name="Uwaga 3" xfId="51922" hidden="1"/>
    <cellStyle name="Uwaga 3" xfId="51921" hidden="1"/>
    <cellStyle name="Uwaga 3" xfId="51908" hidden="1"/>
    <cellStyle name="Uwaga 3" xfId="51907" hidden="1"/>
    <cellStyle name="Uwaga 3" xfId="51906" hidden="1"/>
    <cellStyle name="Uwaga 3" xfId="51893" hidden="1"/>
    <cellStyle name="Uwaga 3" xfId="51892" hidden="1"/>
    <cellStyle name="Uwaga 3" xfId="51891" hidden="1"/>
    <cellStyle name="Uwaga 3" xfId="51878" hidden="1"/>
    <cellStyle name="Uwaga 3" xfId="51877" hidden="1"/>
    <cellStyle name="Uwaga 3" xfId="51876" hidden="1"/>
    <cellStyle name="Uwaga 3" xfId="51863" hidden="1"/>
    <cellStyle name="Uwaga 3" xfId="51862" hidden="1"/>
    <cellStyle name="Uwaga 3" xfId="51860" hidden="1"/>
    <cellStyle name="Uwaga 3" xfId="51849" hidden="1"/>
    <cellStyle name="Uwaga 3" xfId="51846" hidden="1"/>
    <cellStyle name="Uwaga 3" xfId="51844" hidden="1"/>
    <cellStyle name="Uwaga 3" xfId="51834" hidden="1"/>
    <cellStyle name="Uwaga 3" xfId="51831" hidden="1"/>
    <cellStyle name="Uwaga 3" xfId="51829" hidden="1"/>
    <cellStyle name="Uwaga 3" xfId="51819" hidden="1"/>
    <cellStyle name="Uwaga 3" xfId="51816" hidden="1"/>
    <cellStyle name="Uwaga 3" xfId="51814" hidden="1"/>
    <cellStyle name="Uwaga 3" xfId="51804" hidden="1"/>
    <cellStyle name="Uwaga 3" xfId="51802" hidden="1"/>
    <cellStyle name="Uwaga 3" xfId="51801" hidden="1"/>
    <cellStyle name="Uwaga 3" xfId="51789" hidden="1"/>
    <cellStyle name="Uwaga 3" xfId="51787" hidden="1"/>
    <cellStyle name="Uwaga 3" xfId="51784" hidden="1"/>
    <cellStyle name="Uwaga 3" xfId="51774" hidden="1"/>
    <cellStyle name="Uwaga 3" xfId="51771" hidden="1"/>
    <cellStyle name="Uwaga 3" xfId="51769" hidden="1"/>
    <cellStyle name="Uwaga 3" xfId="51759" hidden="1"/>
    <cellStyle name="Uwaga 3" xfId="51756" hidden="1"/>
    <cellStyle name="Uwaga 3" xfId="51754" hidden="1"/>
    <cellStyle name="Uwaga 3" xfId="51744" hidden="1"/>
    <cellStyle name="Uwaga 3" xfId="51742" hidden="1"/>
    <cellStyle name="Uwaga 3" xfId="51741" hidden="1"/>
    <cellStyle name="Uwaga 3" xfId="51729" hidden="1"/>
    <cellStyle name="Uwaga 3" xfId="51726" hidden="1"/>
    <cellStyle name="Uwaga 3" xfId="51724" hidden="1"/>
    <cellStyle name="Uwaga 3" xfId="51714" hidden="1"/>
    <cellStyle name="Uwaga 3" xfId="51711" hidden="1"/>
    <cellStyle name="Uwaga 3" xfId="51709" hidden="1"/>
    <cellStyle name="Uwaga 3" xfId="51699" hidden="1"/>
    <cellStyle name="Uwaga 3" xfId="51696" hidden="1"/>
    <cellStyle name="Uwaga 3" xfId="51694" hidden="1"/>
    <cellStyle name="Uwaga 3" xfId="51684" hidden="1"/>
    <cellStyle name="Uwaga 3" xfId="51682" hidden="1"/>
    <cellStyle name="Uwaga 3" xfId="51681" hidden="1"/>
    <cellStyle name="Uwaga 3" xfId="51668" hidden="1"/>
    <cellStyle name="Uwaga 3" xfId="51665" hidden="1"/>
    <cellStyle name="Uwaga 3" xfId="51663" hidden="1"/>
    <cellStyle name="Uwaga 3" xfId="51653" hidden="1"/>
    <cellStyle name="Uwaga 3" xfId="51650" hidden="1"/>
    <cellStyle name="Uwaga 3" xfId="51648" hidden="1"/>
    <cellStyle name="Uwaga 3" xfId="51638" hidden="1"/>
    <cellStyle name="Uwaga 3" xfId="51635" hidden="1"/>
    <cellStyle name="Uwaga 3" xfId="51633" hidden="1"/>
    <cellStyle name="Uwaga 3" xfId="51624" hidden="1"/>
    <cellStyle name="Uwaga 3" xfId="51622" hidden="1"/>
    <cellStyle name="Uwaga 3" xfId="51621" hidden="1"/>
    <cellStyle name="Uwaga 3" xfId="51609" hidden="1"/>
    <cellStyle name="Uwaga 3" xfId="51607" hidden="1"/>
    <cellStyle name="Uwaga 3" xfId="51605" hidden="1"/>
    <cellStyle name="Uwaga 3" xfId="51594" hidden="1"/>
    <cellStyle name="Uwaga 3" xfId="51592" hidden="1"/>
    <cellStyle name="Uwaga 3" xfId="51590" hidden="1"/>
    <cellStyle name="Uwaga 3" xfId="51579" hidden="1"/>
    <cellStyle name="Uwaga 3" xfId="51577" hidden="1"/>
    <cellStyle name="Uwaga 3" xfId="51575" hidden="1"/>
    <cellStyle name="Uwaga 3" xfId="51564" hidden="1"/>
    <cellStyle name="Uwaga 3" xfId="51562" hidden="1"/>
    <cellStyle name="Uwaga 3" xfId="51561" hidden="1"/>
    <cellStyle name="Uwaga 3" xfId="51548" hidden="1"/>
    <cellStyle name="Uwaga 3" xfId="51545" hidden="1"/>
    <cellStyle name="Uwaga 3" xfId="51543" hidden="1"/>
    <cellStyle name="Uwaga 3" xfId="51533" hidden="1"/>
    <cellStyle name="Uwaga 3" xfId="51530" hidden="1"/>
    <cellStyle name="Uwaga 3" xfId="51528" hidden="1"/>
    <cellStyle name="Uwaga 3" xfId="51518" hidden="1"/>
    <cellStyle name="Uwaga 3" xfId="51515" hidden="1"/>
    <cellStyle name="Uwaga 3" xfId="51513" hidden="1"/>
    <cellStyle name="Uwaga 3" xfId="51504" hidden="1"/>
    <cellStyle name="Uwaga 3" xfId="51502" hidden="1"/>
    <cellStyle name="Uwaga 3" xfId="51500" hidden="1"/>
    <cellStyle name="Uwaga 3" xfId="51488" hidden="1"/>
    <cellStyle name="Uwaga 3" xfId="51485" hidden="1"/>
    <cellStyle name="Uwaga 3" xfId="51483" hidden="1"/>
    <cellStyle name="Uwaga 3" xfId="51473" hidden="1"/>
    <cellStyle name="Uwaga 3" xfId="51470" hidden="1"/>
    <cellStyle name="Uwaga 3" xfId="51468" hidden="1"/>
    <cellStyle name="Uwaga 3" xfId="51458" hidden="1"/>
    <cellStyle name="Uwaga 3" xfId="51455" hidden="1"/>
    <cellStyle name="Uwaga 3" xfId="51453" hidden="1"/>
    <cellStyle name="Uwaga 3" xfId="51446" hidden="1"/>
    <cellStyle name="Uwaga 3" xfId="51443" hidden="1"/>
    <cellStyle name="Uwaga 3" xfId="51441" hidden="1"/>
    <cellStyle name="Uwaga 3" xfId="51431" hidden="1"/>
    <cellStyle name="Uwaga 3" xfId="51428" hidden="1"/>
    <cellStyle name="Uwaga 3" xfId="51425" hidden="1"/>
    <cellStyle name="Uwaga 3" xfId="51416" hidden="1"/>
    <cellStyle name="Uwaga 3" xfId="51412" hidden="1"/>
    <cellStyle name="Uwaga 3" xfId="51409" hidden="1"/>
    <cellStyle name="Uwaga 3" xfId="51401" hidden="1"/>
    <cellStyle name="Uwaga 3" xfId="51398" hidden="1"/>
    <cellStyle name="Uwaga 3" xfId="51395" hidden="1"/>
    <cellStyle name="Uwaga 3" xfId="51386" hidden="1"/>
    <cellStyle name="Uwaga 3" xfId="51383" hidden="1"/>
    <cellStyle name="Uwaga 3" xfId="51380" hidden="1"/>
    <cellStyle name="Uwaga 3" xfId="51370" hidden="1"/>
    <cellStyle name="Uwaga 3" xfId="51366" hidden="1"/>
    <cellStyle name="Uwaga 3" xfId="51363" hidden="1"/>
    <cellStyle name="Uwaga 3" xfId="51354" hidden="1"/>
    <cellStyle name="Uwaga 3" xfId="51350" hidden="1"/>
    <cellStyle name="Uwaga 3" xfId="51348" hidden="1"/>
    <cellStyle name="Uwaga 3" xfId="51340" hidden="1"/>
    <cellStyle name="Uwaga 3" xfId="51336" hidden="1"/>
    <cellStyle name="Uwaga 3" xfId="51333" hidden="1"/>
    <cellStyle name="Uwaga 3" xfId="51326" hidden="1"/>
    <cellStyle name="Uwaga 3" xfId="51323" hidden="1"/>
    <cellStyle name="Uwaga 3" xfId="51320" hidden="1"/>
    <cellStyle name="Uwaga 3" xfId="51311" hidden="1"/>
    <cellStyle name="Uwaga 3" xfId="51306" hidden="1"/>
    <cellStyle name="Uwaga 3" xfId="51303" hidden="1"/>
    <cellStyle name="Uwaga 3" xfId="51296" hidden="1"/>
    <cellStyle name="Uwaga 3" xfId="51291" hidden="1"/>
    <cellStyle name="Uwaga 3" xfId="51288" hidden="1"/>
    <cellStyle name="Uwaga 3" xfId="51281" hidden="1"/>
    <cellStyle name="Uwaga 3" xfId="51276" hidden="1"/>
    <cellStyle name="Uwaga 3" xfId="51273" hidden="1"/>
    <cellStyle name="Uwaga 3" xfId="51267" hidden="1"/>
    <cellStyle name="Uwaga 3" xfId="51263" hidden="1"/>
    <cellStyle name="Uwaga 3" xfId="51260" hidden="1"/>
    <cellStyle name="Uwaga 3" xfId="51252" hidden="1"/>
    <cellStyle name="Uwaga 3" xfId="51247" hidden="1"/>
    <cellStyle name="Uwaga 3" xfId="51243" hidden="1"/>
    <cellStyle name="Uwaga 3" xfId="51237" hidden="1"/>
    <cellStyle name="Uwaga 3" xfId="51232" hidden="1"/>
    <cellStyle name="Uwaga 3" xfId="51228" hidden="1"/>
    <cellStyle name="Uwaga 3" xfId="51222" hidden="1"/>
    <cellStyle name="Uwaga 3" xfId="51217" hidden="1"/>
    <cellStyle name="Uwaga 3" xfId="51213" hidden="1"/>
    <cellStyle name="Uwaga 3" xfId="51208" hidden="1"/>
    <cellStyle name="Uwaga 3" xfId="51204" hidden="1"/>
    <cellStyle name="Uwaga 3" xfId="51200" hidden="1"/>
    <cellStyle name="Uwaga 3" xfId="51192" hidden="1"/>
    <cellStyle name="Uwaga 3" xfId="51187" hidden="1"/>
    <cellStyle name="Uwaga 3" xfId="51183" hidden="1"/>
    <cellStyle name="Uwaga 3" xfId="51177" hidden="1"/>
    <cellStyle name="Uwaga 3" xfId="51172" hidden="1"/>
    <cellStyle name="Uwaga 3" xfId="51168" hidden="1"/>
    <cellStyle name="Uwaga 3" xfId="51162" hidden="1"/>
    <cellStyle name="Uwaga 3" xfId="51157" hidden="1"/>
    <cellStyle name="Uwaga 3" xfId="51153" hidden="1"/>
    <cellStyle name="Uwaga 3" xfId="51149" hidden="1"/>
    <cellStyle name="Uwaga 3" xfId="51144" hidden="1"/>
    <cellStyle name="Uwaga 3" xfId="51139" hidden="1"/>
    <cellStyle name="Uwaga 3" xfId="51134" hidden="1"/>
    <cellStyle name="Uwaga 3" xfId="51130" hidden="1"/>
    <cellStyle name="Uwaga 3" xfId="51126" hidden="1"/>
    <cellStyle name="Uwaga 3" xfId="51119" hidden="1"/>
    <cellStyle name="Uwaga 3" xfId="51115" hidden="1"/>
    <cellStyle name="Uwaga 3" xfId="51110" hidden="1"/>
    <cellStyle name="Uwaga 3" xfId="51104" hidden="1"/>
    <cellStyle name="Uwaga 3" xfId="51100" hidden="1"/>
    <cellStyle name="Uwaga 3" xfId="51095" hidden="1"/>
    <cellStyle name="Uwaga 3" xfId="51089" hidden="1"/>
    <cellStyle name="Uwaga 3" xfId="51085" hidden="1"/>
    <cellStyle name="Uwaga 3" xfId="51080" hidden="1"/>
    <cellStyle name="Uwaga 3" xfId="51074" hidden="1"/>
    <cellStyle name="Uwaga 3" xfId="51070" hidden="1"/>
    <cellStyle name="Uwaga 3" xfId="51066" hidden="1"/>
    <cellStyle name="Uwaga 3" xfId="51926" hidden="1"/>
    <cellStyle name="Uwaga 3" xfId="51925" hidden="1"/>
    <cellStyle name="Uwaga 3" xfId="51924" hidden="1"/>
    <cellStyle name="Uwaga 3" xfId="51911" hidden="1"/>
    <cellStyle name="Uwaga 3" xfId="51910" hidden="1"/>
    <cellStyle name="Uwaga 3" xfId="51909" hidden="1"/>
    <cellStyle name="Uwaga 3" xfId="51896" hidden="1"/>
    <cellStyle name="Uwaga 3" xfId="51895" hidden="1"/>
    <cellStyle name="Uwaga 3" xfId="51894" hidden="1"/>
    <cellStyle name="Uwaga 3" xfId="51881" hidden="1"/>
    <cellStyle name="Uwaga 3" xfId="51880" hidden="1"/>
    <cellStyle name="Uwaga 3" xfId="51879" hidden="1"/>
    <cellStyle name="Uwaga 3" xfId="51866" hidden="1"/>
    <cellStyle name="Uwaga 3" xfId="51865" hidden="1"/>
    <cellStyle name="Uwaga 3" xfId="51864" hidden="1"/>
    <cellStyle name="Uwaga 3" xfId="51852" hidden="1"/>
    <cellStyle name="Uwaga 3" xfId="51850" hidden="1"/>
    <cellStyle name="Uwaga 3" xfId="51848" hidden="1"/>
    <cellStyle name="Uwaga 3" xfId="51837" hidden="1"/>
    <cellStyle name="Uwaga 3" xfId="51835" hidden="1"/>
    <cellStyle name="Uwaga 3" xfId="51833" hidden="1"/>
    <cellStyle name="Uwaga 3" xfId="51822" hidden="1"/>
    <cellStyle name="Uwaga 3" xfId="51820" hidden="1"/>
    <cellStyle name="Uwaga 3" xfId="51818" hidden="1"/>
    <cellStyle name="Uwaga 3" xfId="51807" hidden="1"/>
    <cellStyle name="Uwaga 3" xfId="51805" hidden="1"/>
    <cellStyle name="Uwaga 3" xfId="51803" hidden="1"/>
    <cellStyle name="Uwaga 3" xfId="51792" hidden="1"/>
    <cellStyle name="Uwaga 3" xfId="51790" hidden="1"/>
    <cellStyle name="Uwaga 3" xfId="51788" hidden="1"/>
    <cellStyle name="Uwaga 3" xfId="51777" hidden="1"/>
    <cellStyle name="Uwaga 3" xfId="51775" hidden="1"/>
    <cellStyle name="Uwaga 3" xfId="51773" hidden="1"/>
    <cellStyle name="Uwaga 3" xfId="51762" hidden="1"/>
    <cellStyle name="Uwaga 3" xfId="51760" hidden="1"/>
    <cellStyle name="Uwaga 3" xfId="51758" hidden="1"/>
    <cellStyle name="Uwaga 3" xfId="51747" hidden="1"/>
    <cellStyle name="Uwaga 3" xfId="51745" hidden="1"/>
    <cellStyle name="Uwaga 3" xfId="51743" hidden="1"/>
    <cellStyle name="Uwaga 3" xfId="51732" hidden="1"/>
    <cellStyle name="Uwaga 3" xfId="51730" hidden="1"/>
    <cellStyle name="Uwaga 3" xfId="51728" hidden="1"/>
    <cellStyle name="Uwaga 3" xfId="51717" hidden="1"/>
    <cellStyle name="Uwaga 3" xfId="51715" hidden="1"/>
    <cellStyle name="Uwaga 3" xfId="51713" hidden="1"/>
    <cellStyle name="Uwaga 3" xfId="51702" hidden="1"/>
    <cellStyle name="Uwaga 3" xfId="51700" hidden="1"/>
    <cellStyle name="Uwaga 3" xfId="51698" hidden="1"/>
    <cellStyle name="Uwaga 3" xfId="51687" hidden="1"/>
    <cellStyle name="Uwaga 3" xfId="51685" hidden="1"/>
    <cellStyle name="Uwaga 3" xfId="51683" hidden="1"/>
    <cellStyle name="Uwaga 3" xfId="51672" hidden="1"/>
    <cellStyle name="Uwaga 3" xfId="51670" hidden="1"/>
    <cellStyle name="Uwaga 3" xfId="51667" hidden="1"/>
    <cellStyle name="Uwaga 3" xfId="51657" hidden="1"/>
    <cellStyle name="Uwaga 3" xfId="51654" hidden="1"/>
    <cellStyle name="Uwaga 3" xfId="51651" hidden="1"/>
    <cellStyle name="Uwaga 3" xfId="51642" hidden="1"/>
    <cellStyle name="Uwaga 3" xfId="51640" hidden="1"/>
    <cellStyle name="Uwaga 3" xfId="51637" hidden="1"/>
    <cellStyle name="Uwaga 3" xfId="51627" hidden="1"/>
    <cellStyle name="Uwaga 3" xfId="51625" hidden="1"/>
    <cellStyle name="Uwaga 3" xfId="51623" hidden="1"/>
    <cellStyle name="Uwaga 3" xfId="51612" hidden="1"/>
    <cellStyle name="Uwaga 3" xfId="51610" hidden="1"/>
    <cellStyle name="Uwaga 3" xfId="51608" hidden="1"/>
    <cellStyle name="Uwaga 3" xfId="51597" hidden="1"/>
    <cellStyle name="Uwaga 3" xfId="51595" hidden="1"/>
    <cellStyle name="Uwaga 3" xfId="51593" hidden="1"/>
    <cellStyle name="Uwaga 3" xfId="51582" hidden="1"/>
    <cellStyle name="Uwaga 3" xfId="51580" hidden="1"/>
    <cellStyle name="Uwaga 3" xfId="51578" hidden="1"/>
    <cellStyle name="Uwaga 3" xfId="51567" hidden="1"/>
    <cellStyle name="Uwaga 3" xfId="51565" hidden="1"/>
    <cellStyle name="Uwaga 3" xfId="51563" hidden="1"/>
    <cellStyle name="Uwaga 3" xfId="51552" hidden="1"/>
    <cellStyle name="Uwaga 3" xfId="51550" hidden="1"/>
    <cellStyle name="Uwaga 3" xfId="51547" hidden="1"/>
    <cellStyle name="Uwaga 3" xfId="51537" hidden="1"/>
    <cellStyle name="Uwaga 3" xfId="51534" hidden="1"/>
    <cellStyle name="Uwaga 3" xfId="51531" hidden="1"/>
    <cellStyle name="Uwaga 3" xfId="51522" hidden="1"/>
    <cellStyle name="Uwaga 3" xfId="51519" hidden="1"/>
    <cellStyle name="Uwaga 3" xfId="51516" hidden="1"/>
    <cellStyle name="Uwaga 3" xfId="51507" hidden="1"/>
    <cellStyle name="Uwaga 3" xfId="51505" hidden="1"/>
    <cellStyle name="Uwaga 3" xfId="51503" hidden="1"/>
    <cellStyle name="Uwaga 3" xfId="51492" hidden="1"/>
    <cellStyle name="Uwaga 3" xfId="51489" hidden="1"/>
    <cellStyle name="Uwaga 3" xfId="51486" hidden="1"/>
    <cellStyle name="Uwaga 3" xfId="51477" hidden="1"/>
    <cellStyle name="Uwaga 3" xfId="51474" hidden="1"/>
    <cellStyle name="Uwaga 3" xfId="51471" hidden="1"/>
    <cellStyle name="Uwaga 3" xfId="51462" hidden="1"/>
    <cellStyle name="Uwaga 3" xfId="51459" hidden="1"/>
    <cellStyle name="Uwaga 3" xfId="51456" hidden="1"/>
    <cellStyle name="Uwaga 3" xfId="51449" hidden="1"/>
    <cellStyle name="Uwaga 3" xfId="51445" hidden="1"/>
    <cellStyle name="Uwaga 3" xfId="51442" hidden="1"/>
    <cellStyle name="Uwaga 3" xfId="51434" hidden="1"/>
    <cellStyle name="Uwaga 3" xfId="51430" hidden="1"/>
    <cellStyle name="Uwaga 3" xfId="51427" hidden="1"/>
    <cellStyle name="Uwaga 3" xfId="51419" hidden="1"/>
    <cellStyle name="Uwaga 3" xfId="51415" hidden="1"/>
    <cellStyle name="Uwaga 3" xfId="51411" hidden="1"/>
    <cellStyle name="Uwaga 3" xfId="51404" hidden="1"/>
    <cellStyle name="Uwaga 3" xfId="51400" hidden="1"/>
    <cellStyle name="Uwaga 3" xfId="51397" hidden="1"/>
    <cellStyle name="Uwaga 3" xfId="51389" hidden="1"/>
    <cellStyle name="Uwaga 3" xfId="51385" hidden="1"/>
    <cellStyle name="Uwaga 3" xfId="51382" hidden="1"/>
    <cellStyle name="Uwaga 3" xfId="51373" hidden="1"/>
    <cellStyle name="Uwaga 3" xfId="51368" hidden="1"/>
    <cellStyle name="Uwaga 3" xfId="51364" hidden="1"/>
    <cellStyle name="Uwaga 3" xfId="51358" hidden="1"/>
    <cellStyle name="Uwaga 3" xfId="51353" hidden="1"/>
    <cellStyle name="Uwaga 3" xfId="51349" hidden="1"/>
    <cellStyle name="Uwaga 3" xfId="51343" hidden="1"/>
    <cellStyle name="Uwaga 3" xfId="51338" hidden="1"/>
    <cellStyle name="Uwaga 3" xfId="51334" hidden="1"/>
    <cellStyle name="Uwaga 3" xfId="51329" hidden="1"/>
    <cellStyle name="Uwaga 3" xfId="51325" hidden="1"/>
    <cellStyle name="Uwaga 3" xfId="51321" hidden="1"/>
    <cellStyle name="Uwaga 3" xfId="51314" hidden="1"/>
    <cellStyle name="Uwaga 3" xfId="51309" hidden="1"/>
    <cellStyle name="Uwaga 3" xfId="51305" hidden="1"/>
    <cellStyle name="Uwaga 3" xfId="51298" hidden="1"/>
    <cellStyle name="Uwaga 3" xfId="51293" hidden="1"/>
    <cellStyle name="Uwaga 3" xfId="51289" hidden="1"/>
    <cellStyle name="Uwaga 3" xfId="51284" hidden="1"/>
    <cellStyle name="Uwaga 3" xfId="51279" hidden="1"/>
    <cellStyle name="Uwaga 3" xfId="51275" hidden="1"/>
    <cellStyle name="Uwaga 3" xfId="51269" hidden="1"/>
    <cellStyle name="Uwaga 3" xfId="51265" hidden="1"/>
    <cellStyle name="Uwaga 3" xfId="51262" hidden="1"/>
    <cellStyle name="Uwaga 3" xfId="51255" hidden="1"/>
    <cellStyle name="Uwaga 3" xfId="51250" hidden="1"/>
    <cellStyle name="Uwaga 3" xfId="51245" hidden="1"/>
    <cellStyle name="Uwaga 3" xfId="51239" hidden="1"/>
    <cellStyle name="Uwaga 3" xfId="51234" hidden="1"/>
    <cellStyle name="Uwaga 3" xfId="51229" hidden="1"/>
    <cellStyle name="Uwaga 3" xfId="51224" hidden="1"/>
    <cellStyle name="Uwaga 3" xfId="51219" hidden="1"/>
    <cellStyle name="Uwaga 3" xfId="51214" hidden="1"/>
    <cellStyle name="Uwaga 3" xfId="51210" hidden="1"/>
    <cellStyle name="Uwaga 3" xfId="51206" hidden="1"/>
    <cellStyle name="Uwaga 3" xfId="51201" hidden="1"/>
    <cellStyle name="Uwaga 3" xfId="51194" hidden="1"/>
    <cellStyle name="Uwaga 3" xfId="51189" hidden="1"/>
    <cellStyle name="Uwaga 3" xfId="51184" hidden="1"/>
    <cellStyle name="Uwaga 3" xfId="51178" hidden="1"/>
    <cellStyle name="Uwaga 3" xfId="51173" hidden="1"/>
    <cellStyle name="Uwaga 3" xfId="51169" hidden="1"/>
    <cellStyle name="Uwaga 3" xfId="51164" hidden="1"/>
    <cellStyle name="Uwaga 3" xfId="51159" hidden="1"/>
    <cellStyle name="Uwaga 3" xfId="51154" hidden="1"/>
    <cellStyle name="Uwaga 3" xfId="51150" hidden="1"/>
    <cellStyle name="Uwaga 3" xfId="51145" hidden="1"/>
    <cellStyle name="Uwaga 3" xfId="51140" hidden="1"/>
    <cellStyle name="Uwaga 3" xfId="51135" hidden="1"/>
    <cellStyle name="Uwaga 3" xfId="51131" hidden="1"/>
    <cellStyle name="Uwaga 3" xfId="51127" hidden="1"/>
    <cellStyle name="Uwaga 3" xfId="51120" hidden="1"/>
    <cellStyle name="Uwaga 3" xfId="51116" hidden="1"/>
    <cellStyle name="Uwaga 3" xfId="51111" hidden="1"/>
    <cellStyle name="Uwaga 3" xfId="51105" hidden="1"/>
    <cellStyle name="Uwaga 3" xfId="51101" hidden="1"/>
    <cellStyle name="Uwaga 3" xfId="51096" hidden="1"/>
    <cellStyle name="Uwaga 3" xfId="51090" hidden="1"/>
    <cellStyle name="Uwaga 3" xfId="51086" hidden="1"/>
    <cellStyle name="Uwaga 3" xfId="51082" hidden="1"/>
    <cellStyle name="Uwaga 3" xfId="51075" hidden="1"/>
    <cellStyle name="Uwaga 3" xfId="51071" hidden="1"/>
    <cellStyle name="Uwaga 3" xfId="51067" hidden="1"/>
    <cellStyle name="Uwaga 3" xfId="51931" hidden="1"/>
    <cellStyle name="Uwaga 3" xfId="51929" hidden="1"/>
    <cellStyle name="Uwaga 3" xfId="51927" hidden="1"/>
    <cellStyle name="Uwaga 3" xfId="51914" hidden="1"/>
    <cellStyle name="Uwaga 3" xfId="51913" hidden="1"/>
    <cellStyle name="Uwaga 3" xfId="51912" hidden="1"/>
    <cellStyle name="Uwaga 3" xfId="51899" hidden="1"/>
    <cellStyle name="Uwaga 3" xfId="51898" hidden="1"/>
    <cellStyle name="Uwaga 3" xfId="51897" hidden="1"/>
    <cellStyle name="Uwaga 3" xfId="51885" hidden="1"/>
    <cellStyle name="Uwaga 3" xfId="51883" hidden="1"/>
    <cellStyle name="Uwaga 3" xfId="51882" hidden="1"/>
    <cellStyle name="Uwaga 3" xfId="51869" hidden="1"/>
    <cellStyle name="Uwaga 3" xfId="51868" hidden="1"/>
    <cellStyle name="Uwaga 3" xfId="51867" hidden="1"/>
    <cellStyle name="Uwaga 3" xfId="51855" hidden="1"/>
    <cellStyle name="Uwaga 3" xfId="51853" hidden="1"/>
    <cellStyle name="Uwaga 3" xfId="51851" hidden="1"/>
    <cellStyle name="Uwaga 3" xfId="51840" hidden="1"/>
    <cellStyle name="Uwaga 3" xfId="51838" hidden="1"/>
    <cellStyle name="Uwaga 3" xfId="51836" hidden="1"/>
    <cellStyle name="Uwaga 3" xfId="51825" hidden="1"/>
    <cellStyle name="Uwaga 3" xfId="51823" hidden="1"/>
    <cellStyle name="Uwaga 3" xfId="51821" hidden="1"/>
    <cellStyle name="Uwaga 3" xfId="51810" hidden="1"/>
    <cellStyle name="Uwaga 3" xfId="51808" hidden="1"/>
    <cellStyle name="Uwaga 3" xfId="51806" hidden="1"/>
    <cellStyle name="Uwaga 3" xfId="51795" hidden="1"/>
    <cellStyle name="Uwaga 3" xfId="51793" hidden="1"/>
    <cellStyle name="Uwaga 3" xfId="51791" hidden="1"/>
    <cellStyle name="Uwaga 3" xfId="51780" hidden="1"/>
    <cellStyle name="Uwaga 3" xfId="51778" hidden="1"/>
    <cellStyle name="Uwaga 3" xfId="51776" hidden="1"/>
    <cellStyle name="Uwaga 3" xfId="51765" hidden="1"/>
    <cellStyle name="Uwaga 3" xfId="51763" hidden="1"/>
    <cellStyle name="Uwaga 3" xfId="51761" hidden="1"/>
    <cellStyle name="Uwaga 3" xfId="51750" hidden="1"/>
    <cellStyle name="Uwaga 3" xfId="51748" hidden="1"/>
    <cellStyle name="Uwaga 3" xfId="51746" hidden="1"/>
    <cellStyle name="Uwaga 3" xfId="51735" hidden="1"/>
    <cellStyle name="Uwaga 3" xfId="51733" hidden="1"/>
    <cellStyle name="Uwaga 3" xfId="51731" hidden="1"/>
    <cellStyle name="Uwaga 3" xfId="51720" hidden="1"/>
    <cellStyle name="Uwaga 3" xfId="51718" hidden="1"/>
    <cellStyle name="Uwaga 3" xfId="51716" hidden="1"/>
    <cellStyle name="Uwaga 3" xfId="51705" hidden="1"/>
    <cellStyle name="Uwaga 3" xfId="51703" hidden="1"/>
    <cellStyle name="Uwaga 3" xfId="51701" hidden="1"/>
    <cellStyle name="Uwaga 3" xfId="51690" hidden="1"/>
    <cellStyle name="Uwaga 3" xfId="51688" hidden="1"/>
    <cellStyle name="Uwaga 3" xfId="51686" hidden="1"/>
    <cellStyle name="Uwaga 3" xfId="51675" hidden="1"/>
    <cellStyle name="Uwaga 3" xfId="51673" hidden="1"/>
    <cellStyle name="Uwaga 3" xfId="51671" hidden="1"/>
    <cellStyle name="Uwaga 3" xfId="51660" hidden="1"/>
    <cellStyle name="Uwaga 3" xfId="51658" hidden="1"/>
    <cellStyle name="Uwaga 3" xfId="51656" hidden="1"/>
    <cellStyle name="Uwaga 3" xfId="51645" hidden="1"/>
    <cellStyle name="Uwaga 3" xfId="51643" hidden="1"/>
    <cellStyle name="Uwaga 3" xfId="51641" hidden="1"/>
    <cellStyle name="Uwaga 3" xfId="51630" hidden="1"/>
    <cellStyle name="Uwaga 3" xfId="51628" hidden="1"/>
    <cellStyle name="Uwaga 3" xfId="51626" hidden="1"/>
    <cellStyle name="Uwaga 3" xfId="51615" hidden="1"/>
    <cellStyle name="Uwaga 3" xfId="51613" hidden="1"/>
    <cellStyle name="Uwaga 3" xfId="51611" hidden="1"/>
    <cellStyle name="Uwaga 3" xfId="51600" hidden="1"/>
    <cellStyle name="Uwaga 3" xfId="51598" hidden="1"/>
    <cellStyle name="Uwaga 3" xfId="51596" hidden="1"/>
    <cellStyle name="Uwaga 3" xfId="51585" hidden="1"/>
    <cellStyle name="Uwaga 3" xfId="51583" hidden="1"/>
    <cellStyle name="Uwaga 3" xfId="51581" hidden="1"/>
    <cellStyle name="Uwaga 3" xfId="51570" hidden="1"/>
    <cellStyle name="Uwaga 3" xfId="51568" hidden="1"/>
    <cellStyle name="Uwaga 3" xfId="51566" hidden="1"/>
    <cellStyle name="Uwaga 3" xfId="51555" hidden="1"/>
    <cellStyle name="Uwaga 3" xfId="51553" hidden="1"/>
    <cellStyle name="Uwaga 3" xfId="51551" hidden="1"/>
    <cellStyle name="Uwaga 3" xfId="51540" hidden="1"/>
    <cellStyle name="Uwaga 3" xfId="51538" hidden="1"/>
    <cellStyle name="Uwaga 3" xfId="51535" hidden="1"/>
    <cellStyle name="Uwaga 3" xfId="51525" hidden="1"/>
    <cellStyle name="Uwaga 3" xfId="51523" hidden="1"/>
    <cellStyle name="Uwaga 3" xfId="51521" hidden="1"/>
    <cellStyle name="Uwaga 3" xfId="51510" hidden="1"/>
    <cellStyle name="Uwaga 3" xfId="51508" hidden="1"/>
    <cellStyle name="Uwaga 3" xfId="51506" hidden="1"/>
    <cellStyle name="Uwaga 3" xfId="51495" hidden="1"/>
    <cellStyle name="Uwaga 3" xfId="51493" hidden="1"/>
    <cellStyle name="Uwaga 3" xfId="51490" hidden="1"/>
    <cellStyle name="Uwaga 3" xfId="51480" hidden="1"/>
    <cellStyle name="Uwaga 3" xfId="51478" hidden="1"/>
    <cellStyle name="Uwaga 3" xfId="51475" hidden="1"/>
    <cellStyle name="Uwaga 3" xfId="51465" hidden="1"/>
    <cellStyle name="Uwaga 3" xfId="51463" hidden="1"/>
    <cellStyle name="Uwaga 3" xfId="51460" hidden="1"/>
    <cellStyle name="Uwaga 3" xfId="51451" hidden="1"/>
    <cellStyle name="Uwaga 3" xfId="51448" hidden="1"/>
    <cellStyle name="Uwaga 3" xfId="51444" hidden="1"/>
    <cellStyle name="Uwaga 3" xfId="51436" hidden="1"/>
    <cellStyle name="Uwaga 3" xfId="51433" hidden="1"/>
    <cellStyle name="Uwaga 3" xfId="51429" hidden="1"/>
    <cellStyle name="Uwaga 3" xfId="51421" hidden="1"/>
    <cellStyle name="Uwaga 3" xfId="51418" hidden="1"/>
    <cellStyle name="Uwaga 3" xfId="51414" hidden="1"/>
    <cellStyle name="Uwaga 3" xfId="51406" hidden="1"/>
    <cellStyle name="Uwaga 3" xfId="51403" hidden="1"/>
    <cellStyle name="Uwaga 3" xfId="51399" hidden="1"/>
    <cellStyle name="Uwaga 3" xfId="51391" hidden="1"/>
    <cellStyle name="Uwaga 3" xfId="51388" hidden="1"/>
    <cellStyle name="Uwaga 3" xfId="51384" hidden="1"/>
    <cellStyle name="Uwaga 3" xfId="51376" hidden="1"/>
    <cellStyle name="Uwaga 3" xfId="51372" hidden="1"/>
    <cellStyle name="Uwaga 3" xfId="51367" hidden="1"/>
    <cellStyle name="Uwaga 3" xfId="51361" hidden="1"/>
    <cellStyle name="Uwaga 3" xfId="51357" hidden="1"/>
    <cellStyle name="Uwaga 3" xfId="51352" hidden="1"/>
    <cellStyle name="Uwaga 3" xfId="51346" hidden="1"/>
    <cellStyle name="Uwaga 3" xfId="51342" hidden="1"/>
    <cellStyle name="Uwaga 3" xfId="51337" hidden="1"/>
    <cellStyle name="Uwaga 3" xfId="51331" hidden="1"/>
    <cellStyle name="Uwaga 3" xfId="51328" hidden="1"/>
    <cellStyle name="Uwaga 3" xfId="51324" hidden="1"/>
    <cellStyle name="Uwaga 3" xfId="51316" hidden="1"/>
    <cellStyle name="Uwaga 3" xfId="51313" hidden="1"/>
    <cellStyle name="Uwaga 3" xfId="51308" hidden="1"/>
    <cellStyle name="Uwaga 3" xfId="51301" hidden="1"/>
    <cellStyle name="Uwaga 3" xfId="51297" hidden="1"/>
    <cellStyle name="Uwaga 3" xfId="51292" hidden="1"/>
    <cellStyle name="Uwaga 3" xfId="51286" hidden="1"/>
    <cellStyle name="Uwaga 3" xfId="51282" hidden="1"/>
    <cellStyle name="Uwaga 3" xfId="51277" hidden="1"/>
    <cellStyle name="Uwaga 3" xfId="51271" hidden="1"/>
    <cellStyle name="Uwaga 3" xfId="51268" hidden="1"/>
    <cellStyle name="Uwaga 3" xfId="51264" hidden="1"/>
    <cellStyle name="Uwaga 3" xfId="51256" hidden="1"/>
    <cellStyle name="Uwaga 3" xfId="51251" hidden="1"/>
    <cellStyle name="Uwaga 3" xfId="51246" hidden="1"/>
    <cellStyle name="Uwaga 3" xfId="51241" hidden="1"/>
    <cellStyle name="Uwaga 3" xfId="51236" hidden="1"/>
    <cellStyle name="Uwaga 3" xfId="51231" hidden="1"/>
    <cellStyle name="Uwaga 3" xfId="51226" hidden="1"/>
    <cellStyle name="Uwaga 3" xfId="51221" hidden="1"/>
    <cellStyle name="Uwaga 3" xfId="51216" hidden="1"/>
    <cellStyle name="Uwaga 3" xfId="51211" hidden="1"/>
    <cellStyle name="Uwaga 3" xfId="51207" hidden="1"/>
    <cellStyle name="Uwaga 3" xfId="51202" hidden="1"/>
    <cellStyle name="Uwaga 3" xfId="51195" hidden="1"/>
    <cellStyle name="Uwaga 3" xfId="51190" hidden="1"/>
    <cellStyle name="Uwaga 3" xfId="51185" hidden="1"/>
    <cellStyle name="Uwaga 3" xfId="51180" hidden="1"/>
    <cellStyle name="Uwaga 3" xfId="51175" hidden="1"/>
    <cellStyle name="Uwaga 3" xfId="51170" hidden="1"/>
    <cellStyle name="Uwaga 3" xfId="51165" hidden="1"/>
    <cellStyle name="Uwaga 3" xfId="51160" hidden="1"/>
    <cellStyle name="Uwaga 3" xfId="51155" hidden="1"/>
    <cellStyle name="Uwaga 3" xfId="51151" hidden="1"/>
    <cellStyle name="Uwaga 3" xfId="51146" hidden="1"/>
    <cellStyle name="Uwaga 3" xfId="51141" hidden="1"/>
    <cellStyle name="Uwaga 3" xfId="51136" hidden="1"/>
    <cellStyle name="Uwaga 3" xfId="51132" hidden="1"/>
    <cellStyle name="Uwaga 3" xfId="51128" hidden="1"/>
    <cellStyle name="Uwaga 3" xfId="51121" hidden="1"/>
    <cellStyle name="Uwaga 3" xfId="51117" hidden="1"/>
    <cellStyle name="Uwaga 3" xfId="51112" hidden="1"/>
    <cellStyle name="Uwaga 3" xfId="51106" hidden="1"/>
    <cellStyle name="Uwaga 3" xfId="51102" hidden="1"/>
    <cellStyle name="Uwaga 3" xfId="51097" hidden="1"/>
    <cellStyle name="Uwaga 3" xfId="51091" hidden="1"/>
    <cellStyle name="Uwaga 3" xfId="51087" hidden="1"/>
    <cellStyle name="Uwaga 3" xfId="51083" hidden="1"/>
    <cellStyle name="Uwaga 3" xfId="51076" hidden="1"/>
    <cellStyle name="Uwaga 3" xfId="51072" hidden="1"/>
    <cellStyle name="Uwaga 3" xfId="51068" hidden="1"/>
    <cellStyle name="Uwaga 3" xfId="51935" hidden="1"/>
    <cellStyle name="Uwaga 3" xfId="51934" hidden="1"/>
    <cellStyle name="Uwaga 3" xfId="51932" hidden="1"/>
    <cellStyle name="Uwaga 3" xfId="51919" hidden="1"/>
    <cellStyle name="Uwaga 3" xfId="51917" hidden="1"/>
    <cellStyle name="Uwaga 3" xfId="51915" hidden="1"/>
    <cellStyle name="Uwaga 3" xfId="51905" hidden="1"/>
    <cellStyle name="Uwaga 3" xfId="51903" hidden="1"/>
    <cellStyle name="Uwaga 3" xfId="51901" hidden="1"/>
    <cellStyle name="Uwaga 3" xfId="51890" hidden="1"/>
    <cellStyle name="Uwaga 3" xfId="51888" hidden="1"/>
    <cellStyle name="Uwaga 3" xfId="51886" hidden="1"/>
    <cellStyle name="Uwaga 3" xfId="51873" hidden="1"/>
    <cellStyle name="Uwaga 3" xfId="51871" hidden="1"/>
    <cellStyle name="Uwaga 3" xfId="51870" hidden="1"/>
    <cellStyle name="Uwaga 3" xfId="51857" hidden="1"/>
    <cellStyle name="Uwaga 3" xfId="51856" hidden="1"/>
    <cellStyle name="Uwaga 3" xfId="51854" hidden="1"/>
    <cellStyle name="Uwaga 3" xfId="51842" hidden="1"/>
    <cellStyle name="Uwaga 3" xfId="51841" hidden="1"/>
    <cellStyle name="Uwaga 3" xfId="51839" hidden="1"/>
    <cellStyle name="Uwaga 3" xfId="51827" hidden="1"/>
    <cellStyle name="Uwaga 3" xfId="51826" hidden="1"/>
    <cellStyle name="Uwaga 3" xfId="51824" hidden="1"/>
    <cellStyle name="Uwaga 3" xfId="51812" hidden="1"/>
    <cellStyle name="Uwaga 3" xfId="51811" hidden="1"/>
    <cellStyle name="Uwaga 3" xfId="51809" hidden="1"/>
    <cellStyle name="Uwaga 3" xfId="51797" hidden="1"/>
    <cellStyle name="Uwaga 3" xfId="51796" hidden="1"/>
    <cellStyle name="Uwaga 3" xfId="51794" hidden="1"/>
    <cellStyle name="Uwaga 3" xfId="51782" hidden="1"/>
    <cellStyle name="Uwaga 3" xfId="51781" hidden="1"/>
    <cellStyle name="Uwaga 3" xfId="51779" hidden="1"/>
    <cellStyle name="Uwaga 3" xfId="51767" hidden="1"/>
    <cellStyle name="Uwaga 3" xfId="51766" hidden="1"/>
    <cellStyle name="Uwaga 3" xfId="51764" hidden="1"/>
    <cellStyle name="Uwaga 3" xfId="51752" hidden="1"/>
    <cellStyle name="Uwaga 3" xfId="51751" hidden="1"/>
    <cellStyle name="Uwaga 3" xfId="51749" hidden="1"/>
    <cellStyle name="Uwaga 3" xfId="51737" hidden="1"/>
    <cellStyle name="Uwaga 3" xfId="51736" hidden="1"/>
    <cellStyle name="Uwaga 3" xfId="51734" hidden="1"/>
    <cellStyle name="Uwaga 3" xfId="51722" hidden="1"/>
    <cellStyle name="Uwaga 3" xfId="51721" hidden="1"/>
    <cellStyle name="Uwaga 3" xfId="51719" hidden="1"/>
    <cellStyle name="Uwaga 3" xfId="51707" hidden="1"/>
    <cellStyle name="Uwaga 3" xfId="51706" hidden="1"/>
    <cellStyle name="Uwaga 3" xfId="51704" hidden="1"/>
    <cellStyle name="Uwaga 3" xfId="51692" hidden="1"/>
    <cellStyle name="Uwaga 3" xfId="51691" hidden="1"/>
    <cellStyle name="Uwaga 3" xfId="51689" hidden="1"/>
    <cellStyle name="Uwaga 3" xfId="51677" hidden="1"/>
    <cellStyle name="Uwaga 3" xfId="51676" hidden="1"/>
    <cellStyle name="Uwaga 3" xfId="51674" hidden="1"/>
    <cellStyle name="Uwaga 3" xfId="51662" hidden="1"/>
    <cellStyle name="Uwaga 3" xfId="51661" hidden="1"/>
    <cellStyle name="Uwaga 3" xfId="51659" hidden="1"/>
    <cellStyle name="Uwaga 3" xfId="51647" hidden="1"/>
    <cellStyle name="Uwaga 3" xfId="51646" hidden="1"/>
    <cellStyle name="Uwaga 3" xfId="51644" hidden="1"/>
    <cellStyle name="Uwaga 3" xfId="51632" hidden="1"/>
    <cellStyle name="Uwaga 3" xfId="51631" hidden="1"/>
    <cellStyle name="Uwaga 3" xfId="51629" hidden="1"/>
    <cellStyle name="Uwaga 3" xfId="51617" hidden="1"/>
    <cellStyle name="Uwaga 3" xfId="51616" hidden="1"/>
    <cellStyle name="Uwaga 3" xfId="51614" hidden="1"/>
    <cellStyle name="Uwaga 3" xfId="51602" hidden="1"/>
    <cellStyle name="Uwaga 3" xfId="51601" hidden="1"/>
    <cellStyle name="Uwaga 3" xfId="51599" hidden="1"/>
    <cellStyle name="Uwaga 3" xfId="51587" hidden="1"/>
    <cellStyle name="Uwaga 3" xfId="51586" hidden="1"/>
    <cellStyle name="Uwaga 3" xfId="51584" hidden="1"/>
    <cellStyle name="Uwaga 3" xfId="51572" hidden="1"/>
    <cellStyle name="Uwaga 3" xfId="51571" hidden="1"/>
    <cellStyle name="Uwaga 3" xfId="51569" hidden="1"/>
    <cellStyle name="Uwaga 3" xfId="51557" hidden="1"/>
    <cellStyle name="Uwaga 3" xfId="51556" hidden="1"/>
    <cellStyle name="Uwaga 3" xfId="51554" hidden="1"/>
    <cellStyle name="Uwaga 3" xfId="51542" hidden="1"/>
    <cellStyle name="Uwaga 3" xfId="51541" hidden="1"/>
    <cellStyle name="Uwaga 3" xfId="51539" hidden="1"/>
    <cellStyle name="Uwaga 3" xfId="51527" hidden="1"/>
    <cellStyle name="Uwaga 3" xfId="51526" hidden="1"/>
    <cellStyle name="Uwaga 3" xfId="51524" hidden="1"/>
    <cellStyle name="Uwaga 3" xfId="51512" hidden="1"/>
    <cellStyle name="Uwaga 3" xfId="51511" hidden="1"/>
    <cellStyle name="Uwaga 3" xfId="51509" hidden="1"/>
    <cellStyle name="Uwaga 3" xfId="51497" hidden="1"/>
    <cellStyle name="Uwaga 3" xfId="51496" hidden="1"/>
    <cellStyle name="Uwaga 3" xfId="51494" hidden="1"/>
    <cellStyle name="Uwaga 3" xfId="51482" hidden="1"/>
    <cellStyle name="Uwaga 3" xfId="51481" hidden="1"/>
    <cellStyle name="Uwaga 3" xfId="51479" hidden="1"/>
    <cellStyle name="Uwaga 3" xfId="51467" hidden="1"/>
    <cellStyle name="Uwaga 3" xfId="51466" hidden="1"/>
    <cellStyle name="Uwaga 3" xfId="51464" hidden="1"/>
    <cellStyle name="Uwaga 3" xfId="51452" hidden="1"/>
    <cellStyle name="Uwaga 3" xfId="51450" hidden="1"/>
    <cellStyle name="Uwaga 3" xfId="51447" hidden="1"/>
    <cellStyle name="Uwaga 3" xfId="51437" hidden="1"/>
    <cellStyle name="Uwaga 3" xfId="51435" hidden="1"/>
    <cellStyle name="Uwaga 3" xfId="51432" hidden="1"/>
    <cellStyle name="Uwaga 3" xfId="51422" hidden="1"/>
    <cellStyle name="Uwaga 3" xfId="51420" hidden="1"/>
    <cellStyle name="Uwaga 3" xfId="51417" hidden="1"/>
    <cellStyle name="Uwaga 3" xfId="51407" hidden="1"/>
    <cellStyle name="Uwaga 3" xfId="51405" hidden="1"/>
    <cellStyle name="Uwaga 3" xfId="51402" hidden="1"/>
    <cellStyle name="Uwaga 3" xfId="51392" hidden="1"/>
    <cellStyle name="Uwaga 3" xfId="51390" hidden="1"/>
    <cellStyle name="Uwaga 3" xfId="51387" hidden="1"/>
    <cellStyle name="Uwaga 3" xfId="51377" hidden="1"/>
    <cellStyle name="Uwaga 3" xfId="51375" hidden="1"/>
    <cellStyle name="Uwaga 3" xfId="51371" hidden="1"/>
    <cellStyle name="Uwaga 3" xfId="51362" hidden="1"/>
    <cellStyle name="Uwaga 3" xfId="51359" hidden="1"/>
    <cellStyle name="Uwaga 3" xfId="51355" hidden="1"/>
    <cellStyle name="Uwaga 3" xfId="51347" hidden="1"/>
    <cellStyle name="Uwaga 3" xfId="51345" hidden="1"/>
    <cellStyle name="Uwaga 3" xfId="51341" hidden="1"/>
    <cellStyle name="Uwaga 3" xfId="51332" hidden="1"/>
    <cellStyle name="Uwaga 3" xfId="51330" hidden="1"/>
    <cellStyle name="Uwaga 3" xfId="51327" hidden="1"/>
    <cellStyle name="Uwaga 3" xfId="51317" hidden="1"/>
    <cellStyle name="Uwaga 3" xfId="51315" hidden="1"/>
    <cellStyle name="Uwaga 3" xfId="51310" hidden="1"/>
    <cellStyle name="Uwaga 3" xfId="51302" hidden="1"/>
    <cellStyle name="Uwaga 3" xfId="51300" hidden="1"/>
    <cellStyle name="Uwaga 3" xfId="51295" hidden="1"/>
    <cellStyle name="Uwaga 3" xfId="51287" hidden="1"/>
    <cellStyle name="Uwaga 3" xfId="51285" hidden="1"/>
    <cellStyle name="Uwaga 3" xfId="51280" hidden="1"/>
    <cellStyle name="Uwaga 3" xfId="51272" hidden="1"/>
    <cellStyle name="Uwaga 3" xfId="51270" hidden="1"/>
    <cellStyle name="Uwaga 3" xfId="51266" hidden="1"/>
    <cellStyle name="Uwaga 3" xfId="51257" hidden="1"/>
    <cellStyle name="Uwaga 3" xfId="51254" hidden="1"/>
    <cellStyle name="Uwaga 3" xfId="51249" hidden="1"/>
    <cellStyle name="Uwaga 3" xfId="51242" hidden="1"/>
    <cellStyle name="Uwaga 3" xfId="51238" hidden="1"/>
    <cellStyle name="Uwaga 3" xfId="51233" hidden="1"/>
    <cellStyle name="Uwaga 3" xfId="51227" hidden="1"/>
    <cellStyle name="Uwaga 3" xfId="51223" hidden="1"/>
    <cellStyle name="Uwaga 3" xfId="51218" hidden="1"/>
    <cellStyle name="Uwaga 3" xfId="51212" hidden="1"/>
    <cellStyle name="Uwaga 3" xfId="51209" hidden="1"/>
    <cellStyle name="Uwaga 3" xfId="51205" hidden="1"/>
    <cellStyle name="Uwaga 3" xfId="51196" hidden="1"/>
    <cellStyle name="Uwaga 3" xfId="51191" hidden="1"/>
    <cellStyle name="Uwaga 3" xfId="51186" hidden="1"/>
    <cellStyle name="Uwaga 3" xfId="51181" hidden="1"/>
    <cellStyle name="Uwaga 3" xfId="51176" hidden="1"/>
    <cellStyle name="Uwaga 3" xfId="51171" hidden="1"/>
    <cellStyle name="Uwaga 3" xfId="51166" hidden="1"/>
    <cellStyle name="Uwaga 3" xfId="51161" hidden="1"/>
    <cellStyle name="Uwaga 3" xfId="51156" hidden="1"/>
    <cellStyle name="Uwaga 3" xfId="51152" hidden="1"/>
    <cellStyle name="Uwaga 3" xfId="51147" hidden="1"/>
    <cellStyle name="Uwaga 3" xfId="51142" hidden="1"/>
    <cellStyle name="Uwaga 3" xfId="51137" hidden="1"/>
    <cellStyle name="Uwaga 3" xfId="51133" hidden="1"/>
    <cellStyle name="Uwaga 3" xfId="51129" hidden="1"/>
    <cellStyle name="Uwaga 3" xfId="51122" hidden="1"/>
    <cellStyle name="Uwaga 3" xfId="51118" hidden="1"/>
    <cellStyle name="Uwaga 3" xfId="51113" hidden="1"/>
    <cellStyle name="Uwaga 3" xfId="51107" hidden="1"/>
    <cellStyle name="Uwaga 3" xfId="51103" hidden="1"/>
    <cellStyle name="Uwaga 3" xfId="51098" hidden="1"/>
    <cellStyle name="Uwaga 3" xfId="51092" hidden="1"/>
    <cellStyle name="Uwaga 3" xfId="51088" hidden="1"/>
    <cellStyle name="Uwaga 3" xfId="51084" hidden="1"/>
    <cellStyle name="Uwaga 3" xfId="51077" hidden="1"/>
    <cellStyle name="Uwaga 3" xfId="51073" hidden="1"/>
    <cellStyle name="Uwaga 3" xfId="51069" hidden="1"/>
  </cellStyles>
  <dxfs count="29">
    <dxf>
      <fill>
        <patternFill patternType="solid">
          <fgColor rgb="FFBDD7EE"/>
          <bgColor rgb="FF0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B961D1"/>
      <color rgb="FFE04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00B0F0"/>
  </sheetPr>
  <dimension ref="A1:Q8"/>
  <sheetViews>
    <sheetView workbookViewId="0">
      <selection activeCell="B1" sqref="B1"/>
    </sheetView>
  </sheetViews>
  <sheetFormatPr baseColWidth="10" defaultRowHeight="14.4"/>
  <cols>
    <col min="1" max="1" width="2.109375" bestFit="1" customWidth="1"/>
    <col min="2" max="2" width="12.109375" bestFit="1" customWidth="1"/>
    <col min="3" max="3" width="20.44140625" bestFit="1" customWidth="1"/>
    <col min="4" max="4" width="6.33203125" bestFit="1" customWidth="1"/>
    <col min="5" max="5" width="35.5546875" bestFit="1" customWidth="1"/>
    <col min="6" max="6" width="36.109375" bestFit="1" customWidth="1"/>
    <col min="7" max="7" width="9.6640625" bestFit="1" customWidth="1"/>
    <col min="8" max="8" width="20.44140625" bestFit="1" customWidth="1"/>
    <col min="9" max="9" width="6.33203125" bestFit="1" customWidth="1"/>
    <col min="10" max="10" width="35.44140625" bestFit="1" customWidth="1"/>
    <col min="11" max="11" width="36.109375" bestFit="1" customWidth="1"/>
    <col min="12" max="12" width="13.88671875" bestFit="1" customWidth="1"/>
    <col min="13" max="13" width="45" bestFit="1" customWidth="1"/>
    <col min="14" max="14" width="44.33203125" bestFit="1" customWidth="1"/>
    <col min="15" max="15" width="44.88671875" bestFit="1" customWidth="1"/>
  </cols>
  <sheetData>
    <row r="1" spans="1:17">
      <c r="A1" s="23" t="s">
        <v>405</v>
      </c>
      <c r="B1" s="23" t="s">
        <v>406</v>
      </c>
      <c r="C1" s="23" t="s">
        <v>407</v>
      </c>
      <c r="D1" s="23" t="s">
        <v>408</v>
      </c>
      <c r="E1" s="23" t="s">
        <v>409</v>
      </c>
      <c r="F1" s="23" t="s">
        <v>410</v>
      </c>
      <c r="G1" s="32" t="s">
        <v>242</v>
      </c>
      <c r="H1" s="32" t="s">
        <v>407</v>
      </c>
      <c r="I1" s="32" t="s">
        <v>408</v>
      </c>
      <c r="J1" s="32" t="s">
        <v>409</v>
      </c>
      <c r="K1" s="32" t="s">
        <v>410</v>
      </c>
      <c r="L1" s="32" t="s">
        <v>2399</v>
      </c>
      <c r="M1" s="32" t="s">
        <v>2400</v>
      </c>
      <c r="N1" s="32" t="s">
        <v>2401</v>
      </c>
      <c r="O1" s="32" t="s">
        <v>2402</v>
      </c>
      <c r="P1" s="32"/>
      <c r="Q1" s="32"/>
    </row>
    <row r="2" spans="1:17" s="9" customFormat="1">
      <c r="A2" s="34">
        <v>1</v>
      </c>
      <c r="B2" s="34" t="s">
        <v>243</v>
      </c>
      <c r="C2" s="34" t="s">
        <v>411</v>
      </c>
      <c r="D2" s="34" t="s">
        <v>243</v>
      </c>
      <c r="E2" s="300" t="s">
        <v>412</v>
      </c>
      <c r="F2" s="128" t="s">
        <v>413</v>
      </c>
      <c r="G2" s="128"/>
      <c r="H2" s="132" t="s">
        <v>411</v>
      </c>
      <c r="I2" s="9" t="s">
        <v>243</v>
      </c>
      <c r="J2" s="9" t="s">
        <v>412</v>
      </c>
      <c r="K2" s="9" t="s">
        <v>413</v>
      </c>
      <c r="L2" s="9" t="s">
        <v>2403</v>
      </c>
      <c r="N2" s="9" t="s">
        <v>2404</v>
      </c>
      <c r="O2" s="9" t="s">
        <v>2405</v>
      </c>
    </row>
    <row r="3" spans="1:17" s="9" customFormat="1">
      <c r="A3" s="34">
        <v>2</v>
      </c>
      <c r="B3" s="34" t="s">
        <v>414</v>
      </c>
      <c r="C3" s="34" t="s">
        <v>415</v>
      </c>
      <c r="D3" s="34" t="s">
        <v>414</v>
      </c>
      <c r="E3" s="300" t="s">
        <v>416</v>
      </c>
      <c r="F3" s="128" t="s">
        <v>417</v>
      </c>
      <c r="G3" s="89" t="s">
        <v>1821</v>
      </c>
      <c r="H3" s="132" t="s">
        <v>415</v>
      </c>
      <c r="I3" s="9" t="s">
        <v>414</v>
      </c>
      <c r="J3" s="9" t="s">
        <v>416</v>
      </c>
      <c r="K3" s="9" t="s">
        <v>417</v>
      </c>
      <c r="L3" s="9" t="s">
        <v>2403</v>
      </c>
    </row>
    <row r="4" spans="1:17" s="9" customFormat="1">
      <c r="A4" s="34">
        <v>3</v>
      </c>
      <c r="B4" s="34" t="s">
        <v>418</v>
      </c>
      <c r="C4" s="34" t="s">
        <v>419</v>
      </c>
      <c r="D4" s="34" t="s">
        <v>418</v>
      </c>
      <c r="E4" s="300" t="s">
        <v>420</v>
      </c>
      <c r="F4" s="128" t="s">
        <v>421</v>
      </c>
      <c r="G4" s="89"/>
      <c r="H4" s="132" t="s">
        <v>419</v>
      </c>
      <c r="I4" s="9" t="s">
        <v>418</v>
      </c>
      <c r="J4" s="9" t="s">
        <v>420</v>
      </c>
      <c r="K4" s="9" t="s">
        <v>421</v>
      </c>
      <c r="L4" s="9" t="s">
        <v>2403</v>
      </c>
      <c r="M4" s="9" t="s">
        <v>2406</v>
      </c>
    </row>
    <row r="5" spans="1:17" s="79" customFormat="1">
      <c r="A5" s="281">
        <v>4</v>
      </c>
      <c r="B5" s="281" t="s">
        <v>422</v>
      </c>
      <c r="C5" s="281" t="s">
        <v>423</v>
      </c>
      <c r="D5" s="281" t="s">
        <v>422</v>
      </c>
      <c r="E5" s="385" t="s">
        <v>424</v>
      </c>
      <c r="F5" s="281" t="s">
        <v>425</v>
      </c>
      <c r="G5" s="386"/>
      <c r="H5" s="79" t="s">
        <v>423</v>
      </c>
      <c r="I5" s="79" t="s">
        <v>422</v>
      </c>
      <c r="J5" s="79" t="s">
        <v>424</v>
      </c>
      <c r="K5" s="79" t="s">
        <v>425</v>
      </c>
      <c r="L5" s="79" t="s">
        <v>2403</v>
      </c>
    </row>
    <row r="6" spans="1:17" s="79" customFormat="1">
      <c r="A6" s="281">
        <v>5</v>
      </c>
      <c r="B6" s="281" t="s">
        <v>426</v>
      </c>
      <c r="C6" s="281" t="s">
        <v>426</v>
      </c>
      <c r="D6" s="281" t="s">
        <v>426</v>
      </c>
      <c r="E6" s="385" t="s">
        <v>2407</v>
      </c>
      <c r="F6" s="79" t="s">
        <v>2407</v>
      </c>
      <c r="H6" s="79" t="s">
        <v>426</v>
      </c>
      <c r="I6" s="79" t="s">
        <v>426</v>
      </c>
      <c r="J6" s="79" t="s">
        <v>2407</v>
      </c>
      <c r="K6" s="79" t="s">
        <v>2407</v>
      </c>
      <c r="L6" s="79" t="s">
        <v>2403</v>
      </c>
      <c r="M6" s="79" t="s">
        <v>2408</v>
      </c>
      <c r="N6" s="79" t="s">
        <v>2409</v>
      </c>
      <c r="O6" s="79" t="s">
        <v>2410</v>
      </c>
    </row>
    <row r="7" spans="1:17" s="391" customFormat="1">
      <c r="A7" s="387">
        <v>6</v>
      </c>
      <c r="B7" s="387" t="s">
        <v>6107</v>
      </c>
      <c r="C7" s="388" t="s">
        <v>6132</v>
      </c>
      <c r="D7" s="387" t="s">
        <v>6107</v>
      </c>
      <c r="E7" s="389" t="s">
        <v>6128</v>
      </c>
      <c r="F7" s="390" t="s">
        <v>6128</v>
      </c>
      <c r="G7" s="388"/>
      <c r="H7" s="388" t="s">
        <v>6132</v>
      </c>
      <c r="I7" s="388" t="s">
        <v>6107</v>
      </c>
      <c r="J7" s="390" t="s">
        <v>6128</v>
      </c>
      <c r="K7" s="390" t="s">
        <v>6128</v>
      </c>
      <c r="L7" s="388" t="s">
        <v>609</v>
      </c>
      <c r="M7" s="390" t="s">
        <v>6129</v>
      </c>
      <c r="N7" s="390" t="s">
        <v>6130</v>
      </c>
      <c r="O7" s="390" t="s">
        <v>6131</v>
      </c>
    </row>
    <row r="8" spans="1:17" s="9" customForma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00B0F0"/>
  </sheetPr>
  <dimension ref="A1:M41"/>
  <sheetViews>
    <sheetView workbookViewId="0">
      <selection activeCell="A2" sqref="A2"/>
    </sheetView>
  </sheetViews>
  <sheetFormatPr baseColWidth="10" defaultRowHeight="14.4"/>
  <cols>
    <col min="1" max="1" width="5.88671875" customWidth="1"/>
    <col min="2" max="2" width="16.109375" customWidth="1"/>
    <col min="3" max="3" width="41.5546875" customWidth="1"/>
  </cols>
  <sheetData>
    <row r="1" spans="1:13">
      <c r="A1" s="24" t="s">
        <v>405</v>
      </c>
      <c r="B1" s="24" t="s">
        <v>551</v>
      </c>
      <c r="C1" s="24" t="s">
        <v>552</v>
      </c>
      <c r="D1" s="24" t="s">
        <v>553</v>
      </c>
      <c r="E1" s="24" t="s">
        <v>238</v>
      </c>
      <c r="F1" s="24" t="s">
        <v>408</v>
      </c>
      <c r="G1" s="24" t="s">
        <v>409</v>
      </c>
      <c r="H1" s="24" t="s">
        <v>554</v>
      </c>
      <c r="I1" s="24" t="s">
        <v>555</v>
      </c>
      <c r="J1" s="118" t="s">
        <v>1822</v>
      </c>
      <c r="K1" s="118" t="s">
        <v>1823</v>
      </c>
      <c r="L1" s="118" t="s">
        <v>1824</v>
      </c>
      <c r="M1" s="118" t="s">
        <v>242</v>
      </c>
    </row>
    <row r="2" spans="1:13">
      <c r="A2" s="25">
        <v>2</v>
      </c>
      <c r="B2" s="25" t="s">
        <v>0</v>
      </c>
      <c r="C2" s="25" t="s">
        <v>119</v>
      </c>
      <c r="D2" s="25" t="s">
        <v>558</v>
      </c>
      <c r="E2" s="25" t="s">
        <v>243</v>
      </c>
    </row>
    <row r="3" spans="1:13">
      <c r="A3" s="25">
        <v>3</v>
      </c>
      <c r="B3" s="25" t="s">
        <v>5</v>
      </c>
      <c r="C3" s="25" t="s">
        <v>559</v>
      </c>
      <c r="D3" s="25" t="s">
        <v>558</v>
      </c>
      <c r="E3" s="25" t="s">
        <v>243</v>
      </c>
    </row>
    <row r="4" spans="1:13">
      <c r="A4" s="25">
        <v>4</v>
      </c>
      <c r="B4" s="25" t="s">
        <v>83</v>
      </c>
      <c r="C4" s="25" t="s">
        <v>560</v>
      </c>
      <c r="D4" s="25" t="s">
        <v>558</v>
      </c>
      <c r="E4" s="25" t="s">
        <v>243</v>
      </c>
      <c r="G4" s="132"/>
    </row>
    <row r="5" spans="1:13">
      <c r="A5" s="25">
        <v>5</v>
      </c>
      <c r="B5" s="25" t="s">
        <v>81</v>
      </c>
      <c r="C5" s="25" t="s">
        <v>84</v>
      </c>
      <c r="D5" s="25" t="s">
        <v>558</v>
      </c>
      <c r="E5" s="25" t="s">
        <v>243</v>
      </c>
      <c r="G5" s="132"/>
    </row>
    <row r="6" spans="1:13">
      <c r="A6">
        <v>6</v>
      </c>
      <c r="B6" t="s">
        <v>1372</v>
      </c>
      <c r="C6" t="s">
        <v>1425</v>
      </c>
      <c r="D6" t="s">
        <v>558</v>
      </c>
      <c r="E6" t="s">
        <v>243</v>
      </c>
    </row>
    <row r="7" spans="1:13">
      <c r="A7" s="28">
        <v>8</v>
      </c>
      <c r="B7" s="28" t="s">
        <v>66</v>
      </c>
      <c r="C7" s="28" t="s">
        <v>566</v>
      </c>
      <c r="D7" s="28" t="s">
        <v>558</v>
      </c>
      <c r="E7" s="28" t="s">
        <v>243</v>
      </c>
    </row>
    <row r="8" spans="1:13">
      <c r="A8" s="27">
        <v>9</v>
      </c>
      <c r="B8" s="13" t="s">
        <v>288</v>
      </c>
      <c r="C8" s="27" t="s">
        <v>1896</v>
      </c>
      <c r="D8" s="26" t="s">
        <v>558</v>
      </c>
      <c r="E8" s="26" t="s">
        <v>243</v>
      </c>
      <c r="G8" s="129"/>
    </row>
    <row r="9" spans="1:13">
      <c r="A9" s="27">
        <v>11</v>
      </c>
      <c r="B9" s="133" t="s">
        <v>249</v>
      </c>
      <c r="C9" s="27" t="s">
        <v>561</v>
      </c>
      <c r="D9" s="26" t="s">
        <v>558</v>
      </c>
      <c r="E9" s="26" t="s">
        <v>243</v>
      </c>
    </row>
    <row r="10" spans="1:13">
      <c r="A10" s="27">
        <v>14</v>
      </c>
      <c r="B10" s="13" t="s">
        <v>24</v>
      </c>
      <c r="C10" s="27" t="s">
        <v>562</v>
      </c>
      <c r="D10" s="26" t="s">
        <v>558</v>
      </c>
      <c r="E10" s="26" t="s">
        <v>243</v>
      </c>
    </row>
    <row r="11" spans="1:13">
      <c r="A11" s="27">
        <v>16</v>
      </c>
      <c r="B11" s="13" t="s">
        <v>2819</v>
      </c>
      <c r="C11" s="137" t="s">
        <v>2848</v>
      </c>
      <c r="D11" s="128" t="s">
        <v>558</v>
      </c>
      <c r="E11" s="128" t="s">
        <v>243</v>
      </c>
    </row>
    <row r="12" spans="1:13">
      <c r="A12" s="301">
        <v>18</v>
      </c>
      <c r="B12" s="301" t="s">
        <v>3015</v>
      </c>
      <c r="C12" s="301" t="s">
        <v>6133</v>
      </c>
      <c r="D12" s="301" t="s">
        <v>558</v>
      </c>
      <c r="E12" s="301" t="s">
        <v>243</v>
      </c>
      <c r="F12" s="301"/>
      <c r="G12" s="301"/>
      <c r="H12" s="301"/>
      <c r="I12" s="301"/>
    </row>
    <row r="13" spans="1:13" s="9" customFormat="1">
      <c r="A13" s="34">
        <v>19</v>
      </c>
      <c r="B13" s="13" t="s">
        <v>323</v>
      </c>
      <c r="C13" s="34" t="s">
        <v>563</v>
      </c>
      <c r="D13" s="134" t="s">
        <v>558</v>
      </c>
      <c r="E13" s="134" t="s">
        <v>243</v>
      </c>
      <c r="F13" s="129"/>
      <c r="G13"/>
      <c r="H13" s="129"/>
      <c r="I13" s="129"/>
      <c r="J13" s="129"/>
      <c r="K13" s="129"/>
      <c r="L13" s="129"/>
      <c r="M13" s="129"/>
    </row>
    <row r="14" spans="1:13" s="9" customFormat="1">
      <c r="A14" s="128">
        <v>29</v>
      </c>
      <c r="B14" s="133" t="s">
        <v>361</v>
      </c>
      <c r="C14" s="128" t="s">
        <v>564</v>
      </c>
      <c r="D14" s="134" t="s">
        <v>558</v>
      </c>
      <c r="E14" s="134" t="s">
        <v>243</v>
      </c>
      <c r="F14" s="129"/>
      <c r="G14"/>
      <c r="H14" s="129"/>
      <c r="I14" s="129"/>
      <c r="J14" s="129"/>
      <c r="K14" s="129"/>
      <c r="L14" s="129"/>
      <c r="M14" s="129"/>
    </row>
    <row r="15" spans="1:13" s="132" customFormat="1">
      <c r="A15" s="128">
        <v>30</v>
      </c>
      <c r="B15" s="133" t="s">
        <v>2789</v>
      </c>
      <c r="C15" s="128" t="s">
        <v>2814</v>
      </c>
      <c r="D15" s="128" t="s">
        <v>558</v>
      </c>
      <c r="E15" s="128" t="s">
        <v>243</v>
      </c>
      <c r="F15" s="129"/>
      <c r="G15" s="129"/>
      <c r="H15" s="129"/>
      <c r="I15" s="129"/>
      <c r="J15" s="129"/>
      <c r="K15" s="129"/>
      <c r="L15" s="129"/>
      <c r="M15" s="129"/>
    </row>
    <row r="16" spans="1:13">
      <c r="A16" s="29">
        <v>31</v>
      </c>
      <c r="B16" s="13" t="s">
        <v>335</v>
      </c>
      <c r="C16" s="29" t="s">
        <v>636</v>
      </c>
      <c r="D16" s="128" t="s">
        <v>558</v>
      </c>
      <c r="E16" s="128" t="s">
        <v>243</v>
      </c>
      <c r="F16" s="132"/>
      <c r="G16" s="129"/>
      <c r="H16" s="132"/>
      <c r="I16" s="132"/>
      <c r="J16" s="132"/>
      <c r="K16" s="132"/>
      <c r="L16" s="132"/>
      <c r="M16" s="132"/>
    </row>
    <row r="17" spans="1:13">
      <c r="A17" s="132">
        <v>35</v>
      </c>
      <c r="B17" s="132" t="s">
        <v>1075</v>
      </c>
      <c r="C17" s="132" t="s">
        <v>1076</v>
      </c>
      <c r="D17" s="132" t="s">
        <v>1074</v>
      </c>
      <c r="E17" s="132" t="s">
        <v>426</v>
      </c>
      <c r="F17" s="132"/>
      <c r="G17" s="132"/>
      <c r="H17" s="132"/>
      <c r="I17" s="132" t="s">
        <v>1168</v>
      </c>
      <c r="J17" s="132"/>
      <c r="K17" s="132"/>
      <c r="L17" s="132"/>
      <c r="M17" s="132"/>
    </row>
    <row r="18" spans="1:13">
      <c r="A18" s="9">
        <v>37</v>
      </c>
      <c r="B18" s="9" t="s">
        <v>1072</v>
      </c>
      <c r="C18" s="9" t="s">
        <v>1073</v>
      </c>
      <c r="D18" s="9" t="s">
        <v>1074</v>
      </c>
      <c r="E18" s="9" t="s">
        <v>426</v>
      </c>
      <c r="F18" s="132"/>
      <c r="H18" s="132"/>
      <c r="I18" s="132" t="s">
        <v>1167</v>
      </c>
      <c r="J18" s="132"/>
      <c r="K18" s="132"/>
      <c r="L18" s="132"/>
      <c r="M18" s="132"/>
    </row>
    <row r="19" spans="1:13">
      <c r="A19" s="29">
        <v>41</v>
      </c>
      <c r="B19" s="13" t="s">
        <v>63</v>
      </c>
      <c r="C19" s="29" t="s">
        <v>571</v>
      </c>
      <c r="D19" s="28" t="s">
        <v>558</v>
      </c>
      <c r="E19" s="134" t="s">
        <v>243</v>
      </c>
    </row>
    <row r="20" spans="1:13">
      <c r="A20" s="29">
        <v>43</v>
      </c>
      <c r="B20" s="133" t="s">
        <v>2792</v>
      </c>
      <c r="C20" s="137" t="s">
        <v>2793</v>
      </c>
      <c r="D20" s="128" t="s">
        <v>558</v>
      </c>
      <c r="E20" s="29" t="s">
        <v>243</v>
      </c>
      <c r="G20" s="129"/>
    </row>
    <row r="21" spans="1:13">
      <c r="A21" s="29">
        <v>44</v>
      </c>
      <c r="B21" s="13" t="s">
        <v>381</v>
      </c>
      <c r="C21" s="29" t="s">
        <v>526</v>
      </c>
      <c r="D21" s="28" t="s">
        <v>558</v>
      </c>
      <c r="E21" s="134" t="s">
        <v>243</v>
      </c>
    </row>
    <row r="22" spans="1:13">
      <c r="A22" s="132">
        <v>49</v>
      </c>
      <c r="B22" s="132" t="s">
        <v>1371</v>
      </c>
      <c r="C22" s="132" t="s">
        <v>1527</v>
      </c>
      <c r="D22" s="132" t="s">
        <v>558</v>
      </c>
      <c r="E22" s="132" t="s">
        <v>243</v>
      </c>
    </row>
    <row r="23" spans="1:13">
      <c r="A23" s="34">
        <v>100</v>
      </c>
      <c r="B23" s="13" t="s">
        <v>362</v>
      </c>
      <c r="C23" s="34" t="s">
        <v>565</v>
      </c>
      <c r="D23" s="33" t="s">
        <v>558</v>
      </c>
      <c r="E23" s="34" t="s">
        <v>426</v>
      </c>
    </row>
    <row r="24" spans="1:13" s="125" customFormat="1">
      <c r="A24" s="128">
        <v>101</v>
      </c>
      <c r="B24" s="126" t="s">
        <v>124</v>
      </c>
      <c r="C24" s="128" t="s">
        <v>572</v>
      </c>
      <c r="D24" s="127" t="s">
        <v>558</v>
      </c>
      <c r="E24" s="128" t="s">
        <v>426</v>
      </c>
      <c r="F24"/>
    </row>
    <row r="25" spans="1:13" s="125" customFormat="1">
      <c r="A25" s="128">
        <v>102</v>
      </c>
      <c r="B25" s="126" t="s">
        <v>177</v>
      </c>
      <c r="C25" s="128" t="s">
        <v>176</v>
      </c>
      <c r="D25" s="127" t="s">
        <v>558</v>
      </c>
      <c r="E25" s="128" t="s">
        <v>426</v>
      </c>
      <c r="F25"/>
      <c r="G25"/>
    </row>
    <row r="26" spans="1:13" s="125" customFormat="1">
      <c r="A26" s="128">
        <v>103</v>
      </c>
      <c r="B26" s="126" t="s">
        <v>1102</v>
      </c>
      <c r="C26" s="128" t="s">
        <v>1103</v>
      </c>
      <c r="D26" s="127" t="s">
        <v>558</v>
      </c>
      <c r="E26" s="128" t="s">
        <v>426</v>
      </c>
      <c r="G26"/>
    </row>
    <row r="27" spans="1:13">
      <c r="A27" s="128">
        <v>104</v>
      </c>
      <c r="B27" s="133" t="s">
        <v>1668</v>
      </c>
      <c r="C27" s="128" t="s">
        <v>1669</v>
      </c>
      <c r="D27" s="134" t="s">
        <v>558</v>
      </c>
      <c r="E27" s="128" t="s">
        <v>426</v>
      </c>
      <c r="F27" s="129"/>
      <c r="G27" s="129"/>
      <c r="H27" s="129"/>
      <c r="I27" s="129"/>
    </row>
    <row r="28" spans="1:13">
      <c r="A28" s="128">
        <v>150</v>
      </c>
      <c r="B28" s="133" t="s">
        <v>1948</v>
      </c>
      <c r="C28" s="128" t="s">
        <v>1949</v>
      </c>
      <c r="D28" s="134" t="s">
        <v>558</v>
      </c>
      <c r="E28" s="128" t="s">
        <v>426</v>
      </c>
      <c r="F28" s="129"/>
      <c r="G28" s="129"/>
      <c r="H28" s="129"/>
      <c r="I28" s="129"/>
    </row>
    <row r="29" spans="1:13">
      <c r="A29" s="128">
        <v>151</v>
      </c>
      <c r="B29" s="133" t="s">
        <v>1950</v>
      </c>
      <c r="C29" s="128" t="s">
        <v>1951</v>
      </c>
      <c r="D29" s="134" t="s">
        <v>558</v>
      </c>
      <c r="E29" s="128" t="s">
        <v>426</v>
      </c>
    </row>
    <row r="30" spans="1:13">
      <c r="A30" s="128">
        <v>152</v>
      </c>
      <c r="B30" s="133" t="s">
        <v>1952</v>
      </c>
      <c r="C30" s="128" t="s">
        <v>1953</v>
      </c>
      <c r="D30" s="134" t="s">
        <v>558</v>
      </c>
      <c r="E30" s="128" t="s">
        <v>426</v>
      </c>
    </row>
    <row r="31" spans="1:13">
      <c r="A31" s="128">
        <v>153</v>
      </c>
      <c r="B31" s="133" t="s">
        <v>2466</v>
      </c>
      <c r="C31" s="128" t="s">
        <v>2474</v>
      </c>
      <c r="D31" s="129" t="s">
        <v>1074</v>
      </c>
      <c r="E31" s="129" t="s">
        <v>426</v>
      </c>
      <c r="I31" t="s">
        <v>1168</v>
      </c>
    </row>
    <row r="32" spans="1:13">
      <c r="A32" s="128">
        <v>154</v>
      </c>
      <c r="B32" s="133" t="s">
        <v>2507</v>
      </c>
      <c r="C32" s="128" t="s">
        <v>2509</v>
      </c>
      <c r="D32" s="128" t="s">
        <v>558</v>
      </c>
      <c r="E32" s="128" t="s">
        <v>426</v>
      </c>
      <c r="F32" s="132"/>
      <c r="G32" s="132"/>
      <c r="H32" s="132"/>
      <c r="I32" s="132"/>
    </row>
    <row r="33" spans="1:9">
      <c r="A33" s="128">
        <v>155</v>
      </c>
      <c r="B33" s="133" t="s">
        <v>333</v>
      </c>
      <c r="C33" s="128" t="s">
        <v>2599</v>
      </c>
      <c r="D33" s="128" t="s">
        <v>558</v>
      </c>
      <c r="E33" s="128" t="s">
        <v>426</v>
      </c>
    </row>
    <row r="34" spans="1:9">
      <c r="A34" s="128">
        <v>156</v>
      </c>
      <c r="B34" s="133" t="s">
        <v>2676</v>
      </c>
      <c r="C34" s="128" t="s">
        <v>2678</v>
      </c>
      <c r="D34" s="128" t="s">
        <v>558</v>
      </c>
      <c r="E34" s="128" t="s">
        <v>426</v>
      </c>
    </row>
    <row r="35" spans="1:9">
      <c r="A35" s="128">
        <v>157</v>
      </c>
      <c r="B35" s="133" t="s">
        <v>2872</v>
      </c>
      <c r="C35" s="128" t="s">
        <v>2871</v>
      </c>
      <c r="D35" s="128" t="s">
        <v>558</v>
      </c>
      <c r="E35" s="128" t="s">
        <v>426</v>
      </c>
    </row>
    <row r="36" spans="1:9">
      <c r="A36" s="128">
        <v>158</v>
      </c>
      <c r="B36" s="132" t="s">
        <v>608</v>
      </c>
      <c r="C36" s="132" t="s">
        <v>4365</v>
      </c>
      <c r="D36" s="128" t="s">
        <v>558</v>
      </c>
      <c r="E36" s="128" t="s">
        <v>426</v>
      </c>
      <c r="I36" s="129"/>
    </row>
    <row r="37" spans="1:9">
      <c r="A37" s="128">
        <v>159</v>
      </c>
      <c r="B37" s="133" t="s">
        <v>1075</v>
      </c>
      <c r="C37" s="132" t="s">
        <v>1076</v>
      </c>
      <c r="D37" s="128" t="s">
        <v>1074</v>
      </c>
      <c r="E37" s="128" t="s">
        <v>243</v>
      </c>
      <c r="F37" s="129"/>
      <c r="G37" s="129"/>
      <c r="H37" s="129"/>
      <c r="I37" s="132" t="s">
        <v>1168</v>
      </c>
    </row>
    <row r="38" spans="1:9">
      <c r="A38" s="301">
        <v>200</v>
      </c>
      <c r="B38" s="301" t="s">
        <v>5829</v>
      </c>
      <c r="C38" s="301" t="s">
        <v>5830</v>
      </c>
      <c r="D38" s="301" t="s">
        <v>1074</v>
      </c>
      <c r="E38" s="301" t="s">
        <v>6107</v>
      </c>
      <c r="F38" s="301"/>
      <c r="G38" s="301"/>
      <c r="H38" s="301"/>
      <c r="I38" s="301" t="s">
        <v>1168</v>
      </c>
    </row>
    <row r="39" spans="1:9">
      <c r="A39" s="301">
        <v>201</v>
      </c>
      <c r="B39" s="301" t="s">
        <v>3187</v>
      </c>
      <c r="C39" s="301" t="s">
        <v>5882</v>
      </c>
      <c r="D39" s="301" t="s">
        <v>558</v>
      </c>
      <c r="E39" s="302" t="s">
        <v>6107</v>
      </c>
      <c r="F39" s="301"/>
      <c r="G39" s="301"/>
      <c r="H39" s="301"/>
      <c r="I39" s="301"/>
    </row>
    <row r="40" spans="1:9">
      <c r="A40" s="383">
        <v>202</v>
      </c>
      <c r="B40" s="383" t="s">
        <v>1567</v>
      </c>
      <c r="C40" s="383" t="s">
        <v>556</v>
      </c>
      <c r="D40" s="383" t="s">
        <v>557</v>
      </c>
      <c r="E40" s="383" t="s">
        <v>6107</v>
      </c>
      <c r="F40" s="299"/>
      <c r="G40" s="299"/>
      <c r="H40" s="299"/>
      <c r="I40" s="299"/>
    </row>
    <row r="41" spans="1:9">
      <c r="B41" s="134"/>
      <c r="C41" s="134"/>
      <c r="D41" s="134"/>
      <c r="E41" s="134"/>
    </row>
  </sheetData>
  <autoFilter ref="A1:M40">
    <sortState ref="A2:M40">
      <sortCondition ref="A1:A40"/>
    </sortState>
  </autoFilter>
  <sortState ref="F3:F22">
    <sortCondition ref="F3:F22"/>
  </sortState>
  <conditionalFormatting sqref="B39">
    <cfRule type="duplicateValues" dxfId="28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00B0F0"/>
    <pageSetUpPr fitToPage="1"/>
  </sheetPr>
  <dimension ref="A1:L135"/>
  <sheetViews>
    <sheetView workbookViewId="0">
      <selection activeCell="H18" sqref="H18"/>
    </sheetView>
  </sheetViews>
  <sheetFormatPr baseColWidth="10" defaultRowHeight="14.4"/>
  <cols>
    <col min="1" max="1" width="7.6640625" customWidth="1"/>
    <col min="2" max="2" width="7.88671875" customWidth="1"/>
    <col min="3" max="3" width="57.6640625" bestFit="1" customWidth="1"/>
    <col min="4" max="4" width="17.44140625" customWidth="1"/>
  </cols>
  <sheetData>
    <row r="1" spans="1:12">
      <c r="A1" s="30" t="s">
        <v>405</v>
      </c>
      <c r="B1" s="30" t="s">
        <v>567</v>
      </c>
      <c r="C1" s="30" t="s">
        <v>568</v>
      </c>
      <c r="D1" s="30" t="s">
        <v>569</v>
      </c>
      <c r="E1" s="30" t="s">
        <v>238</v>
      </c>
      <c r="F1" s="117" t="s">
        <v>1825</v>
      </c>
      <c r="G1" s="117" t="s">
        <v>408</v>
      </c>
      <c r="H1" s="117" t="s">
        <v>409</v>
      </c>
      <c r="I1" s="117" t="s">
        <v>1822</v>
      </c>
      <c r="J1" s="117" t="s">
        <v>1823</v>
      </c>
      <c r="K1" s="117" t="s">
        <v>1824</v>
      </c>
      <c r="L1" s="117" t="s">
        <v>1826</v>
      </c>
    </row>
    <row r="2" spans="1:12">
      <c r="A2" s="301">
        <v>814</v>
      </c>
      <c r="B2" s="301" t="s">
        <v>5852</v>
      </c>
      <c r="C2" s="301" t="s">
        <v>5707</v>
      </c>
      <c r="D2" s="301" t="s">
        <v>83</v>
      </c>
      <c r="E2" s="301" t="s">
        <v>6107</v>
      </c>
    </row>
    <row r="3" spans="1:12">
      <c r="A3">
        <v>608</v>
      </c>
      <c r="B3" s="13" t="s">
        <v>2702</v>
      </c>
      <c r="C3" s="13" t="s">
        <v>2701</v>
      </c>
      <c r="D3" s="13" t="s">
        <v>361</v>
      </c>
      <c r="E3" s="133" t="s">
        <v>426</v>
      </c>
    </row>
    <row r="4" spans="1:12">
      <c r="A4" s="301">
        <v>809</v>
      </c>
      <c r="B4" s="301" t="s">
        <v>2913</v>
      </c>
      <c r="C4" s="301" t="s">
        <v>5368</v>
      </c>
      <c r="D4" s="301" t="s">
        <v>83</v>
      </c>
      <c r="E4" s="301" t="s">
        <v>6107</v>
      </c>
    </row>
    <row r="5" spans="1:12">
      <c r="A5">
        <v>533</v>
      </c>
      <c r="B5" s="13" t="s">
        <v>1739</v>
      </c>
      <c r="C5" s="13" t="s">
        <v>1868</v>
      </c>
      <c r="D5" s="13" t="s">
        <v>5</v>
      </c>
      <c r="E5" s="13" t="s">
        <v>426</v>
      </c>
    </row>
    <row r="6" spans="1:12">
      <c r="A6" s="301">
        <v>844</v>
      </c>
      <c r="B6" s="301" t="s">
        <v>83</v>
      </c>
      <c r="C6" s="301" t="s">
        <v>5944</v>
      </c>
      <c r="D6" s="301" t="s">
        <v>1371</v>
      </c>
      <c r="E6" s="301" t="s">
        <v>6107</v>
      </c>
    </row>
    <row r="7" spans="1:12">
      <c r="A7" s="301">
        <v>845</v>
      </c>
      <c r="B7" s="301" t="s">
        <v>6061</v>
      </c>
      <c r="C7" s="301" t="s">
        <v>6062</v>
      </c>
      <c r="D7" s="301" t="s">
        <v>1371</v>
      </c>
      <c r="E7" s="301" t="s">
        <v>6107</v>
      </c>
    </row>
    <row r="8" spans="1:12">
      <c r="A8" s="137">
        <v>203</v>
      </c>
      <c r="B8" s="137" t="s">
        <v>2792</v>
      </c>
      <c r="C8" s="137" t="s">
        <v>2793</v>
      </c>
      <c r="D8" s="137" t="s">
        <v>2792</v>
      </c>
      <c r="E8" s="137" t="s">
        <v>243</v>
      </c>
      <c r="F8" s="224"/>
    </row>
    <row r="9" spans="1:12">
      <c r="A9" s="129">
        <v>5</v>
      </c>
      <c r="B9" s="133" t="s">
        <v>23</v>
      </c>
      <c r="C9" s="133" t="s">
        <v>1085</v>
      </c>
      <c r="D9" s="133" t="s">
        <v>5</v>
      </c>
      <c r="E9" s="134" t="s">
        <v>243</v>
      </c>
    </row>
    <row r="10" spans="1:12">
      <c r="A10" s="301">
        <v>846</v>
      </c>
      <c r="B10" s="301" t="s">
        <v>2938</v>
      </c>
      <c r="C10" s="301" t="s">
        <v>5945</v>
      </c>
      <c r="D10" s="301" t="s">
        <v>1371</v>
      </c>
      <c r="E10" s="301" t="s">
        <v>6107</v>
      </c>
    </row>
    <row r="11" spans="1:12">
      <c r="A11" s="301">
        <v>847</v>
      </c>
      <c r="B11" s="301" t="s">
        <v>2936</v>
      </c>
      <c r="C11" s="301" t="s">
        <v>5948</v>
      </c>
      <c r="D11" s="301" t="s">
        <v>1371</v>
      </c>
      <c r="E11" s="301" t="s">
        <v>6107</v>
      </c>
    </row>
    <row r="12" spans="1:12" s="129" customFormat="1">
      <c r="A12" s="129">
        <v>1</v>
      </c>
      <c r="B12" s="133" t="s">
        <v>0</v>
      </c>
      <c r="C12" s="133" t="s">
        <v>119</v>
      </c>
      <c r="D12" s="133" t="s">
        <v>0</v>
      </c>
      <c r="E12" s="134" t="s">
        <v>243</v>
      </c>
    </row>
    <row r="13" spans="1:12" s="129" customFormat="1">
      <c r="A13" s="129">
        <v>57</v>
      </c>
      <c r="B13" s="133" t="s">
        <v>283</v>
      </c>
      <c r="C13" s="133" t="s">
        <v>401</v>
      </c>
      <c r="D13" s="133" t="s">
        <v>24</v>
      </c>
      <c r="E13" s="133" t="s">
        <v>243</v>
      </c>
    </row>
    <row r="14" spans="1:12">
      <c r="A14" s="129">
        <v>195</v>
      </c>
      <c r="B14" s="13" t="s">
        <v>62</v>
      </c>
      <c r="C14" s="13" t="s">
        <v>64</v>
      </c>
      <c r="D14" s="13" t="s">
        <v>63</v>
      </c>
      <c r="E14" s="13" t="s">
        <v>243</v>
      </c>
      <c r="F14" s="129"/>
      <c r="G14" s="129"/>
      <c r="H14" s="129"/>
      <c r="I14" s="129"/>
      <c r="J14" s="129"/>
      <c r="K14" s="129"/>
      <c r="L14" s="129"/>
    </row>
    <row r="15" spans="1:12">
      <c r="A15" s="129">
        <v>528</v>
      </c>
      <c r="B15" s="133" t="s">
        <v>1106</v>
      </c>
      <c r="C15" s="129" t="s">
        <v>1109</v>
      </c>
      <c r="D15" s="133" t="s">
        <v>1102</v>
      </c>
      <c r="E15" s="133" t="s">
        <v>426</v>
      </c>
    </row>
    <row r="16" spans="1:12">
      <c r="A16" s="129">
        <v>509</v>
      </c>
      <c r="B16" s="133" t="s">
        <v>248</v>
      </c>
      <c r="C16" s="133" t="s">
        <v>570</v>
      </c>
      <c r="D16" s="133" t="s">
        <v>24</v>
      </c>
      <c r="E16" s="133" t="s">
        <v>426</v>
      </c>
    </row>
    <row r="17" spans="1:12">
      <c r="A17" s="129">
        <v>30</v>
      </c>
      <c r="B17" s="133" t="s">
        <v>1509</v>
      </c>
      <c r="C17" s="133" t="s">
        <v>1511</v>
      </c>
      <c r="D17" s="133" t="s">
        <v>66</v>
      </c>
      <c r="E17" s="133" t="s">
        <v>243</v>
      </c>
    </row>
    <row r="18" spans="1:12">
      <c r="A18" s="301">
        <v>834</v>
      </c>
      <c r="B18" s="301" t="s">
        <v>3005</v>
      </c>
      <c r="C18" s="301" t="s">
        <v>5369</v>
      </c>
      <c r="D18" s="301" t="s">
        <v>249</v>
      </c>
      <c r="E18" s="301" t="s">
        <v>6107</v>
      </c>
      <c r="F18" s="129"/>
      <c r="G18" s="129"/>
      <c r="H18" s="129"/>
      <c r="I18" s="129"/>
      <c r="J18" s="129"/>
      <c r="K18" s="129"/>
      <c r="L18" s="129"/>
    </row>
    <row r="19" spans="1:12">
      <c r="A19">
        <v>603</v>
      </c>
      <c r="B19" s="13" t="s">
        <v>1958</v>
      </c>
      <c r="C19" s="133" t="s">
        <v>1961</v>
      </c>
      <c r="D19" s="13" t="s">
        <v>24</v>
      </c>
      <c r="E19" s="13" t="s">
        <v>426</v>
      </c>
    </row>
    <row r="20" spans="1:12">
      <c r="A20" s="137">
        <v>252</v>
      </c>
      <c r="B20" s="137" t="s">
        <v>2818</v>
      </c>
      <c r="C20" s="137" t="s">
        <v>2822</v>
      </c>
      <c r="D20" s="137" t="s">
        <v>2819</v>
      </c>
      <c r="E20" s="137" t="s">
        <v>243</v>
      </c>
    </row>
    <row r="21" spans="1:12">
      <c r="A21" s="129">
        <v>206</v>
      </c>
      <c r="B21" s="133" t="s">
        <v>381</v>
      </c>
      <c r="C21" s="133" t="s">
        <v>526</v>
      </c>
      <c r="D21" s="133" t="s">
        <v>381</v>
      </c>
      <c r="E21" s="133" t="s">
        <v>243</v>
      </c>
    </row>
    <row r="22" spans="1:12">
      <c r="A22" s="129">
        <v>532</v>
      </c>
      <c r="B22" s="133" t="s">
        <v>1738</v>
      </c>
      <c r="C22" s="133" t="s">
        <v>1736</v>
      </c>
      <c r="D22" s="133" t="s">
        <v>5</v>
      </c>
      <c r="E22" s="133" t="s">
        <v>426</v>
      </c>
      <c r="F22" s="129"/>
    </row>
    <row r="23" spans="1:12">
      <c r="A23" s="301">
        <v>835</v>
      </c>
      <c r="B23" s="301" t="s">
        <v>2819</v>
      </c>
      <c r="C23" s="301" t="s">
        <v>5370</v>
      </c>
      <c r="D23" s="301" t="s">
        <v>249</v>
      </c>
      <c r="E23" s="301" t="s">
        <v>6107</v>
      </c>
    </row>
    <row r="24" spans="1:12">
      <c r="A24" s="301">
        <v>855</v>
      </c>
      <c r="B24" s="301" t="s">
        <v>6680</v>
      </c>
      <c r="C24" s="301" t="s">
        <v>6681</v>
      </c>
      <c r="D24" s="301" t="s">
        <v>24</v>
      </c>
      <c r="E24" s="301" t="s">
        <v>6107</v>
      </c>
    </row>
    <row r="25" spans="1:12">
      <c r="A25">
        <v>518</v>
      </c>
      <c r="B25" s="13" t="s">
        <v>640</v>
      </c>
      <c r="C25" s="19" t="s">
        <v>1528</v>
      </c>
      <c r="D25" s="13" t="s">
        <v>1371</v>
      </c>
      <c r="E25" s="13" t="s">
        <v>426</v>
      </c>
    </row>
    <row r="26" spans="1:12">
      <c r="A26">
        <v>501</v>
      </c>
      <c r="B26" s="13" t="s">
        <v>121</v>
      </c>
      <c r="C26" s="133" t="s">
        <v>1088</v>
      </c>
      <c r="D26" s="13" t="s">
        <v>5</v>
      </c>
      <c r="E26" s="13" t="s">
        <v>426</v>
      </c>
    </row>
    <row r="27" spans="1:12">
      <c r="A27" s="132">
        <v>27</v>
      </c>
      <c r="B27" s="132" t="s">
        <v>1372</v>
      </c>
      <c r="C27" s="132" t="s">
        <v>1425</v>
      </c>
      <c r="D27" s="132" t="s">
        <v>1372</v>
      </c>
      <c r="E27" s="132" t="s">
        <v>243</v>
      </c>
    </row>
    <row r="28" spans="1:12">
      <c r="A28">
        <v>513</v>
      </c>
      <c r="B28" s="13" t="s">
        <v>359</v>
      </c>
      <c r="C28" s="133" t="s">
        <v>550</v>
      </c>
      <c r="D28" s="13" t="s">
        <v>361</v>
      </c>
      <c r="E28" s="13" t="s">
        <v>426</v>
      </c>
    </row>
    <row r="29" spans="1:12">
      <c r="A29">
        <v>506</v>
      </c>
      <c r="B29" s="13" t="s">
        <v>287</v>
      </c>
      <c r="C29" s="13" t="s">
        <v>1510</v>
      </c>
      <c r="D29" s="13" t="s">
        <v>66</v>
      </c>
      <c r="E29" s="13" t="s">
        <v>426</v>
      </c>
    </row>
    <row r="30" spans="1:12" s="129" customFormat="1">
      <c r="A30" s="129">
        <v>514</v>
      </c>
      <c r="B30" s="133" t="s">
        <v>360</v>
      </c>
      <c r="C30" s="133" t="s">
        <v>380</v>
      </c>
      <c r="D30" s="133" t="s">
        <v>361</v>
      </c>
      <c r="E30" s="133" t="s">
        <v>426</v>
      </c>
    </row>
    <row r="31" spans="1:12" s="129" customFormat="1">
      <c r="A31" s="137">
        <v>121</v>
      </c>
      <c r="B31" s="137" t="s">
        <v>2791</v>
      </c>
      <c r="C31" s="137" t="s">
        <v>2846</v>
      </c>
      <c r="D31" s="137" t="s">
        <v>2789</v>
      </c>
      <c r="E31" s="137" t="s">
        <v>243</v>
      </c>
    </row>
    <row r="32" spans="1:12" s="129" customFormat="1">
      <c r="A32" s="129">
        <v>606</v>
      </c>
      <c r="B32" s="133" t="s">
        <v>1956</v>
      </c>
      <c r="C32" s="133" t="s">
        <v>1957</v>
      </c>
      <c r="D32" s="133" t="s">
        <v>5</v>
      </c>
      <c r="E32" s="133" t="s">
        <v>426</v>
      </c>
    </row>
    <row r="33" spans="1:12">
      <c r="A33" s="137">
        <v>26</v>
      </c>
      <c r="B33" s="137" t="s">
        <v>2790</v>
      </c>
      <c r="C33" s="137" t="s">
        <v>2815</v>
      </c>
      <c r="D33" s="137" t="s">
        <v>81</v>
      </c>
      <c r="E33" s="137" t="s">
        <v>243</v>
      </c>
    </row>
    <row r="34" spans="1:12">
      <c r="A34" s="301">
        <v>810</v>
      </c>
      <c r="B34" s="301" t="s">
        <v>3033</v>
      </c>
      <c r="C34" s="301" t="s">
        <v>5704</v>
      </c>
      <c r="D34" s="301" t="s">
        <v>5</v>
      </c>
      <c r="E34" s="301" t="s">
        <v>6107</v>
      </c>
    </row>
    <row r="35" spans="1:12" s="129" customFormat="1">
      <c r="A35" s="301">
        <v>837</v>
      </c>
      <c r="B35" s="301" t="s">
        <v>5883</v>
      </c>
      <c r="C35" s="301" t="s">
        <v>5880</v>
      </c>
      <c r="D35" s="301" t="s">
        <v>3187</v>
      </c>
      <c r="E35" s="301" t="s">
        <v>6107</v>
      </c>
    </row>
    <row r="36" spans="1:12" s="9" customFormat="1">
      <c r="A36" s="129">
        <v>604</v>
      </c>
      <c r="B36" s="13" t="s">
        <v>1959</v>
      </c>
      <c r="C36" s="133" t="s">
        <v>1962</v>
      </c>
      <c r="D36" s="13" t="s">
        <v>24</v>
      </c>
      <c r="E36" s="13" t="s">
        <v>426</v>
      </c>
      <c r="F36" s="129"/>
      <c r="G36" s="129"/>
      <c r="H36" s="129"/>
      <c r="I36" s="129"/>
      <c r="J36" s="129"/>
      <c r="K36" s="129"/>
      <c r="L36" s="129"/>
    </row>
    <row r="37" spans="1:12">
      <c r="A37" s="129">
        <v>517</v>
      </c>
      <c r="B37" s="13" t="s">
        <v>227</v>
      </c>
      <c r="C37" s="20" t="s">
        <v>228</v>
      </c>
      <c r="D37" s="13" t="s">
        <v>1371</v>
      </c>
      <c r="E37" s="13" t="s">
        <v>426</v>
      </c>
    </row>
    <row r="38" spans="1:12">
      <c r="A38" s="129">
        <v>519</v>
      </c>
      <c r="B38" s="13" t="s">
        <v>639</v>
      </c>
      <c r="C38" s="79" t="s">
        <v>1529</v>
      </c>
      <c r="D38" s="13" t="s">
        <v>1371</v>
      </c>
      <c r="E38" s="13" t="s">
        <v>426</v>
      </c>
    </row>
    <row r="39" spans="1:12">
      <c r="A39" s="301">
        <v>811</v>
      </c>
      <c r="B39" s="301" t="s">
        <v>5853</v>
      </c>
      <c r="C39" s="301" t="s">
        <v>5705</v>
      </c>
      <c r="D39" s="301" t="s">
        <v>5</v>
      </c>
      <c r="E39" s="301" t="s">
        <v>6107</v>
      </c>
    </row>
    <row r="40" spans="1:12">
      <c r="A40" s="301">
        <v>838</v>
      </c>
      <c r="B40" s="301" t="s">
        <v>5875</v>
      </c>
      <c r="C40" s="301" t="s">
        <v>5881</v>
      </c>
      <c r="D40" s="301" t="s">
        <v>3187</v>
      </c>
      <c r="E40" s="301" t="s">
        <v>6107</v>
      </c>
    </row>
    <row r="41" spans="1:12">
      <c r="A41" s="129">
        <v>600</v>
      </c>
      <c r="B41" s="133" t="s">
        <v>1964</v>
      </c>
      <c r="C41" s="129" t="s">
        <v>1967</v>
      </c>
      <c r="D41" s="133" t="s">
        <v>1948</v>
      </c>
      <c r="E41" s="133" t="s">
        <v>426</v>
      </c>
    </row>
    <row r="42" spans="1:12">
      <c r="A42" s="129">
        <v>521</v>
      </c>
      <c r="B42" s="133" t="s">
        <v>347</v>
      </c>
      <c r="C42" s="133" t="s">
        <v>301</v>
      </c>
      <c r="D42" s="133" t="s">
        <v>124</v>
      </c>
      <c r="E42" s="133" t="s">
        <v>426</v>
      </c>
    </row>
    <row r="43" spans="1:12">
      <c r="A43">
        <v>512</v>
      </c>
      <c r="B43" s="13" t="s">
        <v>1079</v>
      </c>
      <c r="C43" s="133" t="s">
        <v>1941</v>
      </c>
      <c r="D43" s="13" t="s">
        <v>24</v>
      </c>
      <c r="E43" s="13" t="s">
        <v>426</v>
      </c>
    </row>
    <row r="44" spans="1:12">
      <c r="A44" s="301">
        <v>829</v>
      </c>
      <c r="B44" s="301" t="s">
        <v>3078</v>
      </c>
      <c r="C44" s="301" t="s">
        <v>5718</v>
      </c>
      <c r="D44" s="301" t="s">
        <v>5829</v>
      </c>
      <c r="E44" s="301" t="s">
        <v>6107</v>
      </c>
    </row>
    <row r="45" spans="1:12">
      <c r="A45" s="132">
        <v>612</v>
      </c>
      <c r="B45" s="13" t="s">
        <v>2867</v>
      </c>
      <c r="C45" s="132" t="s">
        <v>2868</v>
      </c>
      <c r="D45" s="13" t="s">
        <v>1075</v>
      </c>
      <c r="E45" s="13" t="s">
        <v>426</v>
      </c>
    </row>
    <row r="46" spans="1:12">
      <c r="A46">
        <v>526</v>
      </c>
      <c r="B46" s="13" t="s">
        <v>1078</v>
      </c>
      <c r="C46" s="129" t="s">
        <v>2446</v>
      </c>
      <c r="D46" s="13" t="s">
        <v>1075</v>
      </c>
      <c r="E46" s="13" t="s">
        <v>426</v>
      </c>
    </row>
    <row r="47" spans="1:12">
      <c r="A47" s="301">
        <v>831</v>
      </c>
      <c r="B47" s="301" t="s">
        <v>5861</v>
      </c>
      <c r="C47" s="301" t="s">
        <v>5720</v>
      </c>
      <c r="D47" s="301" t="s">
        <v>288</v>
      </c>
      <c r="E47" s="301" t="s">
        <v>6107</v>
      </c>
    </row>
    <row r="48" spans="1:12">
      <c r="A48">
        <v>38</v>
      </c>
      <c r="B48" s="13" t="s">
        <v>289</v>
      </c>
      <c r="C48" s="133" t="s">
        <v>1591</v>
      </c>
      <c r="D48" s="13" t="s">
        <v>288</v>
      </c>
      <c r="E48" s="13" t="s">
        <v>243</v>
      </c>
    </row>
    <row r="49" spans="1:12">
      <c r="A49">
        <v>536</v>
      </c>
      <c r="B49" s="13" t="s">
        <v>1820</v>
      </c>
      <c r="C49" s="129" t="s">
        <v>2447</v>
      </c>
      <c r="D49" s="13" t="s">
        <v>1075</v>
      </c>
      <c r="E49" s="13" t="s">
        <v>426</v>
      </c>
    </row>
    <row r="50" spans="1:12">
      <c r="A50">
        <v>90</v>
      </c>
      <c r="B50" s="133" t="s">
        <v>322</v>
      </c>
      <c r="C50" s="133" t="s">
        <v>1170</v>
      </c>
      <c r="D50" s="13" t="s">
        <v>323</v>
      </c>
      <c r="E50" s="13" t="s">
        <v>243</v>
      </c>
    </row>
    <row r="51" spans="1:12">
      <c r="A51" s="129">
        <v>6</v>
      </c>
      <c r="B51" s="13" t="s">
        <v>24</v>
      </c>
      <c r="C51" s="133" t="s">
        <v>1086</v>
      </c>
      <c r="D51" s="13" t="s">
        <v>5</v>
      </c>
      <c r="E51" s="134" t="s">
        <v>243</v>
      </c>
      <c r="F51" s="129"/>
      <c r="G51" s="129"/>
      <c r="H51" s="129"/>
      <c r="I51" s="129"/>
      <c r="J51" s="129"/>
      <c r="K51" s="129"/>
      <c r="L51" s="129"/>
    </row>
    <row r="52" spans="1:12">
      <c r="A52" s="301">
        <v>818</v>
      </c>
      <c r="B52" s="301" t="s">
        <v>5856</v>
      </c>
      <c r="C52" s="301" t="s">
        <v>5710</v>
      </c>
      <c r="D52" s="301" t="s">
        <v>323</v>
      </c>
      <c r="E52" s="301" t="s">
        <v>6107</v>
      </c>
      <c r="F52" s="129"/>
      <c r="G52" s="129"/>
      <c r="H52" s="129"/>
      <c r="I52" s="129"/>
      <c r="J52" s="129"/>
      <c r="K52" s="129"/>
      <c r="L52" s="129"/>
    </row>
    <row r="53" spans="1:12">
      <c r="A53">
        <v>537</v>
      </c>
      <c r="B53" s="13" t="s">
        <v>1860</v>
      </c>
      <c r="C53" s="133" t="s">
        <v>1858</v>
      </c>
      <c r="D53" s="13" t="s">
        <v>24</v>
      </c>
      <c r="E53" s="13" t="s">
        <v>426</v>
      </c>
    </row>
    <row r="54" spans="1:12" s="129" customFormat="1">
      <c r="A54" s="129">
        <v>527</v>
      </c>
      <c r="B54" s="133" t="s">
        <v>1107</v>
      </c>
      <c r="C54" s="129" t="s">
        <v>1108</v>
      </c>
      <c r="D54" s="133" t="s">
        <v>1102</v>
      </c>
      <c r="E54" s="133" t="s">
        <v>426</v>
      </c>
    </row>
    <row r="55" spans="1:12">
      <c r="A55">
        <v>529</v>
      </c>
      <c r="B55" s="13" t="s">
        <v>1105</v>
      </c>
      <c r="C55" s="129" t="s">
        <v>1532</v>
      </c>
      <c r="D55" s="13" t="s">
        <v>1102</v>
      </c>
      <c r="E55" s="13" t="s">
        <v>426</v>
      </c>
    </row>
    <row r="56" spans="1:12">
      <c r="A56" s="301">
        <v>839</v>
      </c>
      <c r="B56" s="301" t="s">
        <v>3170</v>
      </c>
      <c r="C56" s="301" t="s">
        <v>5884</v>
      </c>
      <c r="D56" s="301" t="s">
        <v>3187</v>
      </c>
      <c r="E56" s="301" t="s">
        <v>6107</v>
      </c>
    </row>
    <row r="57" spans="1:12">
      <c r="A57" s="301">
        <v>854</v>
      </c>
      <c r="B57" s="301" t="s">
        <v>3160</v>
      </c>
      <c r="C57" s="301" t="s">
        <v>6088</v>
      </c>
      <c r="D57" s="301" t="s">
        <v>81</v>
      </c>
      <c r="E57" s="301" t="s">
        <v>6107</v>
      </c>
    </row>
    <row r="58" spans="1:12">
      <c r="A58" s="301">
        <v>813</v>
      </c>
      <c r="B58" s="301" t="s">
        <v>2507</v>
      </c>
      <c r="C58" s="301" t="s">
        <v>5734</v>
      </c>
      <c r="D58" s="301" t="s">
        <v>5829</v>
      </c>
      <c r="E58" s="301" t="s">
        <v>6107</v>
      </c>
    </row>
    <row r="59" spans="1:12">
      <c r="A59">
        <v>177</v>
      </c>
      <c r="B59" s="13" t="s">
        <v>1939</v>
      </c>
      <c r="C59" s="129" t="s">
        <v>1596</v>
      </c>
      <c r="D59" s="13" t="s">
        <v>1075</v>
      </c>
      <c r="E59" s="13" t="s">
        <v>243</v>
      </c>
    </row>
    <row r="60" spans="1:12">
      <c r="A60">
        <v>609</v>
      </c>
      <c r="B60" s="133" t="s">
        <v>2597</v>
      </c>
      <c r="C60" s="133" t="s">
        <v>2598</v>
      </c>
      <c r="D60" s="133" t="s">
        <v>333</v>
      </c>
      <c r="E60" s="133" t="s">
        <v>426</v>
      </c>
    </row>
    <row r="61" spans="1:12">
      <c r="A61" s="301">
        <v>816</v>
      </c>
      <c r="B61" s="301" t="s">
        <v>2872</v>
      </c>
      <c r="C61" s="301" t="s">
        <v>5708</v>
      </c>
      <c r="D61" s="301" t="s">
        <v>5829</v>
      </c>
      <c r="E61" s="301" t="s">
        <v>6107</v>
      </c>
    </row>
    <row r="62" spans="1:12">
      <c r="A62">
        <v>520</v>
      </c>
      <c r="B62" s="133" t="s">
        <v>362</v>
      </c>
      <c r="C62" s="133" t="s">
        <v>363</v>
      </c>
      <c r="D62" s="133" t="s">
        <v>362</v>
      </c>
      <c r="E62" s="133" t="s">
        <v>426</v>
      </c>
    </row>
    <row r="63" spans="1:12">
      <c r="A63">
        <v>601</v>
      </c>
      <c r="B63" s="133" t="s">
        <v>1965</v>
      </c>
      <c r="C63" t="s">
        <v>1968</v>
      </c>
      <c r="D63" s="133" t="s">
        <v>1950</v>
      </c>
      <c r="E63" s="133" t="s">
        <v>426</v>
      </c>
    </row>
    <row r="64" spans="1:12">
      <c r="A64" s="301">
        <v>821</v>
      </c>
      <c r="B64" s="301" t="s">
        <v>1965</v>
      </c>
      <c r="C64" s="301" t="s">
        <v>5367</v>
      </c>
      <c r="D64" s="301" t="s">
        <v>3015</v>
      </c>
      <c r="E64" s="301" t="s">
        <v>243</v>
      </c>
    </row>
    <row r="65" spans="1:6">
      <c r="A65">
        <v>530</v>
      </c>
      <c r="B65" s="133" t="s">
        <v>1670</v>
      </c>
      <c r="C65" s="129" t="s">
        <v>1671</v>
      </c>
      <c r="D65" s="133" t="s">
        <v>1668</v>
      </c>
      <c r="E65" s="133" t="s">
        <v>426</v>
      </c>
    </row>
    <row r="66" spans="1:6">
      <c r="A66">
        <v>523</v>
      </c>
      <c r="B66" s="133" t="s">
        <v>348</v>
      </c>
      <c r="C66" s="133" t="s">
        <v>352</v>
      </c>
      <c r="D66" s="133" t="s">
        <v>124</v>
      </c>
      <c r="E66" s="133" t="s">
        <v>426</v>
      </c>
    </row>
    <row r="67" spans="1:6" s="129" customFormat="1">
      <c r="A67" s="129">
        <v>540</v>
      </c>
      <c r="B67" s="133" t="s">
        <v>2546</v>
      </c>
      <c r="C67" s="133" t="s">
        <v>2547</v>
      </c>
      <c r="D67" s="133" t="s">
        <v>124</v>
      </c>
      <c r="E67" s="133" t="s">
        <v>426</v>
      </c>
    </row>
    <row r="68" spans="1:6">
      <c r="A68" s="129">
        <v>610</v>
      </c>
      <c r="B68" s="133" t="s">
        <v>2602</v>
      </c>
      <c r="C68" s="133" t="s">
        <v>2677</v>
      </c>
      <c r="D68" s="133" t="s">
        <v>2676</v>
      </c>
      <c r="E68" s="133" t="s">
        <v>426</v>
      </c>
    </row>
    <row r="69" spans="1:6">
      <c r="A69" s="129">
        <v>522</v>
      </c>
      <c r="B69" s="133" t="s">
        <v>302</v>
      </c>
      <c r="C69" s="133" t="s">
        <v>1158</v>
      </c>
      <c r="D69" s="133" t="s">
        <v>124</v>
      </c>
      <c r="E69" s="133" t="s">
        <v>426</v>
      </c>
    </row>
    <row r="70" spans="1:6">
      <c r="A70" s="301">
        <v>828</v>
      </c>
      <c r="B70" s="301" t="s">
        <v>3055</v>
      </c>
      <c r="C70" s="301" t="s">
        <v>5717</v>
      </c>
      <c r="D70" s="301" t="s">
        <v>288</v>
      </c>
      <c r="E70" s="301" t="s">
        <v>6107</v>
      </c>
      <c r="F70" s="129"/>
    </row>
    <row r="71" spans="1:6">
      <c r="A71" s="301">
        <v>819</v>
      </c>
      <c r="B71" s="301" t="s">
        <v>3222</v>
      </c>
      <c r="C71" s="301" t="s">
        <v>5668</v>
      </c>
      <c r="D71" s="301" t="s">
        <v>288</v>
      </c>
      <c r="E71" s="301" t="s">
        <v>6107</v>
      </c>
    </row>
    <row r="72" spans="1:6">
      <c r="A72" s="132">
        <v>515</v>
      </c>
      <c r="B72" s="133" t="s">
        <v>333</v>
      </c>
      <c r="C72" s="133" t="s">
        <v>1909</v>
      </c>
      <c r="D72" s="133" t="s">
        <v>335</v>
      </c>
      <c r="E72" s="133" t="s">
        <v>426</v>
      </c>
    </row>
    <row r="73" spans="1:6">
      <c r="A73" s="301">
        <v>804</v>
      </c>
      <c r="B73" s="301" t="s">
        <v>3231</v>
      </c>
      <c r="C73" s="301" t="s">
        <v>17</v>
      </c>
      <c r="D73" s="301" t="s">
        <v>288</v>
      </c>
      <c r="E73" s="301" t="s">
        <v>6107</v>
      </c>
    </row>
    <row r="74" spans="1:6">
      <c r="A74" s="301">
        <v>824</v>
      </c>
      <c r="B74" s="301" t="s">
        <v>3229</v>
      </c>
      <c r="C74" s="301" t="s">
        <v>5713</v>
      </c>
      <c r="D74" s="301" t="s">
        <v>288</v>
      </c>
      <c r="E74" s="301" t="s">
        <v>6107</v>
      </c>
    </row>
    <row r="75" spans="1:6">
      <c r="A75" s="137">
        <v>40</v>
      </c>
      <c r="B75" s="137" t="s">
        <v>1590</v>
      </c>
      <c r="C75" s="137" t="s">
        <v>1897</v>
      </c>
      <c r="D75" s="137" t="s">
        <v>288</v>
      </c>
      <c r="E75" s="137" t="s">
        <v>243</v>
      </c>
    </row>
    <row r="76" spans="1:6" s="129" customFormat="1">
      <c r="A76" s="301">
        <v>827</v>
      </c>
      <c r="B76" s="301" t="s">
        <v>5860</v>
      </c>
      <c r="C76" s="301" t="s">
        <v>5716</v>
      </c>
      <c r="D76" s="301" t="s">
        <v>288</v>
      </c>
      <c r="E76" s="301" t="s">
        <v>6107</v>
      </c>
    </row>
    <row r="77" spans="1:6">
      <c r="A77" s="129">
        <v>516</v>
      </c>
      <c r="B77" s="133" t="s">
        <v>124</v>
      </c>
      <c r="C77" s="133" t="s">
        <v>80</v>
      </c>
      <c r="D77" s="133" t="s">
        <v>1371</v>
      </c>
      <c r="E77" s="133" t="s">
        <v>426</v>
      </c>
    </row>
    <row r="78" spans="1:6">
      <c r="A78" s="129">
        <v>602</v>
      </c>
      <c r="B78" s="133" t="s">
        <v>1966</v>
      </c>
      <c r="C78" s="129" t="s">
        <v>1969</v>
      </c>
      <c r="D78" s="133" t="s">
        <v>1952</v>
      </c>
      <c r="E78" s="133" t="s">
        <v>426</v>
      </c>
    </row>
    <row r="79" spans="1:6">
      <c r="A79" s="301">
        <v>826</v>
      </c>
      <c r="B79" s="301" t="s">
        <v>5859</v>
      </c>
      <c r="C79" s="301" t="s">
        <v>5715</v>
      </c>
      <c r="D79" s="301" t="s">
        <v>288</v>
      </c>
      <c r="E79" s="301" t="s">
        <v>6107</v>
      </c>
    </row>
    <row r="80" spans="1:6">
      <c r="A80" s="301">
        <v>840</v>
      </c>
      <c r="B80" s="301" t="s">
        <v>5885</v>
      </c>
      <c r="C80" s="301" t="s">
        <v>5886</v>
      </c>
      <c r="D80" s="301" t="s">
        <v>66</v>
      </c>
      <c r="E80" s="301" t="s">
        <v>6107</v>
      </c>
    </row>
    <row r="81" spans="1:5">
      <c r="A81" s="301">
        <v>841</v>
      </c>
      <c r="B81" s="301" t="s">
        <v>5914</v>
      </c>
      <c r="C81" s="301" t="s">
        <v>5915</v>
      </c>
      <c r="D81" s="301" t="s">
        <v>66</v>
      </c>
      <c r="E81" s="301" t="s">
        <v>6107</v>
      </c>
    </row>
    <row r="82" spans="1:5">
      <c r="A82" s="301">
        <v>825</v>
      </c>
      <c r="B82" s="301" t="s">
        <v>5858</v>
      </c>
      <c r="C82" s="301" t="s">
        <v>5714</v>
      </c>
      <c r="D82" s="301" t="s">
        <v>288</v>
      </c>
      <c r="E82" s="301" t="s">
        <v>6107</v>
      </c>
    </row>
    <row r="83" spans="1:5" s="129" customFormat="1">
      <c r="A83" s="129">
        <v>524</v>
      </c>
      <c r="B83" s="133" t="s">
        <v>151</v>
      </c>
      <c r="C83" s="133" t="s">
        <v>176</v>
      </c>
      <c r="D83" s="133" t="s">
        <v>177</v>
      </c>
      <c r="E83" s="133" t="s">
        <v>426</v>
      </c>
    </row>
    <row r="84" spans="1:5" s="129" customFormat="1">
      <c r="A84" s="129">
        <v>502</v>
      </c>
      <c r="B84" s="133" t="s">
        <v>122</v>
      </c>
      <c r="C84" s="133" t="s">
        <v>1089</v>
      </c>
      <c r="D84" s="133" t="s">
        <v>5</v>
      </c>
      <c r="E84" s="133" t="s">
        <v>426</v>
      </c>
    </row>
    <row r="85" spans="1:5" s="129" customFormat="1">
      <c r="A85" s="129">
        <v>500</v>
      </c>
      <c r="B85" s="133" t="s">
        <v>120</v>
      </c>
      <c r="C85" s="133" t="s">
        <v>1087</v>
      </c>
      <c r="D85" s="133" t="s">
        <v>5</v>
      </c>
      <c r="E85" s="133" t="s">
        <v>426</v>
      </c>
    </row>
    <row r="86" spans="1:5" s="129" customFormat="1">
      <c r="A86" s="301">
        <v>842</v>
      </c>
      <c r="B86" s="301" t="s">
        <v>5942</v>
      </c>
      <c r="C86" s="301" t="s">
        <v>5940</v>
      </c>
      <c r="D86" s="301" t="s">
        <v>249</v>
      </c>
      <c r="E86" s="301" t="s">
        <v>6107</v>
      </c>
    </row>
    <row r="87" spans="1:5" s="129" customFormat="1">
      <c r="A87" s="301">
        <v>843</v>
      </c>
      <c r="B87" s="301" t="s">
        <v>5943</v>
      </c>
      <c r="C87" s="301" t="s">
        <v>5941</v>
      </c>
      <c r="D87" s="301" t="s">
        <v>249</v>
      </c>
      <c r="E87" s="301" t="s">
        <v>6107</v>
      </c>
    </row>
    <row r="88" spans="1:5">
      <c r="A88" s="301">
        <v>852</v>
      </c>
      <c r="B88" s="301" t="s">
        <v>6035</v>
      </c>
      <c r="C88" s="301" t="s">
        <v>6036</v>
      </c>
      <c r="D88" s="301" t="s">
        <v>249</v>
      </c>
      <c r="E88" s="301" t="s">
        <v>6107</v>
      </c>
    </row>
    <row r="89" spans="1:5" s="129" customFormat="1">
      <c r="A89" s="301">
        <v>832</v>
      </c>
      <c r="B89" s="301" t="s">
        <v>5862</v>
      </c>
      <c r="C89" s="301" t="s">
        <v>5721</v>
      </c>
      <c r="D89" s="301" t="s">
        <v>288</v>
      </c>
      <c r="E89" s="301" t="s">
        <v>6107</v>
      </c>
    </row>
    <row r="90" spans="1:5" s="129" customFormat="1">
      <c r="A90" s="301">
        <v>807</v>
      </c>
      <c r="B90" s="301" t="s">
        <v>5870</v>
      </c>
      <c r="C90" s="301" t="s">
        <v>5855</v>
      </c>
      <c r="D90" s="301" t="s">
        <v>249</v>
      </c>
      <c r="E90" s="301" t="s">
        <v>6107</v>
      </c>
    </row>
    <row r="91" spans="1:5" s="129" customFormat="1">
      <c r="A91" s="301">
        <v>806</v>
      </c>
      <c r="B91" s="301" t="s">
        <v>5869</v>
      </c>
      <c r="C91" s="301" t="s">
        <v>6466</v>
      </c>
      <c r="D91" s="301" t="s">
        <v>249</v>
      </c>
      <c r="E91" s="301" t="s">
        <v>6107</v>
      </c>
    </row>
    <row r="92" spans="1:5" s="129" customFormat="1">
      <c r="A92" s="301">
        <v>805</v>
      </c>
      <c r="B92" s="301" t="s">
        <v>3239</v>
      </c>
      <c r="C92" s="301" t="s">
        <v>5854</v>
      </c>
      <c r="D92" s="301" t="s">
        <v>249</v>
      </c>
      <c r="E92" s="301" t="s">
        <v>6107</v>
      </c>
    </row>
    <row r="93" spans="1:5" s="129" customFormat="1">
      <c r="A93" s="129">
        <v>531</v>
      </c>
      <c r="B93" s="133" t="s">
        <v>1737</v>
      </c>
      <c r="C93" s="133" t="s">
        <v>1735</v>
      </c>
      <c r="D93" s="133" t="s">
        <v>5</v>
      </c>
      <c r="E93" s="133" t="s">
        <v>426</v>
      </c>
    </row>
    <row r="94" spans="1:5" s="129" customFormat="1">
      <c r="A94" s="301">
        <v>823</v>
      </c>
      <c r="B94" s="301" t="s">
        <v>3268</v>
      </c>
      <c r="C94" s="301" t="s">
        <v>5712</v>
      </c>
      <c r="D94" s="301" t="s">
        <v>288</v>
      </c>
      <c r="E94" s="301" t="s">
        <v>6107</v>
      </c>
    </row>
    <row r="95" spans="1:5" s="129" customFormat="1">
      <c r="A95" s="137">
        <v>116</v>
      </c>
      <c r="B95" s="137" t="s">
        <v>2789</v>
      </c>
      <c r="C95" s="137" t="s">
        <v>2814</v>
      </c>
      <c r="D95" s="137" t="s">
        <v>2789</v>
      </c>
      <c r="E95" s="137" t="s">
        <v>243</v>
      </c>
    </row>
    <row r="96" spans="1:5" s="129" customFormat="1">
      <c r="A96" s="129">
        <v>605</v>
      </c>
      <c r="B96" s="133" t="s">
        <v>1954</v>
      </c>
      <c r="C96" s="133" t="s">
        <v>1955</v>
      </c>
      <c r="D96" s="133" t="s">
        <v>5</v>
      </c>
      <c r="E96" s="133" t="s">
        <v>426</v>
      </c>
    </row>
    <row r="97" spans="1:12" s="129" customFormat="1">
      <c r="A97" s="129">
        <v>63</v>
      </c>
      <c r="B97" s="133" t="s">
        <v>573</v>
      </c>
      <c r="C97" s="133" t="s">
        <v>334</v>
      </c>
      <c r="D97" s="133" t="s">
        <v>24</v>
      </c>
      <c r="E97" s="133" t="s">
        <v>243</v>
      </c>
    </row>
    <row r="98" spans="1:12" s="129" customFormat="1">
      <c r="A98" s="301">
        <v>833</v>
      </c>
      <c r="B98" s="301" t="s">
        <v>3264</v>
      </c>
      <c r="C98" s="301" t="s">
        <v>5867</v>
      </c>
      <c r="D98" s="301" t="s">
        <v>249</v>
      </c>
      <c r="E98" s="301" t="s">
        <v>6107</v>
      </c>
    </row>
    <row r="99" spans="1:12" s="129" customFormat="1">
      <c r="A99" s="129">
        <v>507</v>
      </c>
      <c r="B99" s="133" t="s">
        <v>335</v>
      </c>
      <c r="C99" s="133" t="s">
        <v>1514</v>
      </c>
      <c r="D99" s="133" t="s">
        <v>66</v>
      </c>
      <c r="E99" s="133" t="s">
        <v>426</v>
      </c>
    </row>
    <row r="100" spans="1:12" s="129" customFormat="1">
      <c r="A100" s="132">
        <v>123</v>
      </c>
      <c r="B100" s="133" t="s">
        <v>336</v>
      </c>
      <c r="C100" s="133" t="s">
        <v>1537</v>
      </c>
      <c r="D100" s="133" t="s">
        <v>335</v>
      </c>
      <c r="E100" s="133" t="s">
        <v>243</v>
      </c>
      <c r="F100" s="132"/>
      <c r="G100" s="132"/>
      <c r="H100" s="132"/>
      <c r="I100" s="132"/>
      <c r="J100" s="132"/>
      <c r="K100" s="132"/>
      <c r="L100" s="132"/>
    </row>
    <row r="101" spans="1:12">
      <c r="A101" s="301">
        <v>851</v>
      </c>
      <c r="B101" s="301" t="s">
        <v>249</v>
      </c>
      <c r="C101" s="301" t="s">
        <v>6034</v>
      </c>
      <c r="D101" s="301" t="s">
        <v>335</v>
      </c>
      <c r="E101" s="301" t="s">
        <v>6107</v>
      </c>
    </row>
    <row r="102" spans="1:12">
      <c r="A102" s="301">
        <v>848</v>
      </c>
      <c r="B102" s="301" t="s">
        <v>5950</v>
      </c>
      <c r="C102" s="301" t="s">
        <v>5951</v>
      </c>
      <c r="D102" s="301" t="s">
        <v>335</v>
      </c>
      <c r="E102" s="301" t="s">
        <v>6107</v>
      </c>
    </row>
    <row r="103" spans="1:12">
      <c r="A103" s="301">
        <v>849</v>
      </c>
      <c r="B103" s="301" t="s">
        <v>3273</v>
      </c>
      <c r="C103" s="301" t="s">
        <v>5952</v>
      </c>
      <c r="D103" s="301" t="s">
        <v>335</v>
      </c>
      <c r="E103" s="301" t="s">
        <v>6107</v>
      </c>
    </row>
    <row r="104" spans="1:12" s="129" customFormat="1">
      <c r="A104" s="301">
        <v>850</v>
      </c>
      <c r="B104" s="301" t="s">
        <v>3246</v>
      </c>
      <c r="C104" s="301" t="s">
        <v>5953</v>
      </c>
      <c r="D104" s="301" t="s">
        <v>335</v>
      </c>
      <c r="E104" s="301" t="s">
        <v>6107</v>
      </c>
    </row>
    <row r="105" spans="1:12" s="129" customFormat="1">
      <c r="A105" s="301">
        <v>853</v>
      </c>
      <c r="B105" s="301" t="s">
        <v>3279</v>
      </c>
      <c r="C105" s="301" t="s">
        <v>6057</v>
      </c>
      <c r="D105" s="301" t="s">
        <v>335</v>
      </c>
      <c r="E105" s="301" t="s">
        <v>6107</v>
      </c>
    </row>
    <row r="106" spans="1:12" s="129" customFormat="1">
      <c r="A106" s="301">
        <v>820</v>
      </c>
      <c r="B106" s="301" t="s">
        <v>3260</v>
      </c>
      <c r="C106" s="301" t="s">
        <v>5711</v>
      </c>
      <c r="D106" s="301" t="s">
        <v>249</v>
      </c>
      <c r="E106" s="301" t="s">
        <v>6107</v>
      </c>
    </row>
    <row r="107" spans="1:12" s="129" customFormat="1">
      <c r="A107" s="301">
        <v>836</v>
      </c>
      <c r="B107" s="301" t="s">
        <v>3266</v>
      </c>
      <c r="C107" s="301" t="s">
        <v>5868</v>
      </c>
      <c r="D107" s="301" t="s">
        <v>249</v>
      </c>
      <c r="E107" s="301" t="s">
        <v>6107</v>
      </c>
    </row>
    <row r="108" spans="1:12" s="129" customFormat="1">
      <c r="A108" s="137">
        <v>46</v>
      </c>
      <c r="B108" s="137" t="s">
        <v>1960</v>
      </c>
      <c r="C108" s="137" t="s">
        <v>2845</v>
      </c>
      <c r="D108" s="137" t="s">
        <v>249</v>
      </c>
      <c r="E108" s="137" t="s">
        <v>243</v>
      </c>
    </row>
    <row r="109" spans="1:12" s="129" customFormat="1">
      <c r="A109" s="129">
        <v>607</v>
      </c>
      <c r="B109" s="133" t="s">
        <v>1960</v>
      </c>
      <c r="C109" s="133" t="s">
        <v>1963</v>
      </c>
      <c r="D109" s="133" t="s">
        <v>24</v>
      </c>
      <c r="E109" s="133" t="s">
        <v>426</v>
      </c>
    </row>
    <row r="110" spans="1:12" s="129" customFormat="1">
      <c r="A110" s="301">
        <v>830</v>
      </c>
      <c r="B110" s="301" t="s">
        <v>3262</v>
      </c>
      <c r="C110" s="301" t="s">
        <v>5719</v>
      </c>
      <c r="D110" s="301" t="s">
        <v>288</v>
      </c>
      <c r="E110" s="301" t="s">
        <v>6107</v>
      </c>
    </row>
    <row r="111" spans="1:12" s="129" customFormat="1">
      <c r="A111" s="129">
        <v>504</v>
      </c>
      <c r="B111" s="133" t="s">
        <v>123</v>
      </c>
      <c r="C111" s="133" t="s">
        <v>1090</v>
      </c>
      <c r="D111" s="133" t="s">
        <v>5</v>
      </c>
      <c r="E111" s="133" t="s">
        <v>426</v>
      </c>
    </row>
    <row r="112" spans="1:12" s="129" customFormat="1">
      <c r="A112" s="129">
        <v>508</v>
      </c>
      <c r="B112" s="133" t="s">
        <v>66</v>
      </c>
      <c r="C112" s="133" t="s">
        <v>574</v>
      </c>
      <c r="D112" s="133" t="s">
        <v>24</v>
      </c>
      <c r="E112" s="133" t="s">
        <v>426</v>
      </c>
    </row>
    <row r="113" spans="1:5" s="129" customFormat="1">
      <c r="A113" s="301">
        <v>815</v>
      </c>
      <c r="B113" s="301" t="s">
        <v>3325</v>
      </c>
      <c r="C113" s="301" t="s">
        <v>5977</v>
      </c>
      <c r="D113" s="301" t="s">
        <v>288</v>
      </c>
      <c r="E113" s="301" t="s">
        <v>6107</v>
      </c>
    </row>
    <row r="114" spans="1:5">
      <c r="A114" s="301">
        <v>812</v>
      </c>
      <c r="B114" s="301" t="s">
        <v>1371</v>
      </c>
      <c r="C114" s="301" t="s">
        <v>5706</v>
      </c>
      <c r="D114" s="301" t="s">
        <v>288</v>
      </c>
      <c r="E114" s="301" t="s">
        <v>6107</v>
      </c>
    </row>
    <row r="115" spans="1:5">
      <c r="A115" s="129">
        <v>510</v>
      </c>
      <c r="B115" s="133" t="s">
        <v>186</v>
      </c>
      <c r="C115" s="133" t="s">
        <v>1080</v>
      </c>
      <c r="D115" s="133" t="s">
        <v>24</v>
      </c>
      <c r="E115" s="133" t="s">
        <v>426</v>
      </c>
    </row>
    <row r="116" spans="1:5">
      <c r="A116" s="301">
        <v>808</v>
      </c>
      <c r="B116" s="301" t="s">
        <v>361</v>
      </c>
      <c r="C116" s="301" t="s">
        <v>5702</v>
      </c>
      <c r="D116" s="301" t="s">
        <v>288</v>
      </c>
      <c r="E116" s="301" t="s">
        <v>6107</v>
      </c>
    </row>
    <row r="117" spans="1:5">
      <c r="A117" s="301">
        <v>817</v>
      </c>
      <c r="B117" s="301" t="s">
        <v>1952</v>
      </c>
      <c r="C117" s="301" t="s">
        <v>5709</v>
      </c>
      <c r="D117" s="301" t="s">
        <v>288</v>
      </c>
      <c r="E117" s="301" t="s">
        <v>6107</v>
      </c>
    </row>
    <row r="118" spans="1:5">
      <c r="A118" s="129">
        <v>505</v>
      </c>
      <c r="B118" s="133" t="s">
        <v>299</v>
      </c>
      <c r="C118" s="133" t="s">
        <v>575</v>
      </c>
      <c r="D118" s="133" t="s">
        <v>81</v>
      </c>
      <c r="E118" s="133" t="s">
        <v>426</v>
      </c>
    </row>
    <row r="119" spans="1:5">
      <c r="A119" s="129">
        <v>61</v>
      </c>
      <c r="B119" s="133" t="s">
        <v>327</v>
      </c>
      <c r="C119" s="133" t="s">
        <v>1859</v>
      </c>
      <c r="D119" s="133" t="s">
        <v>24</v>
      </c>
      <c r="E119" s="133" t="s">
        <v>243</v>
      </c>
    </row>
    <row r="120" spans="1:5">
      <c r="A120" s="132">
        <v>200</v>
      </c>
      <c r="B120" s="132" t="s">
        <v>2869</v>
      </c>
      <c r="C120" s="132" t="s">
        <v>2870</v>
      </c>
      <c r="D120" s="132" t="s">
        <v>1075</v>
      </c>
      <c r="E120" s="132" t="s">
        <v>243</v>
      </c>
    </row>
    <row r="121" spans="1:5">
      <c r="A121" s="129">
        <v>13</v>
      </c>
      <c r="B121" s="133" t="s">
        <v>82</v>
      </c>
      <c r="C121" s="133" t="s">
        <v>84</v>
      </c>
      <c r="D121" s="133" t="s">
        <v>83</v>
      </c>
      <c r="E121" s="133" t="s">
        <v>243</v>
      </c>
    </row>
    <row r="122" spans="1:5">
      <c r="A122" s="301">
        <v>822</v>
      </c>
      <c r="B122" s="301" t="s">
        <v>5857</v>
      </c>
      <c r="C122" s="301" t="s">
        <v>84</v>
      </c>
      <c r="D122" s="301" t="s">
        <v>81</v>
      </c>
      <c r="E122" s="301" t="s">
        <v>6107</v>
      </c>
    </row>
    <row r="123" spans="1:5">
      <c r="A123" s="132">
        <v>611</v>
      </c>
      <c r="B123" s="133" t="s">
        <v>2865</v>
      </c>
      <c r="C123" s="132" t="s">
        <v>2866</v>
      </c>
      <c r="D123" s="133" t="s">
        <v>1072</v>
      </c>
      <c r="E123" s="133" t="s">
        <v>426</v>
      </c>
    </row>
    <row r="124" spans="1:5" s="129" customFormat="1">
      <c r="A124" s="129">
        <v>534</v>
      </c>
      <c r="B124" s="133" t="s">
        <v>1740</v>
      </c>
      <c r="C124" s="129" t="s">
        <v>1741</v>
      </c>
      <c r="D124" s="133" t="s">
        <v>1072</v>
      </c>
      <c r="E124" s="133" t="s">
        <v>426</v>
      </c>
    </row>
    <row r="125" spans="1:5">
      <c r="A125" s="301">
        <v>800</v>
      </c>
      <c r="B125" s="301" t="s">
        <v>5863</v>
      </c>
      <c r="C125" s="301" t="s">
        <v>6435</v>
      </c>
      <c r="D125" s="299" t="s">
        <v>1072</v>
      </c>
      <c r="E125" s="301" t="s">
        <v>6107</v>
      </c>
    </row>
    <row r="126" spans="1:5">
      <c r="A126" s="301">
        <v>801</v>
      </c>
      <c r="B126" s="301" t="s">
        <v>5864</v>
      </c>
      <c r="C126" s="301" t="s">
        <v>6436</v>
      </c>
      <c r="D126" s="299" t="s">
        <v>1072</v>
      </c>
      <c r="E126" s="301" t="s">
        <v>6107</v>
      </c>
    </row>
    <row r="127" spans="1:5">
      <c r="A127" s="301">
        <v>802</v>
      </c>
      <c r="B127" s="301" t="s">
        <v>5865</v>
      </c>
      <c r="C127" s="301" t="s">
        <v>6437</v>
      </c>
      <c r="D127" s="299" t="s">
        <v>1072</v>
      </c>
      <c r="E127" s="301" t="s">
        <v>6107</v>
      </c>
    </row>
    <row r="128" spans="1:5">
      <c r="A128" s="301">
        <v>803</v>
      </c>
      <c r="B128" s="301" t="s">
        <v>5866</v>
      </c>
      <c r="C128" s="301" t="s">
        <v>6438</v>
      </c>
      <c r="D128" s="299" t="s">
        <v>1072</v>
      </c>
      <c r="E128" s="301" t="s">
        <v>6107</v>
      </c>
    </row>
    <row r="129" spans="1:5">
      <c r="A129" s="129">
        <v>535</v>
      </c>
      <c r="B129" s="133" t="s">
        <v>1761</v>
      </c>
      <c r="C129" s="129" t="s">
        <v>1760</v>
      </c>
      <c r="D129" s="133" t="s">
        <v>1072</v>
      </c>
      <c r="E129" s="133" t="s">
        <v>426</v>
      </c>
    </row>
    <row r="130" spans="1:5" s="129" customFormat="1">
      <c r="A130" s="129">
        <v>525</v>
      </c>
      <c r="B130" s="133" t="s">
        <v>1077</v>
      </c>
      <c r="C130" s="129" t="s">
        <v>1148</v>
      </c>
      <c r="D130" s="133" t="s">
        <v>1072</v>
      </c>
      <c r="E130" s="133" t="s">
        <v>426</v>
      </c>
    </row>
    <row r="131" spans="1:5">
      <c r="A131" s="129">
        <v>900</v>
      </c>
      <c r="B131" s="133" t="s">
        <v>2468</v>
      </c>
      <c r="C131" s="129" t="s">
        <v>2467</v>
      </c>
      <c r="D131" s="133" t="s">
        <v>2466</v>
      </c>
      <c r="E131" s="133" t="s">
        <v>426</v>
      </c>
    </row>
    <row r="132" spans="1:5">
      <c r="A132" s="129">
        <v>901</v>
      </c>
      <c r="B132" s="133" t="s">
        <v>2469</v>
      </c>
      <c r="C132" s="129" t="s">
        <v>2471</v>
      </c>
      <c r="D132" s="133" t="s">
        <v>2466</v>
      </c>
      <c r="E132" s="133" t="s">
        <v>426</v>
      </c>
    </row>
    <row r="133" spans="1:5">
      <c r="A133" s="129">
        <v>902</v>
      </c>
      <c r="B133" s="133" t="s">
        <v>2470</v>
      </c>
      <c r="C133" s="129" t="s">
        <v>2472</v>
      </c>
      <c r="D133" s="133" t="s">
        <v>2466</v>
      </c>
      <c r="E133" s="133" t="s">
        <v>426</v>
      </c>
    </row>
    <row r="134" spans="1:5">
      <c r="A134" s="129">
        <v>903</v>
      </c>
      <c r="B134" s="133" t="s">
        <v>2466</v>
      </c>
      <c r="C134" s="129" t="s">
        <v>2473</v>
      </c>
      <c r="D134" s="133" t="s">
        <v>2466</v>
      </c>
      <c r="E134" s="133" t="s">
        <v>426</v>
      </c>
    </row>
    <row r="135" spans="1:5">
      <c r="B135" s="274"/>
    </row>
  </sheetData>
  <autoFilter ref="A1:L134">
    <sortState ref="A2:L134">
      <sortCondition ref="B1:B134"/>
    </sortState>
  </autoFilter>
  <conditionalFormatting sqref="B71">
    <cfRule type="duplicateValues" dxfId="27" priority="21"/>
  </conditionalFormatting>
  <conditionalFormatting sqref="B72">
    <cfRule type="duplicateValues" dxfId="26" priority="20"/>
  </conditionalFormatting>
  <conditionalFormatting sqref="B73">
    <cfRule type="duplicateValues" dxfId="25" priority="19"/>
  </conditionalFormatting>
  <conditionalFormatting sqref="B70">
    <cfRule type="duplicateValues" dxfId="24" priority="18"/>
  </conditionalFormatting>
  <conditionalFormatting sqref="B74">
    <cfRule type="duplicateValues" dxfId="23" priority="17"/>
  </conditionalFormatting>
  <conditionalFormatting sqref="B75">
    <cfRule type="duplicateValues" dxfId="22" priority="16"/>
  </conditionalFormatting>
  <conditionalFormatting sqref="B100">
    <cfRule type="duplicateValues" dxfId="21" priority="14"/>
  </conditionalFormatting>
  <conditionalFormatting sqref="B87">
    <cfRule type="duplicateValues" dxfId="20" priority="12"/>
  </conditionalFormatting>
  <conditionalFormatting sqref="B101">
    <cfRule type="duplicateValues" dxfId="19" priority="11"/>
  </conditionalFormatting>
  <conditionalFormatting sqref="B100">
    <cfRule type="duplicateValues" dxfId="18" priority="10"/>
  </conditionalFormatting>
  <conditionalFormatting sqref="B101">
    <cfRule type="duplicateValues" dxfId="17" priority="9"/>
  </conditionalFormatting>
  <conditionalFormatting sqref="B87">
    <cfRule type="duplicateValues" dxfId="16" priority="8"/>
  </conditionalFormatting>
  <conditionalFormatting sqref="B100">
    <cfRule type="duplicateValues" dxfId="15" priority="7"/>
  </conditionalFormatting>
  <conditionalFormatting sqref="B113">
    <cfRule type="duplicateValues" dxfId="14" priority="5"/>
  </conditionalFormatting>
  <conditionalFormatting sqref="B88">
    <cfRule type="duplicateValues" dxfId="13" priority="4"/>
  </conditionalFormatting>
  <conditionalFormatting sqref="B88">
    <cfRule type="duplicateValues" dxfId="12" priority="3"/>
  </conditionalFormatting>
  <conditionalFormatting sqref="B87 B89:B99">
    <cfRule type="duplicateValues" dxfId="11" priority="23"/>
  </conditionalFormatting>
  <conditionalFormatting sqref="B83">
    <cfRule type="duplicateValues" dxfId="10" priority="1"/>
  </conditionalFormatting>
  <conditionalFormatting sqref="B102:B112 B115:B135">
    <cfRule type="duplicateValues" dxfId="9" priority="30"/>
  </conditionalFormatting>
  <conditionalFormatting sqref="B84:B86">
    <cfRule type="duplicateValues" dxfId="8" priority="31"/>
  </conditionalFormatting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 filterMode="1">
    <tabColor rgb="FFFFFF00"/>
  </sheetPr>
  <dimension ref="A1:Q436"/>
  <sheetViews>
    <sheetView tabSelected="1" topLeftCell="A324" zoomScale="90" zoomScaleNormal="90" workbookViewId="0">
      <selection activeCell="K434" sqref="K434"/>
    </sheetView>
  </sheetViews>
  <sheetFormatPr baseColWidth="10" defaultColWidth="11.44140625" defaultRowHeight="14.4"/>
  <cols>
    <col min="1" max="1" width="101" style="9" customWidth="1"/>
    <col min="2" max="2" width="7.6640625" customWidth="1"/>
    <col min="3" max="3" width="7" style="9" customWidth="1"/>
    <col min="4" max="4" width="30.5546875" style="9" customWidth="1"/>
    <col min="5" max="5" width="10.109375" style="9" bestFit="1" customWidth="1"/>
    <col min="6" max="6" width="10" style="9" customWidth="1"/>
    <col min="7" max="7" width="11" style="9" bestFit="1" customWidth="1"/>
    <col min="8" max="8" width="15.109375" style="9" bestFit="1" customWidth="1"/>
    <col min="9" max="16384" width="11.44140625" style="9"/>
  </cols>
  <sheetData>
    <row r="1" spans="1:17">
      <c r="A1" s="31" t="s">
        <v>576</v>
      </c>
      <c r="B1" s="32" t="s">
        <v>235</v>
      </c>
      <c r="C1" s="31" t="s">
        <v>238</v>
      </c>
      <c r="D1" s="31" t="s">
        <v>577</v>
      </c>
      <c r="E1" s="32" t="s">
        <v>578</v>
      </c>
      <c r="F1" s="32" t="s">
        <v>234</v>
      </c>
      <c r="G1" s="31" t="s">
        <v>579</v>
      </c>
      <c r="H1" s="31" t="s">
        <v>580</v>
      </c>
      <c r="I1" s="117" t="s">
        <v>1822</v>
      </c>
      <c r="J1" s="117" t="s">
        <v>1823</v>
      </c>
      <c r="K1" s="117" t="s">
        <v>1824</v>
      </c>
      <c r="L1" s="117" t="s">
        <v>581</v>
      </c>
      <c r="M1" s="116" t="s">
        <v>234</v>
      </c>
      <c r="N1" s="117" t="s">
        <v>235</v>
      </c>
      <c r="O1" s="117" t="s">
        <v>236</v>
      </c>
      <c r="P1" s="117" t="s">
        <v>237</v>
      </c>
      <c r="Q1" s="117" t="s">
        <v>238</v>
      </c>
    </row>
    <row r="2" spans="1:17" hidden="1">
      <c r="A2" s="9" t="s">
        <v>1562</v>
      </c>
      <c r="B2" t="s">
        <v>1254</v>
      </c>
      <c r="C2" s="9" t="s">
        <v>426</v>
      </c>
      <c r="D2" s="134" t="s">
        <v>587</v>
      </c>
      <c r="H2" s="9" t="s">
        <v>582</v>
      </c>
    </row>
    <row r="3" spans="1:17" hidden="1">
      <c r="A3" s="9" t="s">
        <v>1563</v>
      </c>
      <c r="B3" t="s">
        <v>1606</v>
      </c>
      <c r="C3" s="9" t="s">
        <v>426</v>
      </c>
      <c r="D3" s="9" t="s">
        <v>1132</v>
      </c>
      <c r="H3" s="9" t="s">
        <v>582</v>
      </c>
    </row>
    <row r="4" spans="1:17" hidden="1">
      <c r="A4" s="9" t="s">
        <v>1564</v>
      </c>
      <c r="B4" t="s">
        <v>1255</v>
      </c>
      <c r="C4" s="9" t="s">
        <v>426</v>
      </c>
      <c r="D4" s="134" t="s">
        <v>587</v>
      </c>
      <c r="H4" s="9" t="s">
        <v>582</v>
      </c>
    </row>
    <row r="5" spans="1:17" hidden="1">
      <c r="A5" s="9" t="s">
        <v>1118</v>
      </c>
      <c r="B5" t="s">
        <v>1256</v>
      </c>
      <c r="C5" s="9" t="s">
        <v>426</v>
      </c>
      <c r="D5" s="134" t="s">
        <v>587</v>
      </c>
      <c r="H5" s="9" t="s">
        <v>582</v>
      </c>
    </row>
    <row r="6" spans="1:17" hidden="1">
      <c r="A6" s="9" t="s">
        <v>1538</v>
      </c>
      <c r="B6" t="s">
        <v>1257</v>
      </c>
      <c r="C6" s="9" t="s">
        <v>426</v>
      </c>
      <c r="D6" s="134" t="s">
        <v>587</v>
      </c>
      <c r="H6" s="9" t="s">
        <v>582</v>
      </c>
    </row>
    <row r="7" spans="1:17" hidden="1">
      <c r="A7" s="9" t="s">
        <v>1119</v>
      </c>
      <c r="B7" t="s">
        <v>1258</v>
      </c>
      <c r="C7" s="9" t="s">
        <v>426</v>
      </c>
      <c r="D7" s="134" t="s">
        <v>587</v>
      </c>
      <c r="H7" s="9" t="s">
        <v>582</v>
      </c>
    </row>
    <row r="8" spans="1:17" hidden="1">
      <c r="A8" s="9" t="s">
        <v>470</v>
      </c>
      <c r="B8" s="129" t="s">
        <v>1259</v>
      </c>
      <c r="C8" s="9" t="s">
        <v>426</v>
      </c>
      <c r="D8" s="134" t="s">
        <v>587</v>
      </c>
      <c r="H8" s="9" t="s">
        <v>582</v>
      </c>
    </row>
    <row r="9" spans="1:17" hidden="1">
      <c r="A9" s="9" t="s">
        <v>1539</v>
      </c>
      <c r="B9" s="129" t="s">
        <v>1260</v>
      </c>
      <c r="C9" s="9" t="s">
        <v>426</v>
      </c>
      <c r="D9" s="134" t="s">
        <v>587</v>
      </c>
      <c r="H9" s="9" t="s">
        <v>582</v>
      </c>
    </row>
    <row r="10" spans="1:17" hidden="1">
      <c r="A10" s="9" t="s">
        <v>1840</v>
      </c>
      <c r="B10" s="129" t="s">
        <v>1261</v>
      </c>
      <c r="C10" s="9" t="s">
        <v>426</v>
      </c>
      <c r="D10" s="134" t="s">
        <v>587</v>
      </c>
      <c r="H10" s="9" t="s">
        <v>582</v>
      </c>
    </row>
    <row r="11" spans="1:17" hidden="1">
      <c r="A11" s="9" t="s">
        <v>459</v>
      </c>
      <c r="B11" s="129" t="s">
        <v>1262</v>
      </c>
      <c r="C11" s="9" t="s">
        <v>426</v>
      </c>
      <c r="D11" s="134" t="s">
        <v>587</v>
      </c>
      <c r="H11" s="9" t="s">
        <v>582</v>
      </c>
    </row>
    <row r="12" spans="1:17" hidden="1">
      <c r="A12" s="9" t="s">
        <v>457</v>
      </c>
      <c r="B12" s="129" t="s">
        <v>1263</v>
      </c>
      <c r="C12" s="9" t="s">
        <v>426</v>
      </c>
      <c r="D12" s="134" t="s">
        <v>587</v>
      </c>
      <c r="H12" s="9" t="s">
        <v>582</v>
      </c>
    </row>
    <row r="13" spans="1:17" hidden="1">
      <c r="A13" s="9" t="s">
        <v>458</v>
      </c>
      <c r="B13" s="129" t="s">
        <v>1264</v>
      </c>
      <c r="C13" s="9" t="s">
        <v>426</v>
      </c>
      <c r="D13" s="134" t="s">
        <v>587</v>
      </c>
      <c r="H13" s="9" t="s">
        <v>582</v>
      </c>
    </row>
    <row r="14" spans="1:17" hidden="1">
      <c r="A14" s="9" t="s">
        <v>498</v>
      </c>
      <c r="B14" t="s">
        <v>1265</v>
      </c>
      <c r="C14" s="9" t="s">
        <v>426</v>
      </c>
      <c r="D14" s="134" t="s">
        <v>587</v>
      </c>
      <c r="H14" s="9" t="s">
        <v>582</v>
      </c>
    </row>
    <row r="15" spans="1:17" hidden="1">
      <c r="A15" s="9" t="s">
        <v>1130</v>
      </c>
      <c r="B15" t="s">
        <v>1266</v>
      </c>
      <c r="C15" s="9" t="s">
        <v>426</v>
      </c>
      <c r="D15" s="134" t="s">
        <v>587</v>
      </c>
      <c r="H15" s="9" t="s">
        <v>582</v>
      </c>
    </row>
    <row r="16" spans="1:17" hidden="1">
      <c r="A16" s="9" t="s">
        <v>1251</v>
      </c>
      <c r="B16" t="s">
        <v>1267</v>
      </c>
      <c r="C16" s="9" t="s">
        <v>426</v>
      </c>
      <c r="D16" s="134" t="s">
        <v>587</v>
      </c>
      <c r="H16" s="9" t="s">
        <v>582</v>
      </c>
    </row>
    <row r="17" spans="1:8">
      <c r="A17" s="9" t="s">
        <v>427</v>
      </c>
      <c r="B17" t="s">
        <v>589</v>
      </c>
      <c r="C17" s="9" t="s">
        <v>426</v>
      </c>
      <c r="D17" s="9" t="s">
        <v>583</v>
      </c>
      <c r="E17" s="9" t="s">
        <v>381</v>
      </c>
      <c r="F17" s="124" t="s">
        <v>1922</v>
      </c>
      <c r="H17" s="9" t="s">
        <v>582</v>
      </c>
    </row>
    <row r="18" spans="1:8">
      <c r="A18" s="9" t="s">
        <v>1887</v>
      </c>
      <c r="B18" s="132" t="s">
        <v>590</v>
      </c>
      <c r="C18" s="9" t="s">
        <v>426</v>
      </c>
      <c r="D18" s="9" t="s">
        <v>583</v>
      </c>
      <c r="E18" s="9" t="s">
        <v>381</v>
      </c>
      <c r="F18" s="124" t="s">
        <v>1922</v>
      </c>
      <c r="H18" s="9" t="s">
        <v>582</v>
      </c>
    </row>
    <row r="19" spans="1:8" hidden="1">
      <c r="A19" s="9" t="s">
        <v>1841</v>
      </c>
      <c r="B19" t="s">
        <v>1268</v>
      </c>
      <c r="C19" s="9" t="s">
        <v>426</v>
      </c>
      <c r="D19" s="134" t="s">
        <v>587</v>
      </c>
      <c r="F19" s="132"/>
      <c r="H19" s="9" t="s">
        <v>582</v>
      </c>
    </row>
    <row r="20" spans="1:8" hidden="1">
      <c r="A20" s="9" t="s">
        <v>478</v>
      </c>
      <c r="B20" t="s">
        <v>1269</v>
      </c>
      <c r="C20" s="9" t="s">
        <v>426</v>
      </c>
      <c r="D20" s="137" t="s">
        <v>1611</v>
      </c>
      <c r="F20" s="132"/>
      <c r="H20" s="9" t="s">
        <v>582</v>
      </c>
    </row>
    <row r="21" spans="1:8">
      <c r="A21" s="132" t="s">
        <v>461</v>
      </c>
      <c r="B21" s="132" t="s">
        <v>591</v>
      </c>
      <c r="C21" s="132" t="s">
        <v>426</v>
      </c>
      <c r="D21" s="132" t="s">
        <v>583</v>
      </c>
      <c r="E21" s="132" t="s">
        <v>24</v>
      </c>
      <c r="F21" s="124" t="s">
        <v>6717</v>
      </c>
      <c r="G21" s="132"/>
      <c r="H21" s="132" t="s">
        <v>582</v>
      </c>
    </row>
    <row r="22" spans="1:8" hidden="1">
      <c r="A22" s="9" t="s">
        <v>397</v>
      </c>
      <c r="B22" t="s">
        <v>1270</v>
      </c>
      <c r="C22" s="9" t="s">
        <v>426</v>
      </c>
      <c r="D22" s="134" t="s">
        <v>587</v>
      </c>
      <c r="F22" s="132"/>
      <c r="H22" s="9" t="s">
        <v>582</v>
      </c>
    </row>
    <row r="23" spans="1:8" hidden="1">
      <c r="A23" s="9" t="s">
        <v>400</v>
      </c>
      <c r="B23" t="s">
        <v>1271</v>
      </c>
      <c r="C23" s="9" t="s">
        <v>426</v>
      </c>
      <c r="D23" s="134" t="s">
        <v>587</v>
      </c>
      <c r="F23" s="132"/>
      <c r="H23" s="9" t="s">
        <v>582</v>
      </c>
    </row>
    <row r="24" spans="1:8" hidden="1">
      <c r="A24" s="9" t="s">
        <v>1247</v>
      </c>
      <c r="B24" t="s">
        <v>1272</v>
      </c>
      <c r="C24" s="9" t="s">
        <v>426</v>
      </c>
      <c r="D24" s="134" t="s">
        <v>587</v>
      </c>
      <c r="F24" s="132"/>
      <c r="H24" s="9" t="s">
        <v>582</v>
      </c>
    </row>
    <row r="25" spans="1:8" hidden="1">
      <c r="A25" s="9" t="s">
        <v>1117</v>
      </c>
      <c r="B25" t="s">
        <v>1273</v>
      </c>
      <c r="C25" s="9" t="s">
        <v>426</v>
      </c>
      <c r="D25" s="134" t="s">
        <v>587</v>
      </c>
      <c r="F25" s="132"/>
      <c r="H25" s="9" t="s">
        <v>582</v>
      </c>
    </row>
    <row r="26" spans="1:8" hidden="1">
      <c r="A26" s="9" t="s">
        <v>1123</v>
      </c>
      <c r="B26" t="s">
        <v>1274</v>
      </c>
      <c r="C26" s="9" t="s">
        <v>426</v>
      </c>
      <c r="D26" s="134" t="s">
        <v>587</v>
      </c>
      <c r="F26" s="132"/>
      <c r="H26" s="9" t="s">
        <v>582</v>
      </c>
    </row>
    <row r="27" spans="1:8" hidden="1">
      <c r="A27" s="9" t="s">
        <v>1122</v>
      </c>
      <c r="B27" t="s">
        <v>1275</v>
      </c>
      <c r="C27" s="9" t="s">
        <v>426</v>
      </c>
      <c r="D27" s="134" t="s">
        <v>587</v>
      </c>
      <c r="F27" s="132"/>
      <c r="H27" s="9" t="s">
        <v>582</v>
      </c>
    </row>
    <row r="28" spans="1:8" hidden="1">
      <c r="A28" s="9" t="s">
        <v>1365</v>
      </c>
      <c r="B28" t="s">
        <v>1276</v>
      </c>
      <c r="C28" s="9" t="s">
        <v>426</v>
      </c>
      <c r="D28" s="134" t="s">
        <v>587</v>
      </c>
      <c r="F28" s="132"/>
      <c r="H28" s="9" t="s">
        <v>582</v>
      </c>
    </row>
    <row r="29" spans="1:8" hidden="1">
      <c r="A29" s="9" t="s">
        <v>1121</v>
      </c>
      <c r="B29" t="s">
        <v>1277</v>
      </c>
      <c r="C29" s="9" t="s">
        <v>426</v>
      </c>
      <c r="D29" s="134" t="s">
        <v>587</v>
      </c>
      <c r="F29" s="132"/>
      <c r="H29" s="9" t="s">
        <v>582</v>
      </c>
    </row>
    <row r="30" spans="1:8" hidden="1">
      <c r="A30" s="9" t="s">
        <v>1120</v>
      </c>
      <c r="B30" t="s">
        <v>1278</v>
      </c>
      <c r="C30" s="9" t="s">
        <v>426</v>
      </c>
      <c r="D30" s="134" t="s">
        <v>587</v>
      </c>
      <c r="F30" s="132"/>
      <c r="H30" s="9" t="s">
        <v>582</v>
      </c>
    </row>
    <row r="31" spans="1:8" hidden="1">
      <c r="A31" s="9" t="s">
        <v>1093</v>
      </c>
      <c r="B31" t="s">
        <v>1279</v>
      </c>
      <c r="C31" s="9" t="s">
        <v>426</v>
      </c>
      <c r="D31" s="9" t="s">
        <v>588</v>
      </c>
      <c r="F31" s="132"/>
      <c r="H31" s="9" t="s">
        <v>582</v>
      </c>
    </row>
    <row r="32" spans="1:8" hidden="1">
      <c r="A32" s="9" t="s">
        <v>1431</v>
      </c>
      <c r="B32" t="s">
        <v>1280</v>
      </c>
      <c r="C32" s="9" t="s">
        <v>426</v>
      </c>
      <c r="D32" s="134" t="s">
        <v>587</v>
      </c>
      <c r="F32" s="132"/>
      <c r="H32" s="9" t="s">
        <v>582</v>
      </c>
    </row>
    <row r="33" spans="1:8">
      <c r="A33" s="9" t="s">
        <v>430</v>
      </c>
      <c r="B33" t="s">
        <v>592</v>
      </c>
      <c r="C33" s="9" t="s">
        <v>426</v>
      </c>
      <c r="D33" s="9" t="s">
        <v>583</v>
      </c>
      <c r="E33" s="9" t="s">
        <v>381</v>
      </c>
      <c r="F33" s="124" t="s">
        <v>1922</v>
      </c>
      <c r="H33" s="9" t="s">
        <v>582</v>
      </c>
    </row>
    <row r="34" spans="1:8">
      <c r="A34" s="9" t="s">
        <v>437</v>
      </c>
      <c r="B34" t="s">
        <v>1281</v>
      </c>
      <c r="C34" s="9" t="s">
        <v>426</v>
      </c>
      <c r="D34" s="9" t="s">
        <v>583</v>
      </c>
      <c r="E34" s="9" t="s">
        <v>381</v>
      </c>
      <c r="F34" s="124" t="s">
        <v>1922</v>
      </c>
      <c r="H34" s="9" t="s">
        <v>582</v>
      </c>
    </row>
    <row r="35" spans="1:8">
      <c r="A35" s="9" t="s">
        <v>440</v>
      </c>
      <c r="B35" t="s">
        <v>1282</v>
      </c>
      <c r="C35" s="9" t="s">
        <v>426</v>
      </c>
      <c r="D35" s="9" t="s">
        <v>583</v>
      </c>
      <c r="E35" s="9" t="s">
        <v>381</v>
      </c>
      <c r="F35" s="124" t="s">
        <v>1922</v>
      </c>
      <c r="H35" s="9" t="s">
        <v>582</v>
      </c>
    </row>
    <row r="36" spans="1:8">
      <c r="A36" s="9" t="s">
        <v>438</v>
      </c>
      <c r="B36" t="s">
        <v>1283</v>
      </c>
      <c r="C36" s="9" t="s">
        <v>426</v>
      </c>
      <c r="D36" s="9" t="s">
        <v>583</v>
      </c>
      <c r="E36" s="9" t="s">
        <v>381</v>
      </c>
      <c r="F36" s="124" t="s">
        <v>1922</v>
      </c>
      <c r="H36" s="9" t="s">
        <v>582</v>
      </c>
    </row>
    <row r="37" spans="1:8">
      <c r="A37" s="9" t="s">
        <v>441</v>
      </c>
      <c r="B37" t="s">
        <v>1284</v>
      </c>
      <c r="C37" s="9" t="s">
        <v>426</v>
      </c>
      <c r="D37" s="9" t="s">
        <v>583</v>
      </c>
      <c r="E37" s="9" t="s">
        <v>381</v>
      </c>
      <c r="F37" s="124" t="s">
        <v>1922</v>
      </c>
      <c r="H37" s="9" t="s">
        <v>582</v>
      </c>
    </row>
    <row r="38" spans="1:8">
      <c r="A38" s="9" t="s">
        <v>439</v>
      </c>
      <c r="B38" s="129" t="s">
        <v>1285</v>
      </c>
      <c r="C38" s="9" t="s">
        <v>426</v>
      </c>
      <c r="D38" s="9" t="s">
        <v>583</v>
      </c>
      <c r="E38" s="9" t="s">
        <v>381</v>
      </c>
      <c r="F38" s="124" t="s">
        <v>1922</v>
      </c>
      <c r="H38" s="9" t="s">
        <v>582</v>
      </c>
    </row>
    <row r="39" spans="1:8">
      <c r="A39" s="9" t="s">
        <v>1886</v>
      </c>
      <c r="B39" s="129" t="s">
        <v>1286</v>
      </c>
      <c r="C39" s="9" t="s">
        <v>426</v>
      </c>
      <c r="D39" s="9" t="s">
        <v>583</v>
      </c>
      <c r="E39" s="9" t="s">
        <v>381</v>
      </c>
      <c r="F39" s="124" t="s">
        <v>1922</v>
      </c>
      <c r="H39" s="9" t="s">
        <v>582</v>
      </c>
    </row>
    <row r="40" spans="1:8">
      <c r="A40" s="9" t="s">
        <v>429</v>
      </c>
      <c r="B40" t="s">
        <v>1287</v>
      </c>
      <c r="C40" s="132" t="s">
        <v>426</v>
      </c>
      <c r="D40" s="9" t="s">
        <v>583</v>
      </c>
      <c r="E40" s="132" t="s">
        <v>381</v>
      </c>
      <c r="F40" s="124" t="s">
        <v>1922</v>
      </c>
      <c r="H40" s="9" t="s">
        <v>582</v>
      </c>
    </row>
    <row r="41" spans="1:8">
      <c r="A41" s="9" t="s">
        <v>428</v>
      </c>
      <c r="B41" s="129" t="s">
        <v>1288</v>
      </c>
      <c r="C41" s="9" t="s">
        <v>426</v>
      </c>
      <c r="D41" s="9" t="s">
        <v>583</v>
      </c>
      <c r="E41" s="9" t="s">
        <v>381</v>
      </c>
      <c r="F41" s="124" t="s">
        <v>1922</v>
      </c>
      <c r="H41" s="9" t="s">
        <v>582</v>
      </c>
    </row>
    <row r="42" spans="1:8" hidden="1">
      <c r="A42" s="9" t="s">
        <v>465</v>
      </c>
      <c r="B42" s="129" t="s">
        <v>1289</v>
      </c>
      <c r="C42" s="9" t="s">
        <v>426</v>
      </c>
      <c r="D42" s="9" t="s">
        <v>584</v>
      </c>
      <c r="F42" s="132"/>
      <c r="H42" s="9" t="s">
        <v>582</v>
      </c>
    </row>
    <row r="43" spans="1:8">
      <c r="A43" s="9" t="s">
        <v>435</v>
      </c>
      <c r="B43" s="129" t="s">
        <v>1290</v>
      </c>
      <c r="C43" s="9" t="s">
        <v>426</v>
      </c>
      <c r="D43" s="9" t="s">
        <v>583</v>
      </c>
      <c r="E43" s="9" t="s">
        <v>381</v>
      </c>
      <c r="F43" s="124" t="s">
        <v>1922</v>
      </c>
      <c r="H43" s="9" t="s">
        <v>582</v>
      </c>
    </row>
    <row r="44" spans="1:8" hidden="1">
      <c r="A44" s="9" t="s">
        <v>1447</v>
      </c>
      <c r="B44" s="129" t="s">
        <v>1186</v>
      </c>
      <c r="C44" s="9" t="s">
        <v>426</v>
      </c>
      <c r="D44" s="134" t="s">
        <v>587</v>
      </c>
      <c r="F44" s="132"/>
      <c r="H44" s="9" t="s">
        <v>582</v>
      </c>
    </row>
    <row r="45" spans="1:8" hidden="1">
      <c r="A45" s="9" t="s">
        <v>1174</v>
      </c>
      <c r="B45" s="129" t="s">
        <v>1187</v>
      </c>
      <c r="C45" s="9" t="s">
        <v>426</v>
      </c>
      <c r="D45" s="134" t="s">
        <v>587</v>
      </c>
      <c r="F45" s="132"/>
      <c r="H45" s="9" t="s">
        <v>582</v>
      </c>
    </row>
    <row r="46" spans="1:8" hidden="1">
      <c r="A46" s="9" t="s">
        <v>475</v>
      </c>
      <c r="B46" t="s">
        <v>1188</v>
      </c>
      <c r="C46" s="9" t="s">
        <v>426</v>
      </c>
      <c r="D46" s="134" t="s">
        <v>587</v>
      </c>
      <c r="F46" s="132"/>
      <c r="H46" s="9" t="s">
        <v>582</v>
      </c>
    </row>
    <row r="47" spans="1:8" hidden="1">
      <c r="A47" s="9" t="s">
        <v>399</v>
      </c>
      <c r="B47" t="s">
        <v>1189</v>
      </c>
      <c r="C47" s="9" t="s">
        <v>426</v>
      </c>
      <c r="D47" s="134" t="s">
        <v>587</v>
      </c>
      <c r="F47" s="132"/>
      <c r="H47" s="9" t="s">
        <v>582</v>
      </c>
    </row>
    <row r="48" spans="1:8" hidden="1">
      <c r="A48" s="9" t="s">
        <v>1533</v>
      </c>
      <c r="B48" t="s">
        <v>1291</v>
      </c>
      <c r="C48" s="9" t="s">
        <v>426</v>
      </c>
      <c r="D48" s="9" t="s">
        <v>585</v>
      </c>
      <c r="F48" s="132"/>
      <c r="H48" s="9" t="s">
        <v>582</v>
      </c>
    </row>
    <row r="49" spans="1:8" hidden="1">
      <c r="A49" s="9" t="s">
        <v>463</v>
      </c>
      <c r="B49" t="s">
        <v>1292</v>
      </c>
      <c r="C49" s="9" t="s">
        <v>426</v>
      </c>
      <c r="D49" s="9" t="s">
        <v>585</v>
      </c>
      <c r="F49" s="132"/>
      <c r="H49" s="9" t="s">
        <v>582</v>
      </c>
    </row>
    <row r="50" spans="1:8" hidden="1">
      <c r="A50" s="9" t="s">
        <v>1095</v>
      </c>
      <c r="B50" t="s">
        <v>1293</v>
      </c>
      <c r="C50" s="9" t="s">
        <v>426</v>
      </c>
      <c r="D50" s="9" t="s">
        <v>585</v>
      </c>
      <c r="F50" s="132"/>
      <c r="H50" s="9" t="s">
        <v>582</v>
      </c>
    </row>
    <row r="51" spans="1:8" ht="15" customHeight="1">
      <c r="A51" s="136" t="s">
        <v>1827</v>
      </c>
      <c r="B51" s="129" t="s">
        <v>1294</v>
      </c>
      <c r="C51" s="9" t="s">
        <v>426</v>
      </c>
      <c r="D51" s="9" t="s">
        <v>583</v>
      </c>
      <c r="E51" s="9" t="s">
        <v>381</v>
      </c>
      <c r="F51" s="124" t="s">
        <v>1922</v>
      </c>
      <c r="H51" s="9" t="s">
        <v>582</v>
      </c>
    </row>
    <row r="52" spans="1:8">
      <c r="A52" s="9" t="s">
        <v>433</v>
      </c>
      <c r="B52" t="s">
        <v>593</v>
      </c>
      <c r="C52" s="9" t="s">
        <v>426</v>
      </c>
      <c r="D52" s="9" t="s">
        <v>583</v>
      </c>
      <c r="E52" s="9" t="s">
        <v>381</v>
      </c>
      <c r="F52" s="124" t="s">
        <v>1922</v>
      </c>
      <c r="H52" s="9" t="s">
        <v>582</v>
      </c>
    </row>
    <row r="53" spans="1:8">
      <c r="A53" s="9" t="s">
        <v>511</v>
      </c>
      <c r="B53" t="s">
        <v>1295</v>
      </c>
      <c r="C53" s="9" t="s">
        <v>426</v>
      </c>
      <c r="D53" s="9" t="s">
        <v>583</v>
      </c>
      <c r="E53" s="9" t="s">
        <v>381</v>
      </c>
      <c r="F53" s="124" t="s">
        <v>1922</v>
      </c>
      <c r="H53" s="9" t="s">
        <v>582</v>
      </c>
    </row>
    <row r="54" spans="1:8" hidden="1">
      <c r="A54" s="9" t="s">
        <v>497</v>
      </c>
      <c r="B54" t="s">
        <v>1296</v>
      </c>
      <c r="C54" s="9" t="s">
        <v>426</v>
      </c>
      <c r="D54" s="134" t="s">
        <v>587</v>
      </c>
      <c r="F54" s="132"/>
      <c r="H54" s="9" t="s">
        <v>582</v>
      </c>
    </row>
    <row r="55" spans="1:8" hidden="1">
      <c r="A55" s="9" t="s">
        <v>1601</v>
      </c>
      <c r="B55" t="s">
        <v>594</v>
      </c>
      <c r="C55" s="9" t="s">
        <v>426</v>
      </c>
      <c r="D55" s="9" t="s">
        <v>588</v>
      </c>
      <c r="F55" s="132"/>
      <c r="H55" s="9" t="s">
        <v>582</v>
      </c>
    </row>
    <row r="56" spans="1:8" hidden="1">
      <c r="A56" s="9" t="s">
        <v>464</v>
      </c>
      <c r="B56" t="s">
        <v>1297</v>
      </c>
      <c r="C56" s="9" t="s">
        <v>426</v>
      </c>
      <c r="D56" s="9" t="s">
        <v>588</v>
      </c>
      <c r="F56" s="132"/>
      <c r="H56" s="9" t="s">
        <v>582</v>
      </c>
    </row>
    <row r="57" spans="1:8" hidden="1">
      <c r="A57" s="9" t="s">
        <v>396</v>
      </c>
      <c r="B57" t="s">
        <v>1298</v>
      </c>
      <c r="C57" s="9" t="s">
        <v>426</v>
      </c>
      <c r="D57" s="134" t="s">
        <v>587</v>
      </c>
      <c r="F57" s="132"/>
      <c r="H57" s="9" t="s">
        <v>582</v>
      </c>
    </row>
    <row r="58" spans="1:8">
      <c r="A58" s="9" t="s">
        <v>434</v>
      </c>
      <c r="B58" t="s">
        <v>1299</v>
      </c>
      <c r="C58" s="9" t="s">
        <v>426</v>
      </c>
      <c r="D58" s="9" t="s">
        <v>583</v>
      </c>
      <c r="E58" s="9" t="s">
        <v>381</v>
      </c>
      <c r="F58" s="124" t="s">
        <v>1922</v>
      </c>
      <c r="H58" s="9" t="s">
        <v>582</v>
      </c>
    </row>
    <row r="59" spans="1:8" hidden="1">
      <c r="A59" s="9" t="s">
        <v>460</v>
      </c>
      <c r="B59" t="s">
        <v>1300</v>
      </c>
      <c r="C59" s="9" t="s">
        <v>426</v>
      </c>
      <c r="D59" s="134" t="s">
        <v>587</v>
      </c>
      <c r="F59" s="132"/>
      <c r="H59" s="9" t="s">
        <v>582</v>
      </c>
    </row>
    <row r="60" spans="1:8">
      <c r="A60" s="9" t="s">
        <v>436</v>
      </c>
      <c r="B60" t="s">
        <v>1301</v>
      </c>
      <c r="C60" s="9" t="s">
        <v>426</v>
      </c>
      <c r="D60" s="9" t="s">
        <v>583</v>
      </c>
      <c r="E60" s="9" t="s">
        <v>381</v>
      </c>
      <c r="F60" s="124" t="s">
        <v>1922</v>
      </c>
      <c r="H60" s="9" t="s">
        <v>582</v>
      </c>
    </row>
    <row r="61" spans="1:8" hidden="1">
      <c r="A61" s="9" t="s">
        <v>452</v>
      </c>
      <c r="B61" t="s">
        <v>1302</v>
      </c>
      <c r="C61" s="9" t="s">
        <v>426</v>
      </c>
      <c r="D61" s="134" t="s">
        <v>587</v>
      </c>
      <c r="F61" s="132"/>
      <c r="H61" s="9" t="s">
        <v>582</v>
      </c>
    </row>
    <row r="62" spans="1:8" hidden="1">
      <c r="A62" s="132" t="s">
        <v>455</v>
      </c>
      <c r="B62" t="s">
        <v>1303</v>
      </c>
      <c r="C62" s="9" t="s">
        <v>426</v>
      </c>
      <c r="D62" s="134" t="s">
        <v>587</v>
      </c>
      <c r="F62" s="132"/>
      <c r="H62" s="9" t="s">
        <v>582</v>
      </c>
    </row>
    <row r="63" spans="1:8" hidden="1">
      <c r="A63" s="9" t="s">
        <v>1172</v>
      </c>
      <c r="B63" t="s">
        <v>1304</v>
      </c>
      <c r="C63" s="9" t="s">
        <v>426</v>
      </c>
      <c r="D63" s="134" t="s">
        <v>587</v>
      </c>
      <c r="F63" s="132"/>
      <c r="H63" s="9" t="s">
        <v>582</v>
      </c>
    </row>
    <row r="64" spans="1:8" hidden="1">
      <c r="A64" s="9" t="s">
        <v>1171</v>
      </c>
      <c r="B64" t="s">
        <v>595</v>
      </c>
      <c r="C64" s="9" t="s">
        <v>426</v>
      </c>
      <c r="D64" s="134" t="s">
        <v>587</v>
      </c>
      <c r="F64" s="132"/>
      <c r="H64" s="9" t="s">
        <v>582</v>
      </c>
    </row>
    <row r="65" spans="1:10" hidden="1">
      <c r="A65" s="9" t="s">
        <v>1129</v>
      </c>
      <c r="B65" t="s">
        <v>1190</v>
      </c>
      <c r="C65" s="9" t="s">
        <v>426</v>
      </c>
      <c r="D65" s="134" t="s">
        <v>587</v>
      </c>
      <c r="F65" s="132"/>
      <c r="H65" s="9" t="s">
        <v>582</v>
      </c>
    </row>
    <row r="66" spans="1:10" hidden="1">
      <c r="A66" s="9" t="s">
        <v>1246</v>
      </c>
      <c r="B66" t="s">
        <v>1191</v>
      </c>
      <c r="C66" s="9" t="s">
        <v>426</v>
      </c>
      <c r="D66" s="134" t="s">
        <v>587</v>
      </c>
      <c r="F66" s="132"/>
      <c r="H66" s="9" t="s">
        <v>582</v>
      </c>
    </row>
    <row r="67" spans="1:10" hidden="1">
      <c r="A67" s="9" t="s">
        <v>1245</v>
      </c>
      <c r="B67" t="s">
        <v>1192</v>
      </c>
      <c r="C67" s="9" t="s">
        <v>426</v>
      </c>
      <c r="D67" s="134" t="s">
        <v>587</v>
      </c>
      <c r="F67" s="132"/>
      <c r="H67" s="9" t="s">
        <v>582</v>
      </c>
    </row>
    <row r="68" spans="1:10" hidden="1">
      <c r="A68" s="9" t="s">
        <v>501</v>
      </c>
      <c r="B68" t="s">
        <v>596</v>
      </c>
      <c r="C68" s="9" t="s">
        <v>426</v>
      </c>
      <c r="D68" s="134" t="s">
        <v>587</v>
      </c>
      <c r="F68" s="132"/>
      <c r="H68" s="9" t="s">
        <v>582</v>
      </c>
    </row>
    <row r="69" spans="1:10" hidden="1">
      <c r="A69" s="9" t="s">
        <v>1244</v>
      </c>
      <c r="B69" s="129" t="s">
        <v>1305</v>
      </c>
      <c r="C69" s="132" t="s">
        <v>426</v>
      </c>
      <c r="D69" s="134" t="s">
        <v>587</v>
      </c>
      <c r="E69" s="132"/>
      <c r="F69" s="132"/>
      <c r="G69" s="132"/>
      <c r="H69" s="9" t="s">
        <v>582</v>
      </c>
      <c r="J69" s="132"/>
    </row>
    <row r="70" spans="1:10" hidden="1">
      <c r="A70" s="9" t="s">
        <v>1689</v>
      </c>
      <c r="B70" t="s">
        <v>1306</v>
      </c>
      <c r="C70" s="9" t="s">
        <v>426</v>
      </c>
      <c r="D70" s="134" t="s">
        <v>587</v>
      </c>
      <c r="H70" s="9" t="s">
        <v>582</v>
      </c>
    </row>
    <row r="71" spans="1:10">
      <c r="A71" s="9" t="s">
        <v>527</v>
      </c>
      <c r="B71" t="s">
        <v>1307</v>
      </c>
      <c r="C71" s="9" t="s">
        <v>426</v>
      </c>
      <c r="D71" s="9" t="s">
        <v>583</v>
      </c>
      <c r="E71" s="9" t="s">
        <v>381</v>
      </c>
      <c r="F71" s="124" t="s">
        <v>1922</v>
      </c>
      <c r="H71" s="9" t="s">
        <v>582</v>
      </c>
    </row>
    <row r="72" spans="1:10">
      <c r="A72" s="9" t="s">
        <v>1363</v>
      </c>
      <c r="B72" t="s">
        <v>1308</v>
      </c>
      <c r="C72" s="9" t="s">
        <v>426</v>
      </c>
      <c r="D72" s="9" t="s">
        <v>583</v>
      </c>
      <c r="E72" s="9" t="s">
        <v>381</v>
      </c>
      <c r="F72" s="124" t="s">
        <v>1922</v>
      </c>
      <c r="H72" s="9" t="s">
        <v>582</v>
      </c>
    </row>
    <row r="73" spans="1:10" hidden="1">
      <c r="A73" s="9" t="s">
        <v>533</v>
      </c>
      <c r="B73" t="s">
        <v>1309</v>
      </c>
      <c r="C73" s="9" t="s">
        <v>426</v>
      </c>
      <c r="D73" s="134" t="s">
        <v>587</v>
      </c>
      <c r="H73" s="9" t="s">
        <v>582</v>
      </c>
    </row>
    <row r="74" spans="1:10" hidden="1">
      <c r="A74" s="9" t="s">
        <v>398</v>
      </c>
      <c r="B74" t="s">
        <v>1310</v>
      </c>
      <c r="C74" s="9" t="s">
        <v>426</v>
      </c>
      <c r="D74" s="134" t="s">
        <v>587</v>
      </c>
      <c r="H74" s="9" t="s">
        <v>582</v>
      </c>
    </row>
    <row r="75" spans="1:10" hidden="1">
      <c r="A75" s="132" t="s">
        <v>499</v>
      </c>
      <c r="B75" t="s">
        <v>1311</v>
      </c>
      <c r="C75" s="9" t="s">
        <v>426</v>
      </c>
      <c r="D75" s="134" t="s">
        <v>587</v>
      </c>
      <c r="H75" s="9" t="s">
        <v>582</v>
      </c>
    </row>
    <row r="76" spans="1:10" hidden="1">
      <c r="A76" s="9" t="s">
        <v>495</v>
      </c>
      <c r="B76" t="s">
        <v>597</v>
      </c>
      <c r="C76" s="9" t="s">
        <v>426</v>
      </c>
      <c r="D76" s="134" t="s">
        <v>587</v>
      </c>
      <c r="H76" s="9" t="s">
        <v>582</v>
      </c>
    </row>
    <row r="77" spans="1:10" hidden="1">
      <c r="A77" s="9" t="s">
        <v>1902</v>
      </c>
      <c r="B77" t="s">
        <v>598</v>
      </c>
      <c r="C77" s="9" t="s">
        <v>426</v>
      </c>
      <c r="D77" s="134" t="s">
        <v>587</v>
      </c>
      <c r="H77" s="9" t="s">
        <v>582</v>
      </c>
    </row>
    <row r="78" spans="1:10" hidden="1">
      <c r="A78" s="9" t="s">
        <v>528</v>
      </c>
      <c r="B78" t="s">
        <v>599</v>
      </c>
      <c r="C78" s="9" t="s">
        <v>426</v>
      </c>
      <c r="D78" s="134" t="s">
        <v>587</v>
      </c>
      <c r="H78" s="9" t="s">
        <v>582</v>
      </c>
    </row>
    <row r="79" spans="1:10" hidden="1">
      <c r="A79" s="9" t="s">
        <v>494</v>
      </c>
      <c r="B79" t="s">
        <v>1312</v>
      </c>
      <c r="C79" s="9" t="s">
        <v>426</v>
      </c>
      <c r="D79" s="134" t="s">
        <v>587</v>
      </c>
      <c r="H79" s="9" t="s">
        <v>582</v>
      </c>
    </row>
    <row r="80" spans="1:10">
      <c r="A80" s="9" t="s">
        <v>462</v>
      </c>
      <c r="B80" s="132" t="s">
        <v>2448</v>
      </c>
      <c r="C80" s="128" t="s">
        <v>426</v>
      </c>
      <c r="D80" s="132" t="s">
        <v>583</v>
      </c>
      <c r="E80" s="128" t="s">
        <v>24</v>
      </c>
      <c r="F80" s="124" t="s">
        <v>6718</v>
      </c>
      <c r="G80" s="128"/>
      <c r="H80" s="132" t="s">
        <v>582</v>
      </c>
      <c r="I80" s="132"/>
      <c r="J80" s="153" t="s">
        <v>2449</v>
      </c>
    </row>
    <row r="81" spans="1:8" hidden="1">
      <c r="A81" s="9" t="s">
        <v>1127</v>
      </c>
      <c r="B81" t="s">
        <v>1607</v>
      </c>
      <c r="C81" s="9" t="s">
        <v>426</v>
      </c>
      <c r="D81" s="9" t="s">
        <v>1132</v>
      </c>
      <c r="H81" s="9" t="s">
        <v>582</v>
      </c>
    </row>
    <row r="82" spans="1:8" hidden="1">
      <c r="A82" s="132" t="s">
        <v>471</v>
      </c>
      <c r="B82" t="s">
        <v>1313</v>
      </c>
      <c r="C82" s="9" t="s">
        <v>426</v>
      </c>
      <c r="D82" s="134" t="s">
        <v>587</v>
      </c>
      <c r="H82" s="9" t="s">
        <v>582</v>
      </c>
    </row>
    <row r="83" spans="1:8" hidden="1">
      <c r="A83" s="9" t="s">
        <v>341</v>
      </c>
      <c r="B83" t="s">
        <v>1193</v>
      </c>
      <c r="C83" s="9" t="s">
        <v>426</v>
      </c>
      <c r="D83" s="134" t="s">
        <v>587</v>
      </c>
      <c r="H83" s="9" t="s">
        <v>582</v>
      </c>
    </row>
    <row r="84" spans="1:8" hidden="1">
      <c r="A84" s="9" t="s">
        <v>342</v>
      </c>
      <c r="B84" t="s">
        <v>1194</v>
      </c>
      <c r="C84" s="9" t="s">
        <v>426</v>
      </c>
      <c r="D84" s="134" t="s">
        <v>587</v>
      </c>
      <c r="H84" s="9" t="s">
        <v>582</v>
      </c>
    </row>
    <row r="85" spans="1:8" hidden="1">
      <c r="A85" s="9" t="s">
        <v>469</v>
      </c>
      <c r="B85" t="s">
        <v>1195</v>
      </c>
      <c r="C85" s="9" t="s">
        <v>426</v>
      </c>
      <c r="D85" s="134" t="s">
        <v>587</v>
      </c>
      <c r="H85" s="9" t="s">
        <v>582</v>
      </c>
    </row>
    <row r="86" spans="1:8" hidden="1">
      <c r="A86" s="9" t="s">
        <v>1243</v>
      </c>
      <c r="B86" t="s">
        <v>600</v>
      </c>
      <c r="C86" s="9" t="s">
        <v>426</v>
      </c>
      <c r="D86" s="134" t="s">
        <v>587</v>
      </c>
      <c r="H86" s="9" t="s">
        <v>582</v>
      </c>
    </row>
    <row r="87" spans="1:8" hidden="1">
      <c r="A87" s="9" t="s">
        <v>393</v>
      </c>
      <c r="B87" t="s">
        <v>601</v>
      </c>
      <c r="C87" s="9" t="s">
        <v>426</v>
      </c>
      <c r="D87" s="134" t="s">
        <v>587</v>
      </c>
      <c r="H87" s="9" t="s">
        <v>582</v>
      </c>
    </row>
    <row r="88" spans="1:8" hidden="1">
      <c r="A88" s="9" t="s">
        <v>482</v>
      </c>
      <c r="B88" t="s">
        <v>1196</v>
      </c>
      <c r="C88" s="9" t="s">
        <v>426</v>
      </c>
      <c r="D88" s="134" t="s">
        <v>587</v>
      </c>
      <c r="H88" s="9" t="s">
        <v>582</v>
      </c>
    </row>
    <row r="89" spans="1:8" hidden="1">
      <c r="A89" s="9" t="s">
        <v>481</v>
      </c>
      <c r="B89" t="s">
        <v>1197</v>
      </c>
      <c r="C89" s="9" t="s">
        <v>426</v>
      </c>
      <c r="D89" s="134" t="s">
        <v>587</v>
      </c>
      <c r="H89" s="9" t="s">
        <v>582</v>
      </c>
    </row>
    <row r="90" spans="1:8" hidden="1">
      <c r="A90" s="9" t="s">
        <v>1125</v>
      </c>
      <c r="B90" t="s">
        <v>1198</v>
      </c>
      <c r="C90" s="9" t="s">
        <v>426</v>
      </c>
      <c r="D90" s="134" t="s">
        <v>587</v>
      </c>
      <c r="H90" s="9" t="s">
        <v>582</v>
      </c>
    </row>
    <row r="91" spans="1:8" hidden="1">
      <c r="A91" s="9" t="s">
        <v>384</v>
      </c>
      <c r="B91" t="s">
        <v>1199</v>
      </c>
      <c r="C91" s="9" t="s">
        <v>426</v>
      </c>
      <c r="D91" s="33" t="s">
        <v>587</v>
      </c>
      <c r="H91" s="9" t="s">
        <v>582</v>
      </c>
    </row>
    <row r="92" spans="1:8" hidden="1">
      <c r="A92" s="9" t="s">
        <v>485</v>
      </c>
      <c r="B92" t="s">
        <v>1200</v>
      </c>
      <c r="C92" s="9" t="s">
        <v>426</v>
      </c>
      <c r="D92" s="33" t="s">
        <v>587</v>
      </c>
      <c r="H92" s="9" t="s">
        <v>582</v>
      </c>
    </row>
    <row r="93" spans="1:8" hidden="1">
      <c r="A93" s="9" t="s">
        <v>1413</v>
      </c>
      <c r="B93" t="s">
        <v>1201</v>
      </c>
      <c r="C93" s="9" t="s">
        <v>426</v>
      </c>
      <c r="D93" s="33" t="s">
        <v>587</v>
      </c>
      <c r="H93" s="9" t="s">
        <v>582</v>
      </c>
    </row>
    <row r="94" spans="1:8" hidden="1">
      <c r="A94" s="9" t="s">
        <v>504</v>
      </c>
      <c r="B94" t="s">
        <v>1314</v>
      </c>
      <c r="C94" s="9" t="s">
        <v>426</v>
      </c>
      <c r="D94" s="137" t="s">
        <v>1611</v>
      </c>
      <c r="H94" s="9" t="s">
        <v>582</v>
      </c>
    </row>
    <row r="95" spans="1:8" hidden="1">
      <c r="A95" s="9" t="s">
        <v>1092</v>
      </c>
      <c r="B95" t="s">
        <v>1315</v>
      </c>
      <c r="C95" s="9" t="s">
        <v>426</v>
      </c>
      <c r="D95" s="132" t="s">
        <v>588</v>
      </c>
      <c r="H95" s="9" t="s">
        <v>582</v>
      </c>
    </row>
    <row r="96" spans="1:8" hidden="1">
      <c r="A96" s="9" t="s">
        <v>472</v>
      </c>
      <c r="B96" t="s">
        <v>1316</v>
      </c>
      <c r="C96" s="9" t="s">
        <v>426</v>
      </c>
      <c r="D96" s="132" t="s">
        <v>586</v>
      </c>
      <c r="H96" s="9" t="s">
        <v>582</v>
      </c>
    </row>
    <row r="97" spans="1:8" hidden="1">
      <c r="A97" s="9" t="s">
        <v>514</v>
      </c>
      <c r="B97" t="s">
        <v>1317</v>
      </c>
      <c r="C97" s="9" t="s">
        <v>426</v>
      </c>
      <c r="D97" s="132" t="s">
        <v>586</v>
      </c>
      <c r="H97" s="9" t="s">
        <v>582</v>
      </c>
    </row>
    <row r="98" spans="1:8" hidden="1">
      <c r="A98" s="9" t="s">
        <v>502</v>
      </c>
      <c r="B98" t="s">
        <v>1565</v>
      </c>
      <c r="C98" s="9" t="s">
        <v>426</v>
      </c>
      <c r="D98" s="132" t="s">
        <v>586</v>
      </c>
      <c r="H98" s="9" t="s">
        <v>582</v>
      </c>
    </row>
    <row r="99" spans="1:8" hidden="1">
      <c r="A99" s="9" t="s">
        <v>467</v>
      </c>
      <c r="B99" t="s">
        <v>1566</v>
      </c>
      <c r="C99" s="9" t="s">
        <v>426</v>
      </c>
      <c r="D99" s="132" t="s">
        <v>586</v>
      </c>
      <c r="H99" s="9" t="s">
        <v>582</v>
      </c>
    </row>
    <row r="100" spans="1:8" hidden="1">
      <c r="A100" s="9" t="s">
        <v>1903</v>
      </c>
      <c r="B100" t="s">
        <v>1608</v>
      </c>
      <c r="C100" s="9" t="s">
        <v>426</v>
      </c>
      <c r="D100" s="132" t="s">
        <v>1132</v>
      </c>
      <c r="H100" s="9" t="s">
        <v>582</v>
      </c>
    </row>
    <row r="101" spans="1:8" hidden="1">
      <c r="A101" s="9" t="s">
        <v>1124</v>
      </c>
      <c r="B101" t="s">
        <v>1609</v>
      </c>
      <c r="C101" s="9" t="s">
        <v>426</v>
      </c>
      <c r="D101" s="132" t="s">
        <v>1132</v>
      </c>
      <c r="H101" s="9" t="s">
        <v>582</v>
      </c>
    </row>
    <row r="102" spans="1:8" hidden="1">
      <c r="A102" s="9" t="s">
        <v>1126</v>
      </c>
      <c r="B102" t="s">
        <v>1610</v>
      </c>
      <c r="C102" s="9" t="s">
        <v>426</v>
      </c>
      <c r="D102" s="132" t="s">
        <v>1132</v>
      </c>
      <c r="H102" s="9" t="s">
        <v>582</v>
      </c>
    </row>
    <row r="103" spans="1:8" hidden="1">
      <c r="A103" s="9" t="s">
        <v>473</v>
      </c>
      <c r="B103" t="s">
        <v>1318</v>
      </c>
      <c r="C103" s="9" t="s">
        <v>426</v>
      </c>
      <c r="D103" s="132" t="s">
        <v>586</v>
      </c>
      <c r="H103" s="9" t="s">
        <v>582</v>
      </c>
    </row>
    <row r="104" spans="1:8" hidden="1">
      <c r="A104" s="9" t="s">
        <v>474</v>
      </c>
      <c r="B104" t="s">
        <v>1319</v>
      </c>
      <c r="C104" s="9" t="s">
        <v>426</v>
      </c>
      <c r="D104" s="132" t="s">
        <v>586</v>
      </c>
      <c r="H104" s="9" t="s">
        <v>582</v>
      </c>
    </row>
    <row r="105" spans="1:8">
      <c r="A105" s="9" t="s">
        <v>447</v>
      </c>
      <c r="B105" t="s">
        <v>1320</v>
      </c>
      <c r="C105" s="9" t="s">
        <v>426</v>
      </c>
      <c r="D105" s="132" t="s">
        <v>583</v>
      </c>
      <c r="E105" s="9" t="s">
        <v>381</v>
      </c>
      <c r="F105" s="124" t="s">
        <v>1922</v>
      </c>
      <c r="H105" s="9" t="s">
        <v>582</v>
      </c>
    </row>
    <row r="106" spans="1:8" hidden="1">
      <c r="A106" s="9" t="s">
        <v>487</v>
      </c>
      <c r="B106" t="s">
        <v>602</v>
      </c>
      <c r="C106" s="9" t="s">
        <v>426</v>
      </c>
      <c r="D106" s="33" t="s">
        <v>587</v>
      </c>
      <c r="H106" s="9" t="s">
        <v>582</v>
      </c>
    </row>
    <row r="107" spans="1:8" hidden="1">
      <c r="A107" s="9" t="s">
        <v>479</v>
      </c>
      <c r="B107" t="s">
        <v>1202</v>
      </c>
      <c r="C107" s="9" t="s">
        <v>426</v>
      </c>
      <c r="D107" s="33" t="s">
        <v>587</v>
      </c>
      <c r="H107" s="9" t="s">
        <v>582</v>
      </c>
    </row>
    <row r="108" spans="1:8" hidden="1">
      <c r="A108" s="9" t="s">
        <v>484</v>
      </c>
      <c r="B108" t="s">
        <v>1203</v>
      </c>
      <c r="C108" s="9" t="s">
        <v>426</v>
      </c>
      <c r="D108" s="33" t="s">
        <v>587</v>
      </c>
      <c r="H108" s="9" t="s">
        <v>582</v>
      </c>
    </row>
    <row r="109" spans="1:8">
      <c r="A109" s="9" t="s">
        <v>1828</v>
      </c>
      <c r="B109" t="s">
        <v>1321</v>
      </c>
      <c r="C109" s="9" t="s">
        <v>426</v>
      </c>
      <c r="D109" s="132" t="s">
        <v>583</v>
      </c>
      <c r="E109" s="9" t="s">
        <v>381</v>
      </c>
      <c r="F109" s="124" t="s">
        <v>1922</v>
      </c>
      <c r="H109" s="9" t="s">
        <v>582</v>
      </c>
    </row>
    <row r="110" spans="1:8">
      <c r="A110" s="9" t="s">
        <v>1829</v>
      </c>
      <c r="B110" t="s">
        <v>1322</v>
      </c>
      <c r="C110" s="9" t="s">
        <v>426</v>
      </c>
      <c r="D110" s="132" t="s">
        <v>583</v>
      </c>
      <c r="E110" s="9" t="s">
        <v>381</v>
      </c>
      <c r="F110" s="124" t="s">
        <v>1922</v>
      </c>
      <c r="H110" s="9" t="s">
        <v>582</v>
      </c>
    </row>
    <row r="111" spans="1:8">
      <c r="A111" s="9" t="s">
        <v>1837</v>
      </c>
      <c r="B111" t="s">
        <v>1323</v>
      </c>
      <c r="C111" s="9" t="s">
        <v>426</v>
      </c>
      <c r="D111" s="132" t="s">
        <v>583</v>
      </c>
      <c r="E111" s="9" t="s">
        <v>381</v>
      </c>
      <c r="F111" s="124" t="s">
        <v>1922</v>
      </c>
      <c r="H111" s="9" t="s">
        <v>582</v>
      </c>
    </row>
    <row r="112" spans="1:8" hidden="1">
      <c r="A112" s="9" t="s">
        <v>1178</v>
      </c>
      <c r="B112" t="s">
        <v>1204</v>
      </c>
      <c r="C112" s="9" t="s">
        <v>426</v>
      </c>
      <c r="D112" s="33" t="s">
        <v>587</v>
      </c>
      <c r="H112" s="9" t="s">
        <v>582</v>
      </c>
    </row>
    <row r="113" spans="1:8" hidden="1">
      <c r="A113" s="9" t="s">
        <v>531</v>
      </c>
      <c r="B113" t="s">
        <v>1324</v>
      </c>
      <c r="C113" s="9" t="s">
        <v>426</v>
      </c>
      <c r="D113" s="33" t="s">
        <v>587</v>
      </c>
      <c r="H113" s="9" t="s">
        <v>582</v>
      </c>
    </row>
    <row r="114" spans="1:8" hidden="1">
      <c r="A114" s="9" t="s">
        <v>529</v>
      </c>
      <c r="B114" t="s">
        <v>1205</v>
      </c>
      <c r="C114" s="9" t="s">
        <v>426</v>
      </c>
      <c r="D114" s="33" t="s">
        <v>587</v>
      </c>
      <c r="H114" s="9" t="s">
        <v>582</v>
      </c>
    </row>
    <row r="115" spans="1:8" hidden="1">
      <c r="A115" s="132" t="s">
        <v>513</v>
      </c>
      <c r="B115" t="s">
        <v>1325</v>
      </c>
      <c r="C115" s="9" t="s">
        <v>426</v>
      </c>
      <c r="D115" s="132" t="s">
        <v>584</v>
      </c>
      <c r="H115" s="9" t="s">
        <v>582</v>
      </c>
    </row>
    <row r="116" spans="1:8" hidden="1">
      <c r="A116" s="9" t="s">
        <v>340</v>
      </c>
      <c r="B116" t="s">
        <v>1206</v>
      </c>
      <c r="C116" s="9" t="s">
        <v>426</v>
      </c>
      <c r="D116" s="33" t="s">
        <v>587</v>
      </c>
      <c r="H116" s="9" t="s">
        <v>582</v>
      </c>
    </row>
    <row r="117" spans="1:8" hidden="1">
      <c r="A117" s="9" t="s">
        <v>483</v>
      </c>
      <c r="B117" t="s">
        <v>1207</v>
      </c>
      <c r="C117" s="9" t="s">
        <v>426</v>
      </c>
      <c r="D117" s="33" t="s">
        <v>587</v>
      </c>
      <c r="H117" s="9" t="s">
        <v>582</v>
      </c>
    </row>
    <row r="118" spans="1:8" hidden="1">
      <c r="A118" s="9" t="s">
        <v>388</v>
      </c>
      <c r="B118" t="s">
        <v>1208</v>
      </c>
      <c r="C118" s="9" t="s">
        <v>426</v>
      </c>
      <c r="D118" s="33" t="s">
        <v>587</v>
      </c>
      <c r="H118" s="9" t="s">
        <v>582</v>
      </c>
    </row>
    <row r="119" spans="1:8" hidden="1">
      <c r="A119" s="9" t="s">
        <v>389</v>
      </c>
      <c r="B119" t="s">
        <v>1209</v>
      </c>
      <c r="C119" s="9" t="s">
        <v>426</v>
      </c>
      <c r="D119" s="33" t="s">
        <v>587</v>
      </c>
      <c r="H119" s="9" t="s">
        <v>582</v>
      </c>
    </row>
    <row r="120" spans="1:8" hidden="1">
      <c r="A120" s="9" t="s">
        <v>391</v>
      </c>
      <c r="B120" t="s">
        <v>1210</v>
      </c>
      <c r="C120" s="9" t="s">
        <v>426</v>
      </c>
      <c r="D120" s="33" t="s">
        <v>587</v>
      </c>
      <c r="H120" s="9" t="s">
        <v>582</v>
      </c>
    </row>
    <row r="121" spans="1:8" hidden="1">
      <c r="A121" s="9" t="s">
        <v>530</v>
      </c>
      <c r="B121" t="s">
        <v>1211</v>
      </c>
      <c r="C121" s="9" t="s">
        <v>426</v>
      </c>
      <c r="D121" s="33" t="s">
        <v>587</v>
      </c>
      <c r="H121" s="9" t="s">
        <v>582</v>
      </c>
    </row>
    <row r="122" spans="1:8" hidden="1">
      <c r="A122" s="9" t="s">
        <v>390</v>
      </c>
      <c r="B122" t="s">
        <v>1212</v>
      </c>
      <c r="C122" s="9" t="s">
        <v>426</v>
      </c>
      <c r="D122" s="33" t="s">
        <v>587</v>
      </c>
      <c r="H122" s="9" t="s">
        <v>582</v>
      </c>
    </row>
    <row r="123" spans="1:8">
      <c r="A123" s="9" t="s">
        <v>446</v>
      </c>
      <c r="B123" t="s">
        <v>1326</v>
      </c>
      <c r="C123" s="9" t="s">
        <v>426</v>
      </c>
      <c r="D123" s="132" t="s">
        <v>583</v>
      </c>
      <c r="E123" s="9" t="s">
        <v>381</v>
      </c>
      <c r="F123" s="124" t="s">
        <v>1922</v>
      </c>
      <c r="H123" s="9" t="s">
        <v>582</v>
      </c>
    </row>
    <row r="124" spans="1:8" hidden="1">
      <c r="A124" s="9" t="s">
        <v>476</v>
      </c>
      <c r="B124" t="s">
        <v>1327</v>
      </c>
      <c r="C124" s="9" t="s">
        <v>426</v>
      </c>
      <c r="D124" s="137" t="s">
        <v>1611</v>
      </c>
      <c r="H124" s="9" t="s">
        <v>582</v>
      </c>
    </row>
    <row r="125" spans="1:8">
      <c r="A125" s="9" t="s">
        <v>444</v>
      </c>
      <c r="B125" t="s">
        <v>1328</v>
      </c>
      <c r="C125" s="9" t="s">
        <v>426</v>
      </c>
      <c r="D125" s="132" t="s">
        <v>583</v>
      </c>
      <c r="E125" s="9" t="s">
        <v>381</v>
      </c>
      <c r="F125" s="124" t="s">
        <v>1922</v>
      </c>
      <c r="H125" s="9" t="s">
        <v>582</v>
      </c>
    </row>
    <row r="126" spans="1:8" hidden="1">
      <c r="A126" s="9" t="s">
        <v>500</v>
      </c>
      <c r="B126" t="s">
        <v>1213</v>
      </c>
      <c r="C126" s="9" t="s">
        <v>426</v>
      </c>
      <c r="D126" s="33" t="s">
        <v>587</v>
      </c>
      <c r="H126" s="9" t="s">
        <v>582</v>
      </c>
    </row>
    <row r="127" spans="1:8" hidden="1">
      <c r="A127" s="9" t="s">
        <v>1131</v>
      </c>
      <c r="B127" t="s">
        <v>1214</v>
      </c>
      <c r="C127" s="9" t="s">
        <v>426</v>
      </c>
      <c r="D127" s="33" t="s">
        <v>587</v>
      </c>
      <c r="H127" s="9" t="s">
        <v>582</v>
      </c>
    </row>
    <row r="128" spans="1:8" hidden="1">
      <c r="A128" s="9" t="s">
        <v>1128</v>
      </c>
      <c r="B128" t="s">
        <v>1217</v>
      </c>
      <c r="C128" s="9" t="s">
        <v>426</v>
      </c>
      <c r="D128" s="33" t="s">
        <v>587</v>
      </c>
      <c r="H128" s="9" t="s">
        <v>582</v>
      </c>
    </row>
    <row r="129" spans="1:8" hidden="1">
      <c r="A129" s="9" t="s">
        <v>453</v>
      </c>
      <c r="B129" t="s">
        <v>1218</v>
      </c>
      <c r="C129" s="9" t="s">
        <v>426</v>
      </c>
      <c r="D129" s="33" t="s">
        <v>587</v>
      </c>
      <c r="H129" s="9" t="s">
        <v>582</v>
      </c>
    </row>
    <row r="130" spans="1:8" hidden="1">
      <c r="A130" s="9" t="s">
        <v>395</v>
      </c>
      <c r="B130" t="s">
        <v>1219</v>
      </c>
      <c r="C130" s="9" t="s">
        <v>426</v>
      </c>
      <c r="D130" s="33" t="s">
        <v>587</v>
      </c>
      <c r="H130" s="9" t="s">
        <v>582</v>
      </c>
    </row>
    <row r="131" spans="1:8" hidden="1">
      <c r="A131" s="9" t="s">
        <v>1441</v>
      </c>
      <c r="B131" t="s">
        <v>1220</v>
      </c>
      <c r="C131" s="9" t="s">
        <v>426</v>
      </c>
      <c r="D131" s="33" t="s">
        <v>587</v>
      </c>
      <c r="H131" s="9" t="s">
        <v>582</v>
      </c>
    </row>
    <row r="132" spans="1:8" hidden="1">
      <c r="A132" s="87" t="s">
        <v>1446</v>
      </c>
      <c r="B132" t="s">
        <v>1221</v>
      </c>
      <c r="C132" s="9" t="s">
        <v>426</v>
      </c>
      <c r="D132" s="33" t="s">
        <v>587</v>
      </c>
      <c r="H132" s="9" t="s">
        <v>582</v>
      </c>
    </row>
    <row r="133" spans="1:8" hidden="1">
      <c r="A133" s="9" t="s">
        <v>1173</v>
      </c>
      <c r="B133" t="s">
        <v>1222</v>
      </c>
      <c r="C133" s="9" t="s">
        <v>426</v>
      </c>
      <c r="D133" s="33" t="s">
        <v>587</v>
      </c>
      <c r="H133" s="9" t="s">
        <v>582</v>
      </c>
    </row>
    <row r="134" spans="1:8" hidden="1">
      <c r="A134" s="9" t="s">
        <v>456</v>
      </c>
      <c r="B134" t="s">
        <v>1223</v>
      </c>
      <c r="C134" s="9" t="s">
        <v>426</v>
      </c>
      <c r="D134" s="33" t="s">
        <v>587</v>
      </c>
      <c r="H134" s="9" t="s">
        <v>582</v>
      </c>
    </row>
    <row r="135" spans="1:8">
      <c r="A135" s="9" t="s">
        <v>442</v>
      </c>
      <c r="B135" t="s">
        <v>1329</v>
      </c>
      <c r="C135" s="9" t="s">
        <v>426</v>
      </c>
      <c r="D135" s="132" t="s">
        <v>583</v>
      </c>
      <c r="E135" s="9" t="s">
        <v>381</v>
      </c>
      <c r="F135" s="124" t="s">
        <v>1922</v>
      </c>
      <c r="H135" s="9" t="s">
        <v>582</v>
      </c>
    </row>
    <row r="136" spans="1:8">
      <c r="A136" s="9" t="s">
        <v>1830</v>
      </c>
      <c r="B136" t="s">
        <v>1330</v>
      </c>
      <c r="C136" s="9" t="s">
        <v>426</v>
      </c>
      <c r="D136" s="132" t="s">
        <v>583</v>
      </c>
      <c r="E136" s="9" t="s">
        <v>381</v>
      </c>
      <c r="F136" s="124" t="s">
        <v>1922</v>
      </c>
      <c r="H136" s="9" t="s">
        <v>582</v>
      </c>
    </row>
    <row r="137" spans="1:8">
      <c r="A137" s="9" t="s">
        <v>443</v>
      </c>
      <c r="B137" t="s">
        <v>1331</v>
      </c>
      <c r="C137" s="9" t="s">
        <v>426</v>
      </c>
      <c r="D137" s="132" t="s">
        <v>583</v>
      </c>
      <c r="E137" s="9" t="s">
        <v>381</v>
      </c>
      <c r="F137" s="124" t="s">
        <v>1922</v>
      </c>
      <c r="H137" s="9" t="s">
        <v>582</v>
      </c>
    </row>
    <row r="138" spans="1:8">
      <c r="A138" s="9" t="s">
        <v>512</v>
      </c>
      <c r="B138" t="s">
        <v>1332</v>
      </c>
      <c r="C138" s="9" t="s">
        <v>426</v>
      </c>
      <c r="D138" s="132" t="s">
        <v>583</v>
      </c>
      <c r="E138" s="9" t="s">
        <v>381</v>
      </c>
      <c r="F138" s="124" t="s">
        <v>1922</v>
      </c>
      <c r="H138" s="9" t="s">
        <v>582</v>
      </c>
    </row>
    <row r="139" spans="1:8">
      <c r="A139" s="9" t="s">
        <v>1831</v>
      </c>
      <c r="B139" t="s">
        <v>1333</v>
      </c>
      <c r="C139" s="9" t="s">
        <v>426</v>
      </c>
      <c r="D139" s="132" t="s">
        <v>583</v>
      </c>
      <c r="E139" s="9" t="s">
        <v>381</v>
      </c>
      <c r="F139" s="124" t="s">
        <v>1922</v>
      </c>
      <c r="H139" s="9" t="s">
        <v>582</v>
      </c>
    </row>
    <row r="140" spans="1:8" hidden="1">
      <c r="A140" s="9" t="s">
        <v>486</v>
      </c>
      <c r="B140" t="s">
        <v>1334</v>
      </c>
      <c r="C140" s="9" t="s">
        <v>426</v>
      </c>
      <c r="D140" s="33" t="s">
        <v>587</v>
      </c>
      <c r="H140" s="9" t="s">
        <v>582</v>
      </c>
    </row>
    <row r="141" spans="1:8" hidden="1">
      <c r="A141" s="9" t="s">
        <v>394</v>
      </c>
      <c r="B141" t="s">
        <v>1335</v>
      </c>
      <c r="C141" s="9" t="s">
        <v>426</v>
      </c>
      <c r="D141" s="33" t="s">
        <v>587</v>
      </c>
      <c r="H141" s="9" t="s">
        <v>582</v>
      </c>
    </row>
    <row r="142" spans="1:8" hidden="1">
      <c r="A142" s="9" t="s">
        <v>492</v>
      </c>
      <c r="B142" t="s">
        <v>1336</v>
      </c>
      <c r="C142" s="9" t="s">
        <v>426</v>
      </c>
      <c r="D142" s="33" t="s">
        <v>587</v>
      </c>
      <c r="H142" s="9" t="s">
        <v>582</v>
      </c>
    </row>
    <row r="143" spans="1:8" hidden="1">
      <c r="A143" s="9" t="s">
        <v>491</v>
      </c>
      <c r="B143" t="s">
        <v>1337</v>
      </c>
      <c r="C143" s="9" t="s">
        <v>426</v>
      </c>
      <c r="D143" s="33" t="s">
        <v>587</v>
      </c>
      <c r="H143" s="9" t="s">
        <v>582</v>
      </c>
    </row>
    <row r="144" spans="1:8" hidden="1">
      <c r="A144" s="9" t="s">
        <v>488</v>
      </c>
      <c r="B144" t="s">
        <v>1224</v>
      </c>
      <c r="C144" s="9" t="s">
        <v>426</v>
      </c>
      <c r="D144" s="33" t="s">
        <v>587</v>
      </c>
      <c r="H144" s="9" t="s">
        <v>582</v>
      </c>
    </row>
    <row r="145" spans="1:8" hidden="1">
      <c r="A145" s="9" t="s">
        <v>490</v>
      </c>
      <c r="B145" t="s">
        <v>1225</v>
      </c>
      <c r="C145" s="9" t="s">
        <v>426</v>
      </c>
      <c r="D145" s="33" t="s">
        <v>587</v>
      </c>
      <c r="H145" s="9" t="s">
        <v>582</v>
      </c>
    </row>
    <row r="146" spans="1:8" hidden="1">
      <c r="A146" s="9" t="s">
        <v>1177</v>
      </c>
      <c r="B146" t="s">
        <v>1226</v>
      </c>
      <c r="C146" s="9" t="s">
        <v>426</v>
      </c>
      <c r="D146" s="33" t="s">
        <v>587</v>
      </c>
      <c r="H146" s="9" t="s">
        <v>582</v>
      </c>
    </row>
    <row r="147" spans="1:8" hidden="1">
      <c r="A147" s="9" t="s">
        <v>489</v>
      </c>
      <c r="B147" t="s">
        <v>1227</v>
      </c>
      <c r="C147" s="9" t="s">
        <v>426</v>
      </c>
      <c r="D147" s="33" t="s">
        <v>587</v>
      </c>
      <c r="H147" s="9" t="s">
        <v>582</v>
      </c>
    </row>
    <row r="148" spans="1:8" hidden="1">
      <c r="A148" s="9" t="s">
        <v>480</v>
      </c>
      <c r="B148" t="s">
        <v>1228</v>
      </c>
      <c r="C148" s="9" t="s">
        <v>426</v>
      </c>
      <c r="D148" s="33" t="s">
        <v>587</v>
      </c>
      <c r="H148" s="9" t="s">
        <v>582</v>
      </c>
    </row>
    <row r="149" spans="1:8">
      <c r="A149" s="9" t="s">
        <v>448</v>
      </c>
      <c r="B149" t="s">
        <v>1338</v>
      </c>
      <c r="C149" s="9" t="s">
        <v>426</v>
      </c>
      <c r="D149" s="132" t="s">
        <v>583</v>
      </c>
      <c r="E149" s="9" t="s">
        <v>381</v>
      </c>
      <c r="F149" s="124" t="s">
        <v>1922</v>
      </c>
      <c r="H149" s="9" t="s">
        <v>582</v>
      </c>
    </row>
    <row r="150" spans="1:8" hidden="1">
      <c r="A150" s="9" t="s">
        <v>392</v>
      </c>
      <c r="B150" t="s">
        <v>1229</v>
      </c>
      <c r="C150" s="9" t="s">
        <v>426</v>
      </c>
      <c r="D150" s="33" t="s">
        <v>587</v>
      </c>
      <c r="H150" s="9" t="s">
        <v>582</v>
      </c>
    </row>
    <row r="151" spans="1:8" hidden="1">
      <c r="A151" s="9" t="s">
        <v>496</v>
      </c>
      <c r="B151" t="s">
        <v>1339</v>
      </c>
      <c r="C151" s="9" t="s">
        <v>426</v>
      </c>
      <c r="D151" s="137" t="s">
        <v>1611</v>
      </c>
      <c r="H151" s="9" t="s">
        <v>582</v>
      </c>
    </row>
    <row r="152" spans="1:8" hidden="1">
      <c r="A152" s="9" t="s">
        <v>339</v>
      </c>
      <c r="B152" t="s">
        <v>1340</v>
      </c>
      <c r="C152" s="9" t="s">
        <v>426</v>
      </c>
      <c r="D152" s="137" t="s">
        <v>1611</v>
      </c>
      <c r="H152" s="9" t="s">
        <v>582</v>
      </c>
    </row>
    <row r="153" spans="1:8" hidden="1">
      <c r="A153" s="9" t="s">
        <v>503</v>
      </c>
      <c r="B153" t="s">
        <v>1341</v>
      </c>
      <c r="C153" s="9" t="s">
        <v>426</v>
      </c>
      <c r="D153" s="137" t="s">
        <v>1611</v>
      </c>
      <c r="H153" s="9" t="s">
        <v>582</v>
      </c>
    </row>
    <row r="154" spans="1:8">
      <c r="A154" s="9" t="s">
        <v>445</v>
      </c>
      <c r="B154" t="s">
        <v>1342</v>
      </c>
      <c r="C154" s="9" t="s">
        <v>426</v>
      </c>
      <c r="D154" s="132" t="s">
        <v>583</v>
      </c>
      <c r="E154" s="9" t="s">
        <v>381</v>
      </c>
      <c r="F154" s="124" t="s">
        <v>1922</v>
      </c>
      <c r="H154" s="9" t="s">
        <v>582</v>
      </c>
    </row>
    <row r="155" spans="1:8" hidden="1">
      <c r="A155" s="9" t="s">
        <v>477</v>
      </c>
      <c r="B155" t="s">
        <v>1343</v>
      </c>
      <c r="C155" s="9" t="s">
        <v>426</v>
      </c>
      <c r="D155" s="137" t="s">
        <v>1611</v>
      </c>
      <c r="H155" s="9" t="s">
        <v>582</v>
      </c>
    </row>
    <row r="156" spans="1:8" hidden="1">
      <c r="A156" s="9" t="s">
        <v>468</v>
      </c>
      <c r="B156" t="s">
        <v>1344</v>
      </c>
      <c r="C156" s="9" t="s">
        <v>426</v>
      </c>
      <c r="D156" s="137" t="s">
        <v>1611</v>
      </c>
      <c r="H156" s="9" t="s">
        <v>582</v>
      </c>
    </row>
    <row r="157" spans="1:8" hidden="1">
      <c r="A157" s="132" t="s">
        <v>466</v>
      </c>
      <c r="B157" t="s">
        <v>1133</v>
      </c>
      <c r="C157" s="9" t="s">
        <v>426</v>
      </c>
      <c r="D157" s="137" t="s">
        <v>1611</v>
      </c>
      <c r="H157" s="9" t="s">
        <v>582</v>
      </c>
    </row>
    <row r="158" spans="1:8" hidden="1">
      <c r="A158" s="132" t="s">
        <v>515</v>
      </c>
      <c r="B158" t="s">
        <v>1345</v>
      </c>
      <c r="C158" s="9" t="s">
        <v>426</v>
      </c>
      <c r="D158" s="137" t="s">
        <v>1611</v>
      </c>
      <c r="H158" s="9" t="s">
        <v>582</v>
      </c>
    </row>
    <row r="159" spans="1:8" hidden="1">
      <c r="A159" s="132" t="s">
        <v>385</v>
      </c>
      <c r="B159" t="s">
        <v>1346</v>
      </c>
      <c r="C159" s="9" t="s">
        <v>426</v>
      </c>
      <c r="D159" s="33" t="s">
        <v>587</v>
      </c>
      <c r="H159" s="9" t="s">
        <v>582</v>
      </c>
    </row>
    <row r="160" spans="1:8" hidden="1">
      <c r="A160" s="9" t="s">
        <v>1250</v>
      </c>
      <c r="B160" t="s">
        <v>1347</v>
      </c>
      <c r="C160" s="9" t="s">
        <v>426</v>
      </c>
      <c r="D160" s="33" t="s">
        <v>587</v>
      </c>
      <c r="H160" s="9" t="s">
        <v>582</v>
      </c>
    </row>
    <row r="161" spans="1:8" hidden="1">
      <c r="A161" s="9" t="s">
        <v>1249</v>
      </c>
      <c r="B161" t="s">
        <v>1230</v>
      </c>
      <c r="C161" s="9" t="s">
        <v>426</v>
      </c>
      <c r="D161" s="33" t="s">
        <v>587</v>
      </c>
      <c r="H161" s="9" t="s">
        <v>582</v>
      </c>
    </row>
    <row r="162" spans="1:8">
      <c r="A162" s="9" t="s">
        <v>1094</v>
      </c>
      <c r="B162" t="s">
        <v>1348</v>
      </c>
      <c r="C162" s="9" t="s">
        <v>426</v>
      </c>
      <c r="D162" s="132" t="s">
        <v>583</v>
      </c>
      <c r="E162" s="9" t="s">
        <v>249</v>
      </c>
      <c r="F162" s="124" t="s">
        <v>6719</v>
      </c>
      <c r="H162" s="9" t="s">
        <v>582</v>
      </c>
    </row>
    <row r="163" spans="1:8" hidden="1">
      <c r="A163" s="9" t="s">
        <v>449</v>
      </c>
      <c r="B163" t="s">
        <v>1231</v>
      </c>
      <c r="C163" s="9" t="s">
        <v>426</v>
      </c>
      <c r="D163" s="33" t="s">
        <v>587</v>
      </c>
      <c r="H163" s="9" t="s">
        <v>582</v>
      </c>
    </row>
    <row r="164" spans="1:8" hidden="1">
      <c r="A164" s="9" t="s">
        <v>450</v>
      </c>
      <c r="B164" t="s">
        <v>1232</v>
      </c>
      <c r="C164" s="9" t="s">
        <v>426</v>
      </c>
      <c r="D164" s="33" t="s">
        <v>587</v>
      </c>
      <c r="H164" s="9" t="s">
        <v>582</v>
      </c>
    </row>
    <row r="165" spans="1:8" hidden="1">
      <c r="A165" s="9" t="s">
        <v>493</v>
      </c>
      <c r="B165" t="s">
        <v>1233</v>
      </c>
      <c r="C165" s="9" t="s">
        <v>426</v>
      </c>
      <c r="D165" s="33" t="s">
        <v>587</v>
      </c>
      <c r="H165" s="9" t="s">
        <v>582</v>
      </c>
    </row>
    <row r="166" spans="1:8" hidden="1">
      <c r="A166" s="9" t="s">
        <v>451</v>
      </c>
      <c r="B166" t="s">
        <v>1234</v>
      </c>
      <c r="C166" s="9" t="s">
        <v>426</v>
      </c>
      <c r="D166" s="33" t="s">
        <v>587</v>
      </c>
      <c r="H166" s="9" t="s">
        <v>582</v>
      </c>
    </row>
    <row r="167" spans="1:8" hidden="1">
      <c r="A167" s="9" t="s">
        <v>454</v>
      </c>
      <c r="B167" t="s">
        <v>1349</v>
      </c>
      <c r="C167" s="9" t="s">
        <v>426</v>
      </c>
      <c r="D167" s="33" t="s">
        <v>587</v>
      </c>
      <c r="H167" s="9" t="s">
        <v>582</v>
      </c>
    </row>
    <row r="168" spans="1:8" hidden="1">
      <c r="A168" s="9" t="s">
        <v>532</v>
      </c>
      <c r="B168" t="s">
        <v>1215</v>
      </c>
      <c r="C168" s="9" t="s">
        <v>426</v>
      </c>
      <c r="D168" s="33" t="s">
        <v>587</v>
      </c>
      <c r="H168" s="9" t="s">
        <v>582</v>
      </c>
    </row>
    <row r="169" spans="1:8" hidden="1">
      <c r="A169" s="9" t="s">
        <v>1937</v>
      </c>
      <c r="B169" t="s">
        <v>1216</v>
      </c>
      <c r="C169" s="9" t="s">
        <v>426</v>
      </c>
      <c r="D169" s="33" t="s">
        <v>587</v>
      </c>
      <c r="H169" s="9" t="s">
        <v>582</v>
      </c>
    </row>
    <row r="170" spans="1:8">
      <c r="A170" s="9" t="s">
        <v>1364</v>
      </c>
      <c r="B170" t="s">
        <v>1350</v>
      </c>
      <c r="C170" s="9" t="s">
        <v>426</v>
      </c>
      <c r="D170" s="132" t="s">
        <v>583</v>
      </c>
      <c r="E170" s="9" t="s">
        <v>381</v>
      </c>
      <c r="F170" s="124" t="s">
        <v>1922</v>
      </c>
      <c r="H170" s="9" t="s">
        <v>582</v>
      </c>
    </row>
    <row r="171" spans="1:8">
      <c r="A171" s="132" t="s">
        <v>431</v>
      </c>
      <c r="B171" t="s">
        <v>1351</v>
      </c>
      <c r="C171" s="9" t="s">
        <v>426</v>
      </c>
      <c r="D171" s="132" t="s">
        <v>583</v>
      </c>
      <c r="E171" s="9" t="s">
        <v>381</v>
      </c>
      <c r="F171" s="124" t="s">
        <v>1922</v>
      </c>
      <c r="H171" s="9" t="s">
        <v>582</v>
      </c>
    </row>
    <row r="172" spans="1:8">
      <c r="A172" s="9" t="s">
        <v>1540</v>
      </c>
      <c r="B172" t="s">
        <v>1352</v>
      </c>
      <c r="C172" s="9" t="s">
        <v>426</v>
      </c>
      <c r="D172" s="132" t="s">
        <v>583</v>
      </c>
      <c r="E172" s="9" t="s">
        <v>381</v>
      </c>
      <c r="F172" s="124" t="s">
        <v>1922</v>
      </c>
      <c r="H172" s="9" t="s">
        <v>582</v>
      </c>
    </row>
    <row r="173" spans="1:8">
      <c r="A173" s="9" t="s">
        <v>432</v>
      </c>
      <c r="B173" t="s">
        <v>1353</v>
      </c>
      <c r="C173" s="9" t="s">
        <v>426</v>
      </c>
      <c r="D173" s="132" t="s">
        <v>583</v>
      </c>
      <c r="E173" s="9" t="s">
        <v>381</v>
      </c>
      <c r="F173" s="124" t="s">
        <v>1922</v>
      </c>
      <c r="H173" s="9" t="s">
        <v>582</v>
      </c>
    </row>
    <row r="174" spans="1:8" hidden="1">
      <c r="A174" s="9" t="s">
        <v>1354</v>
      </c>
      <c r="B174" t="s">
        <v>1252</v>
      </c>
      <c r="C174" s="9" t="s">
        <v>426</v>
      </c>
      <c r="D174" s="33" t="s">
        <v>587</v>
      </c>
      <c r="H174" s="9" t="s">
        <v>582</v>
      </c>
    </row>
    <row r="175" spans="1:8" hidden="1">
      <c r="A175" s="9" t="s">
        <v>1366</v>
      </c>
      <c r="B175" t="s">
        <v>1367</v>
      </c>
      <c r="C175" s="9" t="s">
        <v>426</v>
      </c>
      <c r="D175" s="33" t="s">
        <v>587</v>
      </c>
      <c r="H175" s="9" t="s">
        <v>582</v>
      </c>
    </row>
    <row r="176" spans="1:8" hidden="1">
      <c r="A176" s="9" t="s">
        <v>1380</v>
      </c>
      <c r="B176" t="s">
        <v>1382</v>
      </c>
      <c r="C176" s="9" t="s">
        <v>426</v>
      </c>
      <c r="D176" s="33" t="s">
        <v>587</v>
      </c>
      <c r="H176" s="9" t="s">
        <v>582</v>
      </c>
    </row>
    <row r="177" spans="1:8" hidden="1">
      <c r="A177" s="9" t="s">
        <v>1381</v>
      </c>
      <c r="B177" t="s">
        <v>1383</v>
      </c>
      <c r="C177" s="9" t="s">
        <v>426</v>
      </c>
      <c r="D177" s="33" t="s">
        <v>587</v>
      </c>
      <c r="H177" s="9" t="s">
        <v>582</v>
      </c>
    </row>
    <row r="178" spans="1:8" hidden="1">
      <c r="A178" s="9" t="s">
        <v>1414</v>
      </c>
      <c r="B178" t="s">
        <v>1415</v>
      </c>
      <c r="C178" s="9" t="s">
        <v>426</v>
      </c>
      <c r="D178" s="33" t="s">
        <v>587</v>
      </c>
      <c r="H178" s="9" t="s">
        <v>582</v>
      </c>
    </row>
    <row r="179" spans="1:8" hidden="1">
      <c r="A179" s="9" t="s">
        <v>1416</v>
      </c>
      <c r="B179" t="s">
        <v>1417</v>
      </c>
      <c r="C179" s="9" t="s">
        <v>426</v>
      </c>
      <c r="D179" s="33" t="s">
        <v>587</v>
      </c>
      <c r="H179" s="9" t="s">
        <v>582</v>
      </c>
    </row>
    <row r="180" spans="1:8" hidden="1">
      <c r="A180" s="9" t="s">
        <v>1418</v>
      </c>
      <c r="B180" t="s">
        <v>1419</v>
      </c>
      <c r="C180" s="9" t="s">
        <v>426</v>
      </c>
      <c r="D180" s="33" t="s">
        <v>587</v>
      </c>
      <c r="H180" s="9" t="s">
        <v>582</v>
      </c>
    </row>
    <row r="181" spans="1:8" hidden="1">
      <c r="A181" s="9" t="s">
        <v>1420</v>
      </c>
      <c r="B181" t="s">
        <v>1422</v>
      </c>
      <c r="C181" s="9" t="s">
        <v>426</v>
      </c>
      <c r="D181" s="33" t="s">
        <v>587</v>
      </c>
      <c r="H181" s="9" t="s">
        <v>582</v>
      </c>
    </row>
    <row r="182" spans="1:8" hidden="1">
      <c r="A182" s="9" t="s">
        <v>1421</v>
      </c>
      <c r="B182" t="s">
        <v>1423</v>
      </c>
      <c r="C182" s="9" t="s">
        <v>426</v>
      </c>
      <c r="D182" s="33" t="s">
        <v>587</v>
      </c>
      <c r="H182" s="9" t="s">
        <v>582</v>
      </c>
    </row>
    <row r="183" spans="1:8" hidden="1">
      <c r="A183" s="9" t="s">
        <v>1433</v>
      </c>
      <c r="B183" t="s">
        <v>1432</v>
      </c>
      <c r="C183" s="9" t="s">
        <v>426</v>
      </c>
      <c r="D183" s="33" t="s">
        <v>587</v>
      </c>
      <c r="H183" s="9" t="s">
        <v>582</v>
      </c>
    </row>
    <row r="184" spans="1:8" hidden="1">
      <c r="A184" s="9" t="s">
        <v>1434</v>
      </c>
      <c r="B184" t="s">
        <v>1435</v>
      </c>
      <c r="C184" s="9" t="s">
        <v>426</v>
      </c>
      <c r="D184" s="33" t="s">
        <v>587</v>
      </c>
      <c r="H184" s="9" t="s">
        <v>582</v>
      </c>
    </row>
    <row r="185" spans="1:8" hidden="1">
      <c r="A185" s="9" t="s">
        <v>1541</v>
      </c>
      <c r="B185" t="s">
        <v>1436</v>
      </c>
      <c r="C185" s="9" t="s">
        <v>426</v>
      </c>
      <c r="D185" s="33" t="s">
        <v>587</v>
      </c>
      <c r="H185" s="9" t="s">
        <v>582</v>
      </c>
    </row>
    <row r="186" spans="1:8" hidden="1">
      <c r="A186" s="9" t="s">
        <v>1444</v>
      </c>
      <c r="B186" t="s">
        <v>1445</v>
      </c>
      <c r="C186" s="9" t="s">
        <v>426</v>
      </c>
      <c r="D186" s="33" t="s">
        <v>587</v>
      </c>
      <c r="H186" s="9" t="s">
        <v>582</v>
      </c>
    </row>
    <row r="187" spans="1:8" hidden="1">
      <c r="A187" s="9" t="s">
        <v>1448</v>
      </c>
      <c r="B187" t="s">
        <v>1449</v>
      </c>
      <c r="C187" s="9" t="s">
        <v>426</v>
      </c>
      <c r="D187" s="33" t="s">
        <v>587</v>
      </c>
      <c r="H187" s="9" t="s">
        <v>582</v>
      </c>
    </row>
    <row r="188" spans="1:8" hidden="1">
      <c r="A188" s="90" t="s">
        <v>1542</v>
      </c>
      <c r="B188" t="s">
        <v>1545</v>
      </c>
      <c r="C188" s="9" t="s">
        <v>426</v>
      </c>
      <c r="D188" s="33" t="s">
        <v>587</v>
      </c>
      <c r="H188" s="9" t="s">
        <v>582</v>
      </c>
    </row>
    <row r="189" spans="1:8" hidden="1">
      <c r="A189" s="90" t="s">
        <v>1544</v>
      </c>
      <c r="B189" t="s">
        <v>1546</v>
      </c>
      <c r="C189" s="9" t="s">
        <v>426</v>
      </c>
      <c r="D189" s="33" t="s">
        <v>587</v>
      </c>
      <c r="H189" s="9" t="s">
        <v>582</v>
      </c>
    </row>
    <row r="190" spans="1:8" hidden="1">
      <c r="A190" s="90" t="s">
        <v>1543</v>
      </c>
      <c r="B190" t="s">
        <v>1547</v>
      </c>
      <c r="C190" s="9" t="s">
        <v>426</v>
      </c>
      <c r="D190" s="33" t="s">
        <v>587</v>
      </c>
      <c r="H190" s="9" t="s">
        <v>582</v>
      </c>
    </row>
    <row r="191" spans="1:8" hidden="1">
      <c r="A191" s="91" t="s">
        <v>1549</v>
      </c>
      <c r="B191" t="s">
        <v>1548</v>
      </c>
      <c r="C191" s="9" t="s">
        <v>426</v>
      </c>
      <c r="D191" s="132" t="s">
        <v>586</v>
      </c>
      <c r="H191" s="9" t="s">
        <v>582</v>
      </c>
    </row>
    <row r="192" spans="1:8" hidden="1">
      <c r="A192" s="9" t="s">
        <v>1550</v>
      </c>
      <c r="B192" t="s">
        <v>1551</v>
      </c>
      <c r="C192" s="9" t="s">
        <v>426</v>
      </c>
      <c r="D192" s="33" t="s">
        <v>587</v>
      </c>
      <c r="H192" s="9" t="s">
        <v>582</v>
      </c>
    </row>
    <row r="193" spans="1:8" hidden="1">
      <c r="A193" s="91" t="s">
        <v>1552</v>
      </c>
      <c r="B193" t="s">
        <v>1938</v>
      </c>
      <c r="C193" s="9" t="s">
        <v>426</v>
      </c>
      <c r="D193" s="33" t="s">
        <v>587</v>
      </c>
      <c r="H193" s="9" t="s">
        <v>582</v>
      </c>
    </row>
    <row r="194" spans="1:8" hidden="1">
      <c r="A194" s="9" t="s">
        <v>1553</v>
      </c>
      <c r="B194" t="s">
        <v>1554</v>
      </c>
      <c r="C194" s="9" t="s">
        <v>426</v>
      </c>
      <c r="D194" s="33" t="s">
        <v>587</v>
      </c>
      <c r="H194" s="9" t="s">
        <v>582</v>
      </c>
    </row>
    <row r="195" spans="1:8" hidden="1">
      <c r="A195" s="9" t="s">
        <v>1569</v>
      </c>
      <c r="B195" t="s">
        <v>1568</v>
      </c>
      <c r="C195" s="9" t="s">
        <v>426</v>
      </c>
      <c r="D195" s="33" t="s">
        <v>587</v>
      </c>
      <c r="H195" s="9" t="s">
        <v>582</v>
      </c>
    </row>
    <row r="196" spans="1:8" hidden="1">
      <c r="A196" s="9" t="s">
        <v>1576</v>
      </c>
      <c r="B196" t="s">
        <v>1577</v>
      </c>
      <c r="C196" s="9" t="s">
        <v>426</v>
      </c>
      <c r="D196" s="33" t="s">
        <v>587</v>
      </c>
      <c r="H196" s="9" t="s">
        <v>582</v>
      </c>
    </row>
    <row r="197" spans="1:8" hidden="1">
      <c r="A197" s="9" t="s">
        <v>1571</v>
      </c>
      <c r="B197" t="s">
        <v>1578</v>
      </c>
      <c r="C197" s="9" t="s">
        <v>426</v>
      </c>
      <c r="D197" s="33" t="s">
        <v>587</v>
      </c>
      <c r="H197" s="9" t="s">
        <v>582</v>
      </c>
    </row>
    <row r="198" spans="1:8" hidden="1">
      <c r="A198" s="9" t="s">
        <v>1570</v>
      </c>
      <c r="B198" t="s">
        <v>1579</v>
      </c>
      <c r="C198" s="9" t="s">
        <v>426</v>
      </c>
      <c r="D198" s="33" t="s">
        <v>587</v>
      </c>
      <c r="H198" s="9" t="s">
        <v>582</v>
      </c>
    </row>
    <row r="199" spans="1:8" hidden="1">
      <c r="A199" s="9" t="s">
        <v>1575</v>
      </c>
      <c r="B199" t="s">
        <v>1580</v>
      </c>
      <c r="C199" s="9" t="s">
        <v>426</v>
      </c>
      <c r="D199" s="33" t="s">
        <v>587</v>
      </c>
      <c r="H199" s="9" t="s">
        <v>582</v>
      </c>
    </row>
    <row r="200" spans="1:8" hidden="1">
      <c r="A200" s="9" t="s">
        <v>1573</v>
      </c>
      <c r="B200" t="s">
        <v>1581</v>
      </c>
      <c r="C200" s="9" t="s">
        <v>426</v>
      </c>
      <c r="D200" s="33" t="s">
        <v>587</v>
      </c>
      <c r="H200" s="9" t="s">
        <v>582</v>
      </c>
    </row>
    <row r="201" spans="1:8" hidden="1">
      <c r="A201" s="9" t="s">
        <v>1574</v>
      </c>
      <c r="B201" t="s">
        <v>1582</v>
      </c>
      <c r="C201" s="9" t="s">
        <v>426</v>
      </c>
      <c r="D201" s="33" t="s">
        <v>587</v>
      </c>
      <c r="H201" s="9" t="s">
        <v>582</v>
      </c>
    </row>
    <row r="202" spans="1:8" hidden="1">
      <c r="A202" s="9" t="s">
        <v>1572</v>
      </c>
      <c r="B202" t="s">
        <v>1583</v>
      </c>
      <c r="C202" s="9" t="s">
        <v>426</v>
      </c>
      <c r="D202" s="33" t="s">
        <v>587</v>
      </c>
      <c r="H202" s="9" t="s">
        <v>582</v>
      </c>
    </row>
    <row r="203" spans="1:8" hidden="1">
      <c r="A203" s="9" t="s">
        <v>1597</v>
      </c>
      <c r="B203" t="s">
        <v>1916</v>
      </c>
      <c r="C203" s="9" t="s">
        <v>426</v>
      </c>
      <c r="D203" s="132" t="s">
        <v>584</v>
      </c>
      <c r="H203" s="9" t="s">
        <v>582</v>
      </c>
    </row>
    <row r="204" spans="1:8" hidden="1">
      <c r="A204" s="9" t="s">
        <v>1598</v>
      </c>
      <c r="B204" t="s">
        <v>1917</v>
      </c>
      <c r="C204" s="9" t="s">
        <v>426</v>
      </c>
      <c r="D204" s="132" t="s">
        <v>584</v>
      </c>
      <c r="H204" s="9" t="s">
        <v>582</v>
      </c>
    </row>
    <row r="205" spans="1:8" hidden="1">
      <c r="A205" s="9" t="s">
        <v>1599</v>
      </c>
      <c r="B205" t="s">
        <v>1918</v>
      </c>
      <c r="C205" s="9" t="s">
        <v>426</v>
      </c>
      <c r="D205" s="132" t="s">
        <v>584</v>
      </c>
      <c r="H205" s="9" t="s">
        <v>582</v>
      </c>
    </row>
    <row r="206" spans="1:8" hidden="1">
      <c r="A206" s="9" t="s">
        <v>1600</v>
      </c>
      <c r="B206" t="s">
        <v>1919</v>
      </c>
      <c r="C206" s="9" t="s">
        <v>426</v>
      </c>
      <c r="D206" s="132" t="s">
        <v>584</v>
      </c>
      <c r="H206" s="9" t="s">
        <v>582</v>
      </c>
    </row>
    <row r="207" spans="1:8" hidden="1">
      <c r="A207" s="9" t="s">
        <v>1602</v>
      </c>
      <c r="B207" t="s">
        <v>1604</v>
      </c>
      <c r="C207" s="9" t="s">
        <v>426</v>
      </c>
      <c r="D207" s="132" t="s">
        <v>588</v>
      </c>
      <c r="H207" s="9" t="s">
        <v>582</v>
      </c>
    </row>
    <row r="208" spans="1:8" hidden="1">
      <c r="A208" s="9" t="s">
        <v>1603</v>
      </c>
      <c r="B208" s="137" t="s">
        <v>1605</v>
      </c>
      <c r="C208" s="137" t="s">
        <v>426</v>
      </c>
      <c r="D208" s="137" t="s">
        <v>1132</v>
      </c>
      <c r="E208" s="137"/>
      <c r="F208" s="137"/>
      <c r="G208" s="137"/>
      <c r="H208" s="137" t="s">
        <v>582</v>
      </c>
    </row>
    <row r="209" spans="1:8" hidden="1">
      <c r="A209" s="9" t="s">
        <v>1649</v>
      </c>
      <c r="B209" t="s">
        <v>1654</v>
      </c>
      <c r="C209" s="9" t="s">
        <v>426</v>
      </c>
      <c r="D209" s="33" t="s">
        <v>587</v>
      </c>
      <c r="H209" s="9" t="s">
        <v>582</v>
      </c>
    </row>
    <row r="210" spans="1:8" hidden="1">
      <c r="A210" s="9" t="s">
        <v>1650</v>
      </c>
      <c r="B210" t="s">
        <v>1655</v>
      </c>
      <c r="C210" s="9" t="s">
        <v>426</v>
      </c>
      <c r="D210" s="132" t="s">
        <v>586</v>
      </c>
      <c r="H210" s="9" t="s">
        <v>582</v>
      </c>
    </row>
    <row r="211" spans="1:8" hidden="1">
      <c r="A211" s="9" t="s">
        <v>1651</v>
      </c>
      <c r="B211" t="s">
        <v>1656</v>
      </c>
      <c r="C211" s="9" t="s">
        <v>426</v>
      </c>
      <c r="D211" s="132" t="s">
        <v>586</v>
      </c>
      <c r="H211" s="9" t="s">
        <v>582</v>
      </c>
    </row>
    <row r="212" spans="1:8" hidden="1">
      <c r="A212" s="9" t="s">
        <v>1652</v>
      </c>
      <c r="B212" t="s">
        <v>1657</v>
      </c>
      <c r="C212" s="9" t="s">
        <v>426</v>
      </c>
      <c r="D212" s="33" t="s">
        <v>587</v>
      </c>
      <c r="H212" s="9" t="s">
        <v>582</v>
      </c>
    </row>
    <row r="213" spans="1:8" hidden="1">
      <c r="A213" s="9" t="s">
        <v>1653</v>
      </c>
      <c r="B213" t="s">
        <v>1658</v>
      </c>
      <c r="C213" s="9" t="s">
        <v>426</v>
      </c>
      <c r="D213" s="33" t="s">
        <v>587</v>
      </c>
      <c r="H213" s="9" t="s">
        <v>582</v>
      </c>
    </row>
    <row r="214" spans="1:8" hidden="1">
      <c r="A214" s="9" t="s">
        <v>1870</v>
      </c>
      <c r="B214" t="s">
        <v>1673</v>
      </c>
      <c r="C214" s="9" t="s">
        <v>426</v>
      </c>
      <c r="D214" s="33" t="s">
        <v>587</v>
      </c>
      <c r="H214" s="9" t="s">
        <v>582</v>
      </c>
    </row>
    <row r="215" spans="1:8" hidden="1">
      <c r="A215" s="9" t="s">
        <v>1871</v>
      </c>
      <c r="B215" s="129" t="s">
        <v>1674</v>
      </c>
      <c r="C215" s="9" t="s">
        <v>426</v>
      </c>
      <c r="D215" s="134" t="s">
        <v>587</v>
      </c>
      <c r="H215" s="9" t="s">
        <v>582</v>
      </c>
    </row>
    <row r="216" spans="1:8" hidden="1">
      <c r="A216" s="9" t="s">
        <v>1872</v>
      </c>
      <c r="B216" t="s">
        <v>1675</v>
      </c>
      <c r="C216" s="9" t="s">
        <v>426</v>
      </c>
      <c r="D216" s="33" t="s">
        <v>587</v>
      </c>
      <c r="H216" s="9" t="s">
        <v>582</v>
      </c>
    </row>
    <row r="217" spans="1:8" hidden="1">
      <c r="A217" s="9" t="s">
        <v>1873</v>
      </c>
      <c r="B217" t="s">
        <v>1676</v>
      </c>
      <c r="C217" s="9" t="s">
        <v>426</v>
      </c>
      <c r="D217" s="33" t="s">
        <v>587</v>
      </c>
      <c r="H217" s="9" t="s">
        <v>582</v>
      </c>
    </row>
    <row r="218" spans="1:8" hidden="1">
      <c r="A218" s="9" t="s">
        <v>1874</v>
      </c>
      <c r="B218" s="129" t="s">
        <v>1677</v>
      </c>
      <c r="C218" s="9" t="s">
        <v>426</v>
      </c>
      <c r="D218" s="134" t="s">
        <v>587</v>
      </c>
      <c r="H218" s="9" t="s">
        <v>582</v>
      </c>
    </row>
    <row r="219" spans="1:8" hidden="1">
      <c r="A219" s="9" t="s">
        <v>1875</v>
      </c>
      <c r="B219" s="129" t="s">
        <v>1678</v>
      </c>
      <c r="C219" s="9" t="s">
        <v>426</v>
      </c>
      <c r="D219" s="134" t="s">
        <v>587</v>
      </c>
      <c r="H219" s="9" t="s">
        <v>582</v>
      </c>
    </row>
    <row r="220" spans="1:8" hidden="1">
      <c r="A220" s="9" t="s">
        <v>1876</v>
      </c>
      <c r="B220" t="s">
        <v>1679</v>
      </c>
      <c r="C220" s="9" t="s">
        <v>426</v>
      </c>
      <c r="D220" s="33" t="s">
        <v>587</v>
      </c>
      <c r="H220" s="9" t="s">
        <v>582</v>
      </c>
    </row>
    <row r="221" spans="1:8" hidden="1">
      <c r="A221" s="9" t="s">
        <v>1877</v>
      </c>
      <c r="B221" t="s">
        <v>1680</v>
      </c>
      <c r="C221" s="9" t="s">
        <v>426</v>
      </c>
      <c r="D221" s="33" t="s">
        <v>587</v>
      </c>
      <c r="H221" s="9" t="s">
        <v>582</v>
      </c>
    </row>
    <row r="222" spans="1:8" hidden="1">
      <c r="A222" s="9" t="s">
        <v>1878</v>
      </c>
      <c r="B222" t="s">
        <v>1681</v>
      </c>
      <c r="C222" s="9" t="s">
        <v>426</v>
      </c>
      <c r="D222" s="33" t="s">
        <v>587</v>
      </c>
      <c r="H222" s="9" t="s">
        <v>582</v>
      </c>
    </row>
    <row r="223" spans="1:8" hidden="1">
      <c r="A223" s="9" t="s">
        <v>1879</v>
      </c>
      <c r="B223" t="s">
        <v>1682</v>
      </c>
      <c r="C223" s="9" t="s">
        <v>426</v>
      </c>
      <c r="D223" s="33" t="s">
        <v>587</v>
      </c>
      <c r="H223" s="9" t="s">
        <v>582</v>
      </c>
    </row>
    <row r="224" spans="1:8" hidden="1">
      <c r="A224" s="9" t="s">
        <v>1880</v>
      </c>
      <c r="B224" t="s">
        <v>1683</v>
      </c>
      <c r="C224" s="9" t="s">
        <v>426</v>
      </c>
      <c r="D224" s="33" t="s">
        <v>587</v>
      </c>
      <c r="H224" s="9" t="s">
        <v>582</v>
      </c>
    </row>
    <row r="225" spans="1:8" hidden="1">
      <c r="A225" s="9" t="s">
        <v>1881</v>
      </c>
      <c r="B225" t="s">
        <v>1684</v>
      </c>
      <c r="C225" s="9" t="s">
        <v>426</v>
      </c>
      <c r="D225" s="33" t="s">
        <v>587</v>
      </c>
      <c r="H225" s="9" t="s">
        <v>582</v>
      </c>
    </row>
    <row r="226" spans="1:8" hidden="1">
      <c r="A226" s="9" t="s">
        <v>1882</v>
      </c>
      <c r="B226" t="s">
        <v>1685</v>
      </c>
      <c r="C226" s="9" t="s">
        <v>426</v>
      </c>
      <c r="D226" s="33" t="s">
        <v>587</v>
      </c>
      <c r="H226" s="9" t="s">
        <v>582</v>
      </c>
    </row>
    <row r="227" spans="1:8" hidden="1">
      <c r="A227" s="9" t="s">
        <v>1745</v>
      </c>
      <c r="B227" t="s">
        <v>1751</v>
      </c>
      <c r="C227" s="9" t="s">
        <v>426</v>
      </c>
      <c r="D227" s="33" t="s">
        <v>587</v>
      </c>
      <c r="H227" s="9" t="s">
        <v>582</v>
      </c>
    </row>
    <row r="228" spans="1:8" hidden="1">
      <c r="A228" s="9" t="s">
        <v>1746</v>
      </c>
      <c r="B228" t="s">
        <v>1752</v>
      </c>
      <c r="C228" s="9" t="s">
        <v>426</v>
      </c>
      <c r="D228" s="33" t="s">
        <v>587</v>
      </c>
      <c r="H228" s="9" t="s">
        <v>582</v>
      </c>
    </row>
    <row r="229" spans="1:8" hidden="1">
      <c r="A229" s="9" t="s">
        <v>1747</v>
      </c>
      <c r="B229" t="s">
        <v>1753</v>
      </c>
      <c r="C229" s="9" t="s">
        <v>426</v>
      </c>
      <c r="D229" s="33" t="s">
        <v>587</v>
      </c>
      <c r="H229" s="9" t="s">
        <v>582</v>
      </c>
    </row>
    <row r="230" spans="1:8" hidden="1">
      <c r="A230" s="9" t="s">
        <v>1748</v>
      </c>
      <c r="B230" t="s">
        <v>1754</v>
      </c>
      <c r="C230" s="9" t="s">
        <v>426</v>
      </c>
      <c r="D230" s="33" t="s">
        <v>587</v>
      </c>
      <c r="H230" s="9" t="s">
        <v>582</v>
      </c>
    </row>
    <row r="231" spans="1:8" hidden="1">
      <c r="A231" s="9" t="s">
        <v>1749</v>
      </c>
      <c r="B231" t="s">
        <v>1755</v>
      </c>
      <c r="C231" s="9" t="s">
        <v>426</v>
      </c>
      <c r="D231" s="33" t="s">
        <v>587</v>
      </c>
      <c r="H231" s="9" t="s">
        <v>582</v>
      </c>
    </row>
    <row r="232" spans="1:8" hidden="1">
      <c r="A232" s="9" t="s">
        <v>1750</v>
      </c>
      <c r="B232" t="s">
        <v>1756</v>
      </c>
      <c r="C232" s="9" t="s">
        <v>426</v>
      </c>
      <c r="D232" s="33" t="s">
        <v>587</v>
      </c>
      <c r="H232" s="9" t="s">
        <v>582</v>
      </c>
    </row>
    <row r="233" spans="1:8" hidden="1">
      <c r="A233" s="9" t="s">
        <v>1742</v>
      </c>
      <c r="B233" t="s">
        <v>1757</v>
      </c>
      <c r="C233" s="9" t="s">
        <v>426</v>
      </c>
      <c r="D233" s="33" t="s">
        <v>587</v>
      </c>
      <c r="H233" s="9" t="s">
        <v>582</v>
      </c>
    </row>
    <row r="234" spans="1:8" hidden="1">
      <c r="A234" s="9" t="s">
        <v>1743</v>
      </c>
      <c r="B234" t="s">
        <v>1758</v>
      </c>
      <c r="C234" s="9" t="s">
        <v>426</v>
      </c>
      <c r="D234" s="33" t="s">
        <v>587</v>
      </c>
      <c r="H234" s="9" t="s">
        <v>582</v>
      </c>
    </row>
    <row r="235" spans="1:8" hidden="1">
      <c r="A235" s="9" t="s">
        <v>1744</v>
      </c>
      <c r="B235" t="s">
        <v>1759</v>
      </c>
      <c r="C235" s="9" t="s">
        <v>426</v>
      </c>
      <c r="D235" s="33" t="s">
        <v>587</v>
      </c>
      <c r="H235" s="9" t="s">
        <v>582</v>
      </c>
    </row>
    <row r="236" spans="1:8">
      <c r="A236" s="9" t="s">
        <v>1762</v>
      </c>
      <c r="B236" t="s">
        <v>1763</v>
      </c>
      <c r="C236" s="128" t="s">
        <v>426</v>
      </c>
      <c r="D236" s="132" t="s">
        <v>583</v>
      </c>
      <c r="E236" s="128" t="s">
        <v>24</v>
      </c>
      <c r="F236" s="124" t="s">
        <v>6720</v>
      </c>
      <c r="H236" s="9" t="s">
        <v>582</v>
      </c>
    </row>
    <row r="237" spans="1:8" hidden="1">
      <c r="A237" s="9" t="s">
        <v>1806</v>
      </c>
      <c r="B237" t="s">
        <v>1807</v>
      </c>
      <c r="C237" s="9" t="s">
        <v>426</v>
      </c>
      <c r="D237" s="132" t="s">
        <v>588</v>
      </c>
      <c r="H237" s="9" t="s">
        <v>582</v>
      </c>
    </row>
    <row r="238" spans="1:8" hidden="1">
      <c r="A238" s="9" t="s">
        <v>1808</v>
      </c>
      <c r="B238" t="s">
        <v>1810</v>
      </c>
      <c r="C238" s="9" t="s">
        <v>426</v>
      </c>
      <c r="D238" s="132" t="s">
        <v>586</v>
      </c>
      <c r="H238" s="9" t="s">
        <v>582</v>
      </c>
    </row>
    <row r="239" spans="1:8" hidden="1">
      <c r="A239" s="9" t="s">
        <v>1809</v>
      </c>
      <c r="B239" t="s">
        <v>1811</v>
      </c>
      <c r="C239" s="9" t="s">
        <v>426</v>
      </c>
      <c r="D239" s="132" t="s">
        <v>586</v>
      </c>
      <c r="H239" s="9" t="s">
        <v>582</v>
      </c>
    </row>
    <row r="240" spans="1:8" hidden="1">
      <c r="A240" s="9" t="s">
        <v>1812</v>
      </c>
      <c r="B240" t="s">
        <v>1814</v>
      </c>
      <c r="C240" s="9" t="s">
        <v>426</v>
      </c>
      <c r="D240" s="33" t="s">
        <v>587</v>
      </c>
      <c r="H240" s="9" t="s">
        <v>582</v>
      </c>
    </row>
    <row r="241" spans="1:8" hidden="1">
      <c r="A241" s="9" t="s">
        <v>1813</v>
      </c>
      <c r="B241" t="s">
        <v>1815</v>
      </c>
      <c r="C241" s="9" t="s">
        <v>426</v>
      </c>
      <c r="D241" s="33" t="s">
        <v>587</v>
      </c>
      <c r="H241" s="9" t="s">
        <v>582</v>
      </c>
    </row>
    <row r="242" spans="1:8" hidden="1">
      <c r="A242" s="9" t="s">
        <v>1818</v>
      </c>
      <c r="B242" t="s">
        <v>1819</v>
      </c>
      <c r="C242" s="9" t="s">
        <v>426</v>
      </c>
      <c r="D242" s="33" t="s">
        <v>587</v>
      </c>
      <c r="H242" s="9" t="s">
        <v>582</v>
      </c>
    </row>
    <row r="243" spans="1:8">
      <c r="A243" s="9" t="s">
        <v>1857</v>
      </c>
      <c r="B243" s="132" t="s">
        <v>1883</v>
      </c>
      <c r="C243" s="9" t="s">
        <v>426</v>
      </c>
      <c r="D243" s="132" t="s">
        <v>583</v>
      </c>
      <c r="E243" s="9" t="s">
        <v>24</v>
      </c>
      <c r="F243" s="124" t="s">
        <v>6721</v>
      </c>
      <c r="H243" s="9" t="s">
        <v>582</v>
      </c>
    </row>
    <row r="244" spans="1:8">
      <c r="A244" s="9" t="s">
        <v>1888</v>
      </c>
      <c r="B244" s="132" t="s">
        <v>1892</v>
      </c>
      <c r="C244" s="9" t="s">
        <v>426</v>
      </c>
      <c r="D244" s="132" t="s">
        <v>583</v>
      </c>
      <c r="E244" s="9" t="s">
        <v>381</v>
      </c>
      <c r="F244" s="124" t="s">
        <v>1922</v>
      </c>
      <c r="H244" s="9" t="s">
        <v>582</v>
      </c>
    </row>
    <row r="245" spans="1:8">
      <c r="A245" s="9" t="s">
        <v>1889</v>
      </c>
      <c r="B245" s="132" t="s">
        <v>1893</v>
      </c>
      <c r="C245" s="9" t="s">
        <v>426</v>
      </c>
      <c r="D245" s="132" t="s">
        <v>583</v>
      </c>
      <c r="E245" s="9" t="s">
        <v>381</v>
      </c>
      <c r="F245" s="124" t="s">
        <v>1922</v>
      </c>
      <c r="H245" s="9" t="s">
        <v>582</v>
      </c>
    </row>
    <row r="246" spans="1:8">
      <c r="A246" s="9" t="s">
        <v>1890</v>
      </c>
      <c r="B246" s="132" t="s">
        <v>1894</v>
      </c>
      <c r="C246" s="9" t="s">
        <v>426</v>
      </c>
      <c r="D246" s="132" t="s">
        <v>583</v>
      </c>
      <c r="E246" s="9" t="s">
        <v>381</v>
      </c>
      <c r="F246" s="124" t="s">
        <v>1922</v>
      </c>
      <c r="H246" s="9" t="s">
        <v>582</v>
      </c>
    </row>
    <row r="247" spans="1:8">
      <c r="A247" s="9" t="s">
        <v>1891</v>
      </c>
      <c r="B247" s="132" t="s">
        <v>1895</v>
      </c>
      <c r="C247" s="9" t="s">
        <v>426</v>
      </c>
      <c r="D247" s="132" t="s">
        <v>583</v>
      </c>
      <c r="E247" s="9" t="s">
        <v>381</v>
      </c>
      <c r="F247" s="124" t="s">
        <v>1922</v>
      </c>
      <c r="H247" s="9" t="s">
        <v>582</v>
      </c>
    </row>
    <row r="248" spans="1:8" hidden="1">
      <c r="A248" s="9" t="s">
        <v>1899</v>
      </c>
      <c r="B248" t="s">
        <v>1898</v>
      </c>
      <c r="C248" s="9" t="s">
        <v>426</v>
      </c>
      <c r="D248" s="33" t="s">
        <v>587</v>
      </c>
      <c r="H248" s="9" t="s">
        <v>582</v>
      </c>
    </row>
    <row r="249" spans="1:8" hidden="1">
      <c r="A249" s="9" t="s">
        <v>1900</v>
      </c>
      <c r="B249" t="s">
        <v>1901</v>
      </c>
      <c r="C249" s="9" t="s">
        <v>426</v>
      </c>
      <c r="D249" s="33" t="s">
        <v>587</v>
      </c>
      <c r="H249" s="9" t="s">
        <v>582</v>
      </c>
    </row>
    <row r="250" spans="1:8" hidden="1">
      <c r="A250" s="9" t="s">
        <v>1906</v>
      </c>
      <c r="B250" t="s">
        <v>1907</v>
      </c>
      <c r="C250" s="9" t="s">
        <v>426</v>
      </c>
      <c r="D250" s="33" t="s">
        <v>587</v>
      </c>
      <c r="H250" s="9" t="s">
        <v>582</v>
      </c>
    </row>
    <row r="251" spans="1:8">
      <c r="A251" s="9" t="s">
        <v>2396</v>
      </c>
      <c r="B251" t="s">
        <v>1944</v>
      </c>
      <c r="C251" s="9" t="s">
        <v>426</v>
      </c>
      <c r="D251" s="132" t="s">
        <v>583</v>
      </c>
      <c r="E251" s="9" t="s">
        <v>381</v>
      </c>
      <c r="F251" s="124" t="s">
        <v>1922</v>
      </c>
      <c r="H251" s="9" t="s">
        <v>582</v>
      </c>
    </row>
    <row r="252" spans="1:8">
      <c r="A252" s="9" t="s">
        <v>2397</v>
      </c>
      <c r="B252" t="s">
        <v>1945</v>
      </c>
      <c r="C252" s="9" t="s">
        <v>426</v>
      </c>
      <c r="D252" s="132" t="s">
        <v>583</v>
      </c>
      <c r="E252" s="9" t="s">
        <v>381</v>
      </c>
      <c r="F252" s="124" t="s">
        <v>1922</v>
      </c>
      <c r="H252" s="9" t="s">
        <v>582</v>
      </c>
    </row>
    <row r="253" spans="1:8">
      <c r="A253" s="9" t="s">
        <v>1943</v>
      </c>
      <c r="B253" t="s">
        <v>1946</v>
      </c>
      <c r="C253" s="9" t="s">
        <v>426</v>
      </c>
      <c r="D253" s="132" t="s">
        <v>583</v>
      </c>
      <c r="E253" s="9" t="s">
        <v>381</v>
      </c>
      <c r="F253" s="124" t="s">
        <v>1922</v>
      </c>
      <c r="H253" s="9" t="s">
        <v>582</v>
      </c>
    </row>
    <row r="254" spans="1:8">
      <c r="A254" s="9" t="s">
        <v>2398</v>
      </c>
      <c r="B254" t="s">
        <v>1947</v>
      </c>
      <c r="C254" s="9" t="s">
        <v>426</v>
      </c>
      <c r="D254" s="132" t="s">
        <v>583</v>
      </c>
      <c r="E254" s="9" t="s">
        <v>381</v>
      </c>
      <c r="F254" s="124" t="s">
        <v>1922</v>
      </c>
      <c r="H254" s="9" t="s">
        <v>582</v>
      </c>
    </row>
    <row r="255" spans="1:8" hidden="1">
      <c r="A255" s="132" t="s">
        <v>2353</v>
      </c>
      <c r="B255" t="s">
        <v>1977</v>
      </c>
      <c r="C255" s="132" t="s">
        <v>426</v>
      </c>
      <c r="D255" s="132" t="s">
        <v>588</v>
      </c>
      <c r="H255" s="132" t="s">
        <v>582</v>
      </c>
    </row>
    <row r="256" spans="1:8" hidden="1">
      <c r="A256" s="132" t="s">
        <v>1970</v>
      </c>
      <c r="B256" t="s">
        <v>1978</v>
      </c>
      <c r="C256" s="132" t="s">
        <v>426</v>
      </c>
      <c r="D256" s="132" t="s">
        <v>586</v>
      </c>
      <c r="H256" s="132" t="s">
        <v>582</v>
      </c>
    </row>
    <row r="257" spans="1:8" hidden="1">
      <c r="A257" s="9" t="s">
        <v>1971</v>
      </c>
      <c r="B257" t="s">
        <v>1979</v>
      </c>
      <c r="C257" s="132" t="s">
        <v>426</v>
      </c>
      <c r="D257" s="132" t="s">
        <v>586</v>
      </c>
      <c r="H257" s="132" t="s">
        <v>582</v>
      </c>
    </row>
    <row r="258" spans="1:8" ht="15" hidden="1" customHeight="1">
      <c r="A258" s="136" t="s">
        <v>2345</v>
      </c>
      <c r="B258" t="s">
        <v>1980</v>
      </c>
      <c r="C258" s="132" t="s">
        <v>426</v>
      </c>
      <c r="D258" s="132" t="s">
        <v>586</v>
      </c>
      <c r="H258" s="132" t="s">
        <v>582</v>
      </c>
    </row>
    <row r="259" spans="1:8" hidden="1">
      <c r="A259" s="9" t="s">
        <v>1972</v>
      </c>
      <c r="B259" t="s">
        <v>1981</v>
      </c>
      <c r="C259" s="132" t="s">
        <v>426</v>
      </c>
      <c r="D259" s="132" t="s">
        <v>586</v>
      </c>
      <c r="H259" s="132" t="s">
        <v>582</v>
      </c>
    </row>
    <row r="260" spans="1:8" hidden="1">
      <c r="A260" s="132" t="s">
        <v>1973</v>
      </c>
      <c r="B260" t="s">
        <v>1982</v>
      </c>
      <c r="C260" s="132" t="s">
        <v>426</v>
      </c>
      <c r="D260" s="132" t="s">
        <v>586</v>
      </c>
      <c r="H260" s="132" t="s">
        <v>582</v>
      </c>
    </row>
    <row r="261" spans="1:8" hidden="1">
      <c r="A261" s="9" t="s">
        <v>1974</v>
      </c>
      <c r="B261" t="s">
        <v>1983</v>
      </c>
      <c r="C261" s="132" t="s">
        <v>426</v>
      </c>
      <c r="D261" s="132" t="s">
        <v>586</v>
      </c>
      <c r="H261" s="132" t="s">
        <v>582</v>
      </c>
    </row>
    <row r="262" spans="1:8" hidden="1">
      <c r="A262" s="9" t="s">
        <v>1975</v>
      </c>
      <c r="B262" t="s">
        <v>1984</v>
      </c>
      <c r="C262" s="132" t="s">
        <v>426</v>
      </c>
      <c r="D262" s="137" t="s">
        <v>1611</v>
      </c>
      <c r="H262" s="132" t="s">
        <v>582</v>
      </c>
    </row>
    <row r="263" spans="1:8" hidden="1">
      <c r="A263" s="132" t="s">
        <v>1976</v>
      </c>
      <c r="B263" t="s">
        <v>1985</v>
      </c>
      <c r="C263" s="132" t="s">
        <v>426</v>
      </c>
      <c r="D263" s="132" t="s">
        <v>586</v>
      </c>
      <c r="H263" s="132" t="s">
        <v>582</v>
      </c>
    </row>
    <row r="264" spans="1:8" hidden="1">
      <c r="A264" s="132" t="s">
        <v>2354</v>
      </c>
      <c r="B264" t="s">
        <v>1986</v>
      </c>
      <c r="C264" s="132" t="s">
        <v>426</v>
      </c>
      <c r="D264" s="132" t="s">
        <v>586</v>
      </c>
      <c r="H264" s="132" t="s">
        <v>582</v>
      </c>
    </row>
    <row r="265" spans="1:8" hidden="1">
      <c r="A265" s="132" t="s">
        <v>2357</v>
      </c>
      <c r="B265" t="s">
        <v>2356</v>
      </c>
      <c r="C265" s="132" t="s">
        <v>426</v>
      </c>
      <c r="D265" s="137" t="s">
        <v>1611</v>
      </c>
      <c r="H265" s="132" t="s">
        <v>582</v>
      </c>
    </row>
    <row r="266" spans="1:8" hidden="1">
      <c r="A266" s="9" t="s">
        <v>2344</v>
      </c>
      <c r="B266" t="s">
        <v>2358</v>
      </c>
      <c r="C266" s="132" t="s">
        <v>426</v>
      </c>
      <c r="D266" s="134" t="s">
        <v>587</v>
      </c>
      <c r="H266" s="132" t="s">
        <v>582</v>
      </c>
    </row>
    <row r="267" spans="1:8" hidden="1">
      <c r="A267" s="9" t="s">
        <v>2355</v>
      </c>
      <c r="B267" t="s">
        <v>2359</v>
      </c>
      <c r="C267" s="9" t="s">
        <v>426</v>
      </c>
      <c r="D267" s="132" t="s">
        <v>586</v>
      </c>
      <c r="H267" s="9" t="s">
        <v>582</v>
      </c>
    </row>
    <row r="268" spans="1:8">
      <c r="A268" s="9" t="s">
        <v>2413</v>
      </c>
      <c r="B268" s="129" t="s">
        <v>2361</v>
      </c>
      <c r="C268" s="132" t="s">
        <v>426</v>
      </c>
      <c r="D268" s="132" t="s">
        <v>583</v>
      </c>
      <c r="E268" s="132" t="s">
        <v>381</v>
      </c>
      <c r="F268" s="124" t="s">
        <v>1922</v>
      </c>
      <c r="G268" s="132"/>
      <c r="H268" s="132" t="s">
        <v>582</v>
      </c>
    </row>
    <row r="269" spans="1:8" hidden="1">
      <c r="A269" s="9" t="s">
        <v>2389</v>
      </c>
      <c r="B269" s="129" t="s">
        <v>2384</v>
      </c>
      <c r="C269" s="132" t="s">
        <v>426</v>
      </c>
      <c r="D269" s="134" t="s">
        <v>587</v>
      </c>
      <c r="E269" s="132"/>
      <c r="F269" s="132"/>
      <c r="G269" s="132"/>
      <c r="H269" s="132" t="s">
        <v>582</v>
      </c>
    </row>
    <row r="270" spans="1:8" hidden="1">
      <c r="A270" s="9" t="s">
        <v>2388</v>
      </c>
      <c r="B270" s="129" t="s">
        <v>2385</v>
      </c>
      <c r="C270" s="132" t="s">
        <v>426</v>
      </c>
      <c r="D270" s="134" t="s">
        <v>587</v>
      </c>
      <c r="E270" s="132"/>
      <c r="F270" s="132"/>
      <c r="G270" s="132"/>
      <c r="H270" s="132" t="s">
        <v>582</v>
      </c>
    </row>
    <row r="271" spans="1:8" hidden="1">
      <c r="A271" s="9" t="s">
        <v>2383</v>
      </c>
      <c r="B271" s="129" t="s">
        <v>2386</v>
      </c>
      <c r="C271" s="132" t="s">
        <v>426</v>
      </c>
      <c r="D271" s="134" t="s">
        <v>587</v>
      </c>
      <c r="E271" s="132"/>
      <c r="F271" s="132"/>
      <c r="G271" s="132"/>
      <c r="H271" s="132" t="s">
        <v>582</v>
      </c>
    </row>
    <row r="272" spans="1:8" hidden="1">
      <c r="A272" s="132" t="s">
        <v>2452</v>
      </c>
      <c r="B272" t="s">
        <v>2453</v>
      </c>
      <c r="C272" s="132" t="s">
        <v>426</v>
      </c>
      <c r="D272" s="137" t="s">
        <v>1611</v>
      </c>
      <c r="H272" s="132" t="s">
        <v>582</v>
      </c>
    </row>
    <row r="273" spans="1:8" hidden="1">
      <c r="A273" s="132" t="s">
        <v>2460</v>
      </c>
      <c r="B273" t="s">
        <v>2454</v>
      </c>
      <c r="C273" s="132" t="s">
        <v>426</v>
      </c>
      <c r="D273" s="128" t="s">
        <v>584</v>
      </c>
      <c r="H273" s="132" t="s">
        <v>582</v>
      </c>
    </row>
    <row r="274" spans="1:8" hidden="1">
      <c r="A274" s="132" t="s">
        <v>2461</v>
      </c>
      <c r="B274" t="s">
        <v>2455</v>
      </c>
      <c r="C274" s="132" t="s">
        <v>426</v>
      </c>
      <c r="D274" s="128" t="s">
        <v>585</v>
      </c>
      <c r="H274" s="132" t="s">
        <v>582</v>
      </c>
    </row>
    <row r="275" spans="1:8" hidden="1">
      <c r="A275" s="132" t="s">
        <v>2462</v>
      </c>
      <c r="B275" s="129" t="s">
        <v>2456</v>
      </c>
      <c r="C275" s="132" t="s">
        <v>426</v>
      </c>
      <c r="D275" s="128" t="s">
        <v>1132</v>
      </c>
      <c r="H275" s="132" t="s">
        <v>582</v>
      </c>
    </row>
    <row r="276" spans="1:8" hidden="1">
      <c r="A276" s="132" t="s">
        <v>2463</v>
      </c>
      <c r="B276" s="129" t="s">
        <v>2457</v>
      </c>
      <c r="C276" s="132" t="s">
        <v>426</v>
      </c>
      <c r="D276" s="128" t="s">
        <v>586</v>
      </c>
      <c r="H276" s="132" t="s">
        <v>582</v>
      </c>
    </row>
    <row r="277" spans="1:8" hidden="1">
      <c r="A277" s="132" t="s">
        <v>2464</v>
      </c>
      <c r="B277" s="129" t="s">
        <v>2458</v>
      </c>
      <c r="C277" s="132" t="s">
        <v>426</v>
      </c>
      <c r="D277" s="128" t="s">
        <v>587</v>
      </c>
      <c r="H277" s="132" t="s">
        <v>582</v>
      </c>
    </row>
    <row r="278" spans="1:8" hidden="1">
      <c r="A278" s="132" t="s">
        <v>2465</v>
      </c>
      <c r="B278" t="s">
        <v>2459</v>
      </c>
      <c r="C278" s="132" t="s">
        <v>426</v>
      </c>
      <c r="D278" s="128" t="s">
        <v>588</v>
      </c>
      <c r="H278" s="132" t="s">
        <v>582</v>
      </c>
    </row>
    <row r="279" spans="1:8" hidden="1">
      <c r="A279" s="132" t="s">
        <v>2475</v>
      </c>
      <c r="B279" t="s">
        <v>2476</v>
      </c>
      <c r="C279" s="132" t="s">
        <v>426</v>
      </c>
      <c r="D279" s="128" t="s">
        <v>588</v>
      </c>
      <c r="E279" s="132"/>
      <c r="F279" s="132"/>
      <c r="G279" s="132"/>
      <c r="H279" s="132" t="s">
        <v>582</v>
      </c>
    </row>
    <row r="280" spans="1:8" hidden="1">
      <c r="A280" s="132" t="s">
        <v>2478</v>
      </c>
      <c r="B280" s="129" t="s">
        <v>2477</v>
      </c>
      <c r="C280" s="132" t="s">
        <v>426</v>
      </c>
      <c r="D280" s="134" t="s">
        <v>587</v>
      </c>
      <c r="E280" s="132"/>
      <c r="F280" s="132"/>
      <c r="G280" s="132"/>
      <c r="H280" s="132" t="s">
        <v>582</v>
      </c>
    </row>
    <row r="281" spans="1:8" hidden="1">
      <c r="A281" s="9" t="s">
        <v>2483</v>
      </c>
      <c r="B281" s="129" t="s">
        <v>2484</v>
      </c>
      <c r="C281" s="132" t="s">
        <v>426</v>
      </c>
      <c r="D281" s="134" t="s">
        <v>587</v>
      </c>
      <c r="E281" s="132"/>
      <c r="F281" s="132"/>
      <c r="G281" s="132"/>
      <c r="H281" s="132" t="s">
        <v>582</v>
      </c>
    </row>
    <row r="282" spans="1:8" hidden="1">
      <c r="A282" s="132" t="s">
        <v>2491</v>
      </c>
      <c r="B282" s="132" t="s">
        <v>2485</v>
      </c>
      <c r="C282" s="132" t="s">
        <v>426</v>
      </c>
      <c r="D282" s="132" t="s">
        <v>584</v>
      </c>
      <c r="E282" s="132"/>
      <c r="F282" s="132"/>
      <c r="G282" s="132"/>
      <c r="H282" s="132" t="s">
        <v>582</v>
      </c>
    </row>
    <row r="283" spans="1:8" hidden="1">
      <c r="A283" s="132" t="s">
        <v>2492</v>
      </c>
      <c r="B283" s="132" t="s">
        <v>2486</v>
      </c>
      <c r="C283" s="132" t="s">
        <v>426</v>
      </c>
      <c r="D283" s="132" t="s">
        <v>584</v>
      </c>
      <c r="E283" s="132"/>
      <c r="F283" s="132"/>
      <c r="G283" s="132"/>
      <c r="H283" s="132" t="s">
        <v>582</v>
      </c>
    </row>
    <row r="284" spans="1:8" hidden="1">
      <c r="A284" s="132" t="s">
        <v>2493</v>
      </c>
      <c r="B284" s="132" t="s">
        <v>2487</v>
      </c>
      <c r="C284" s="132" t="s">
        <v>426</v>
      </c>
      <c r="D284" s="132" t="s">
        <v>584</v>
      </c>
      <c r="E284" s="132"/>
      <c r="F284" s="132"/>
      <c r="G284" s="132"/>
      <c r="H284" s="132" t="s">
        <v>582</v>
      </c>
    </row>
    <row r="285" spans="1:8" hidden="1">
      <c r="A285" s="132" t="s">
        <v>2494</v>
      </c>
      <c r="B285" s="132" t="s">
        <v>2488</v>
      </c>
      <c r="C285" s="132" t="s">
        <v>426</v>
      </c>
      <c r="D285" s="132" t="s">
        <v>584</v>
      </c>
      <c r="E285" s="132"/>
      <c r="F285" s="132"/>
      <c r="G285" s="132"/>
      <c r="H285" s="132" t="s">
        <v>582</v>
      </c>
    </row>
    <row r="286" spans="1:8" hidden="1">
      <c r="A286" s="132" t="s">
        <v>2495</v>
      </c>
      <c r="B286" s="132" t="s">
        <v>2489</v>
      </c>
      <c r="C286" s="132" t="s">
        <v>426</v>
      </c>
      <c r="D286" s="132" t="s">
        <v>584</v>
      </c>
      <c r="E286" s="132"/>
      <c r="F286" s="132"/>
      <c r="G286" s="132"/>
      <c r="H286" s="132" t="s">
        <v>582</v>
      </c>
    </row>
    <row r="287" spans="1:8" hidden="1">
      <c r="A287" s="132" t="s">
        <v>2496</v>
      </c>
      <c r="B287" s="132" t="s">
        <v>2490</v>
      </c>
      <c r="C287" s="132" t="s">
        <v>426</v>
      </c>
      <c r="D287" s="132" t="s">
        <v>584</v>
      </c>
      <c r="E287" s="132"/>
      <c r="F287" s="132"/>
      <c r="G287" s="132"/>
      <c r="H287" s="132" t="s">
        <v>582</v>
      </c>
    </row>
    <row r="288" spans="1:8" hidden="1">
      <c r="A288" s="132" t="s">
        <v>2497</v>
      </c>
      <c r="B288" s="137" t="s">
        <v>2504</v>
      </c>
      <c r="C288" s="137" t="s">
        <v>426</v>
      </c>
      <c r="D288" s="137" t="s">
        <v>1132</v>
      </c>
      <c r="E288" s="137"/>
      <c r="F288" s="137"/>
      <c r="G288" s="137"/>
      <c r="H288" s="137" t="s">
        <v>582</v>
      </c>
    </row>
    <row r="289" spans="1:11">
      <c r="A289" s="132" t="s">
        <v>2498</v>
      </c>
      <c r="B289" s="132" t="s">
        <v>2501</v>
      </c>
      <c r="C289" s="132" t="s">
        <v>426</v>
      </c>
      <c r="D289" s="132" t="s">
        <v>583</v>
      </c>
      <c r="E289" s="132" t="s">
        <v>2507</v>
      </c>
      <c r="F289" s="124" t="s">
        <v>6719</v>
      </c>
      <c r="G289" s="132"/>
      <c r="H289" s="132" t="s">
        <v>582</v>
      </c>
    </row>
    <row r="290" spans="1:11" hidden="1">
      <c r="A290" s="132" t="s">
        <v>2499</v>
      </c>
      <c r="B290" s="132" t="s">
        <v>2502</v>
      </c>
      <c r="C290" s="132" t="s">
        <v>426</v>
      </c>
      <c r="D290" s="137" t="s">
        <v>1611</v>
      </c>
      <c r="E290" s="132"/>
      <c r="F290" s="132"/>
      <c r="G290" s="132"/>
      <c r="H290" s="132" t="s">
        <v>582</v>
      </c>
    </row>
    <row r="291" spans="1:11" hidden="1">
      <c r="A291" s="132" t="s">
        <v>2500</v>
      </c>
      <c r="B291" s="132" t="s">
        <v>2503</v>
      </c>
      <c r="C291" s="132" t="s">
        <v>426</v>
      </c>
      <c r="D291" s="128" t="s">
        <v>587</v>
      </c>
      <c r="E291" s="132"/>
      <c r="F291" s="132"/>
      <c r="G291" s="132"/>
      <c r="H291" s="132" t="s">
        <v>582</v>
      </c>
    </row>
    <row r="292" spans="1:11" hidden="1">
      <c r="A292" s="132" t="s">
        <v>2514</v>
      </c>
      <c r="B292" s="132" t="s">
        <v>2515</v>
      </c>
      <c r="C292" s="132" t="s">
        <v>426</v>
      </c>
      <c r="D292" s="132" t="s">
        <v>587</v>
      </c>
      <c r="E292" s="132"/>
      <c r="F292" s="132"/>
      <c r="G292" s="132"/>
      <c r="H292" s="132" t="s">
        <v>582</v>
      </c>
    </row>
    <row r="293" spans="1:11" hidden="1">
      <c r="A293" s="132" t="s">
        <v>2517</v>
      </c>
      <c r="B293" s="132" t="s">
        <v>2518</v>
      </c>
      <c r="C293" s="132" t="s">
        <v>426</v>
      </c>
      <c r="D293" s="132" t="s">
        <v>587</v>
      </c>
      <c r="E293" s="132"/>
      <c r="F293" s="132"/>
      <c r="G293" s="132"/>
      <c r="H293" s="132" t="s">
        <v>582</v>
      </c>
    </row>
    <row r="294" spans="1:11" hidden="1">
      <c r="A294" s="132" t="s">
        <v>2512</v>
      </c>
      <c r="B294" s="132" t="s">
        <v>2510</v>
      </c>
      <c r="C294" s="132" t="s">
        <v>426</v>
      </c>
      <c r="D294" s="137" t="s">
        <v>1611</v>
      </c>
      <c r="E294" s="132"/>
      <c r="F294" s="132"/>
      <c r="G294" s="132"/>
      <c r="H294" s="132" t="s">
        <v>582</v>
      </c>
    </row>
    <row r="295" spans="1:11" hidden="1">
      <c r="A295" s="132" t="s">
        <v>2513</v>
      </c>
      <c r="B295" s="132" t="s">
        <v>2511</v>
      </c>
      <c r="C295" s="132" t="s">
        <v>426</v>
      </c>
      <c r="D295" s="137" t="s">
        <v>1611</v>
      </c>
      <c r="E295" s="132"/>
      <c r="F295" s="132"/>
      <c r="G295" s="132"/>
      <c r="H295" s="132" t="s">
        <v>582</v>
      </c>
    </row>
    <row r="296" spans="1:11" hidden="1">
      <c r="A296" s="132" t="s">
        <v>2522</v>
      </c>
      <c r="B296" s="132" t="s">
        <v>2523</v>
      </c>
      <c r="C296" s="132" t="s">
        <v>426</v>
      </c>
      <c r="D296" s="134" t="s">
        <v>587</v>
      </c>
      <c r="E296" s="132"/>
      <c r="F296" s="132"/>
      <c r="G296" s="132"/>
      <c r="H296" s="132" t="s">
        <v>582</v>
      </c>
    </row>
    <row r="297" spans="1:11">
      <c r="A297" s="132" t="s">
        <v>2534</v>
      </c>
      <c r="B297" s="132" t="s">
        <v>2533</v>
      </c>
      <c r="C297" s="132" t="s">
        <v>426</v>
      </c>
      <c r="D297" s="132" t="s">
        <v>583</v>
      </c>
      <c r="E297" s="132" t="s">
        <v>24</v>
      </c>
      <c r="F297" s="124" t="s">
        <v>6722</v>
      </c>
      <c r="G297" s="132"/>
      <c r="H297" s="132" t="s">
        <v>582</v>
      </c>
    </row>
    <row r="298" spans="1:11" hidden="1">
      <c r="A298" s="9" t="s">
        <v>2536</v>
      </c>
      <c r="B298" s="132" t="s">
        <v>2535</v>
      </c>
      <c r="C298" s="132" t="s">
        <v>426</v>
      </c>
      <c r="D298" s="137" t="s">
        <v>1611</v>
      </c>
      <c r="E298" s="132"/>
      <c r="F298" s="132"/>
      <c r="G298" s="132"/>
      <c r="H298" s="132" t="s">
        <v>582</v>
      </c>
    </row>
    <row r="299" spans="1:11" hidden="1">
      <c r="A299" s="132" t="s">
        <v>2568</v>
      </c>
      <c r="B299" s="132" t="s">
        <v>2569</v>
      </c>
      <c r="C299" s="132" t="s">
        <v>426</v>
      </c>
      <c r="D299" s="132" t="s">
        <v>586</v>
      </c>
      <c r="E299" s="132"/>
      <c r="F299" s="132"/>
      <c r="G299" s="132"/>
      <c r="H299" s="132" t="s">
        <v>582</v>
      </c>
    </row>
    <row r="300" spans="1:11" hidden="1">
      <c r="A300" s="132" t="s">
        <v>2742</v>
      </c>
      <c r="B300" s="132" t="s">
        <v>2741</v>
      </c>
      <c r="C300" s="132" t="s">
        <v>426</v>
      </c>
      <c r="D300" s="132" t="s">
        <v>584</v>
      </c>
      <c r="E300" s="132"/>
      <c r="F300" s="132"/>
      <c r="G300" s="132"/>
      <c r="H300" s="132" t="s">
        <v>582</v>
      </c>
      <c r="I300" s="132"/>
      <c r="J300" s="132"/>
      <c r="K300" s="132"/>
    </row>
    <row r="301" spans="1:11" hidden="1">
      <c r="A301" s="132" t="s">
        <v>2760</v>
      </c>
      <c r="B301" s="132" t="s">
        <v>2759</v>
      </c>
      <c r="C301" s="132" t="s">
        <v>426</v>
      </c>
      <c r="D301" s="132" t="s">
        <v>586</v>
      </c>
      <c r="E301" s="132"/>
      <c r="F301" s="132"/>
      <c r="G301" s="132"/>
      <c r="H301" s="132" t="s">
        <v>582</v>
      </c>
      <c r="I301" s="132"/>
      <c r="J301" s="132"/>
      <c r="K301" s="132"/>
    </row>
    <row r="302" spans="1:11" hidden="1">
      <c r="A302" s="132" t="s">
        <v>2762</v>
      </c>
      <c r="B302" s="132" t="s">
        <v>2763</v>
      </c>
      <c r="C302" s="132" t="s">
        <v>426</v>
      </c>
      <c r="D302" s="132" t="s">
        <v>586</v>
      </c>
      <c r="E302" s="132"/>
      <c r="F302" s="132"/>
      <c r="G302" s="132"/>
      <c r="H302" s="132" t="s">
        <v>582</v>
      </c>
      <c r="I302" s="132"/>
      <c r="J302" s="132"/>
      <c r="K302" s="132"/>
    </row>
    <row r="303" spans="1:11" hidden="1">
      <c r="A303" s="132" t="s">
        <v>2765</v>
      </c>
      <c r="B303" s="132" t="s">
        <v>2764</v>
      </c>
      <c r="C303" s="132" t="s">
        <v>426</v>
      </c>
      <c r="D303" s="132" t="s">
        <v>586</v>
      </c>
      <c r="E303" s="132"/>
      <c r="F303" s="132"/>
      <c r="G303" s="132"/>
      <c r="H303" s="132" t="s">
        <v>582</v>
      </c>
      <c r="I303" s="132"/>
      <c r="J303" s="132"/>
      <c r="K303" s="132"/>
    </row>
    <row r="304" spans="1:11" hidden="1">
      <c r="A304" s="132" t="s">
        <v>2761</v>
      </c>
      <c r="B304" s="132" t="s">
        <v>2783</v>
      </c>
      <c r="C304" s="132" t="s">
        <v>426</v>
      </c>
      <c r="D304" s="132" t="s">
        <v>584</v>
      </c>
      <c r="E304" s="132"/>
      <c r="F304" s="132"/>
      <c r="G304" s="132"/>
      <c r="H304" s="132" t="s">
        <v>582</v>
      </c>
      <c r="I304" s="132"/>
      <c r="J304" s="132"/>
      <c r="K304" s="132"/>
    </row>
    <row r="305" spans="1:15" hidden="1">
      <c r="A305" s="132" t="s">
        <v>2767</v>
      </c>
      <c r="B305" s="132" t="s">
        <v>2766</v>
      </c>
      <c r="C305" s="132" t="s">
        <v>426</v>
      </c>
      <c r="D305" s="132" t="s">
        <v>587</v>
      </c>
      <c r="E305" s="132"/>
      <c r="F305" s="132"/>
      <c r="G305" s="132"/>
      <c r="H305" s="132" t="s">
        <v>582</v>
      </c>
      <c r="I305" s="132"/>
      <c r="J305" s="132"/>
      <c r="K305" s="132"/>
    </row>
    <row r="306" spans="1:15">
      <c r="A306" s="132" t="s">
        <v>2778</v>
      </c>
      <c r="B306" s="132" t="s">
        <v>2779</v>
      </c>
      <c r="C306" s="132" t="s">
        <v>426</v>
      </c>
      <c r="D306" s="132" t="s">
        <v>583</v>
      </c>
      <c r="E306" s="132" t="s">
        <v>24</v>
      </c>
      <c r="F306" s="124" t="s">
        <v>6723</v>
      </c>
      <c r="G306" s="132"/>
      <c r="H306" s="132" t="s">
        <v>582</v>
      </c>
      <c r="I306" s="132"/>
      <c r="J306" s="132"/>
      <c r="K306" s="132"/>
    </row>
    <row r="307" spans="1:15">
      <c r="A307" s="132" t="s">
        <v>2781</v>
      </c>
      <c r="B307" s="132" t="s">
        <v>2782</v>
      </c>
      <c r="C307" s="132" t="s">
        <v>426</v>
      </c>
      <c r="D307" s="132" t="s">
        <v>583</v>
      </c>
      <c r="E307" s="132" t="s">
        <v>381</v>
      </c>
      <c r="F307" s="124" t="s">
        <v>1922</v>
      </c>
      <c r="G307" s="132"/>
      <c r="H307" s="132" t="s">
        <v>582</v>
      </c>
      <c r="I307" s="132"/>
      <c r="J307" s="132"/>
      <c r="K307" s="132"/>
      <c r="L307" s="132"/>
      <c r="M307" s="132"/>
      <c r="N307" s="132"/>
      <c r="O307" s="132"/>
    </row>
    <row r="308" spans="1:15" hidden="1">
      <c r="A308" s="137" t="s">
        <v>2825</v>
      </c>
      <c r="B308" s="137" t="s">
        <v>2786</v>
      </c>
      <c r="C308" s="137" t="s">
        <v>418</v>
      </c>
      <c r="D308" s="137" t="s">
        <v>587</v>
      </c>
      <c r="E308" s="132"/>
      <c r="F308" s="132"/>
      <c r="G308" s="132"/>
      <c r="H308" s="132" t="s">
        <v>582</v>
      </c>
      <c r="I308" s="132"/>
      <c r="J308" s="132"/>
      <c r="K308" s="132"/>
      <c r="L308" s="132"/>
      <c r="M308" s="132"/>
      <c r="N308" s="132"/>
      <c r="O308" s="132"/>
    </row>
    <row r="309" spans="1:15" hidden="1">
      <c r="A309" s="137" t="s">
        <v>2847</v>
      </c>
      <c r="B309" s="137" t="s">
        <v>2787</v>
      </c>
      <c r="C309" s="137" t="s">
        <v>418</v>
      </c>
      <c r="D309" s="137" t="s">
        <v>587</v>
      </c>
      <c r="E309" s="132"/>
      <c r="F309" s="132"/>
      <c r="G309" s="132"/>
      <c r="H309" s="132" t="s">
        <v>582</v>
      </c>
      <c r="I309" s="132"/>
      <c r="J309" s="132"/>
      <c r="K309" s="132"/>
      <c r="L309" s="132"/>
      <c r="M309" s="132"/>
      <c r="N309" s="132"/>
      <c r="O309" s="132"/>
    </row>
    <row r="310" spans="1:15" hidden="1">
      <c r="A310" s="137" t="s">
        <v>2826</v>
      </c>
      <c r="B310" s="137" t="s">
        <v>2788</v>
      </c>
      <c r="C310" s="137" t="s">
        <v>418</v>
      </c>
      <c r="D310" s="137" t="s">
        <v>587</v>
      </c>
      <c r="E310" s="132"/>
      <c r="F310" s="132"/>
      <c r="G310" s="132"/>
      <c r="H310" s="132" t="s">
        <v>582</v>
      </c>
      <c r="I310" s="132"/>
      <c r="J310" s="132"/>
      <c r="K310" s="132"/>
      <c r="L310" s="132"/>
      <c r="M310" s="132"/>
      <c r="N310" s="132"/>
      <c r="O310" s="132"/>
    </row>
    <row r="311" spans="1:15" hidden="1">
      <c r="A311" s="132" t="s">
        <v>2863</v>
      </c>
      <c r="B311" s="137" t="s">
        <v>2861</v>
      </c>
      <c r="C311" s="132" t="s">
        <v>426</v>
      </c>
      <c r="D311" s="128" t="s">
        <v>587</v>
      </c>
      <c r="E311" s="132"/>
      <c r="F311" s="132"/>
      <c r="G311" s="132"/>
      <c r="H311" s="132" t="s">
        <v>582</v>
      </c>
      <c r="I311" s="132"/>
      <c r="J311" s="132"/>
      <c r="K311" s="132"/>
      <c r="L311" s="132"/>
      <c r="M311" s="132"/>
      <c r="N311" s="132"/>
      <c r="O311" s="132"/>
    </row>
    <row r="312" spans="1:15" hidden="1">
      <c r="A312" s="132" t="s">
        <v>2864</v>
      </c>
      <c r="B312" s="137" t="s">
        <v>2862</v>
      </c>
      <c r="C312" s="132" t="s">
        <v>426</v>
      </c>
      <c r="D312" s="128" t="s">
        <v>587</v>
      </c>
      <c r="E312" s="132"/>
      <c r="F312" s="132"/>
      <c r="G312" s="132"/>
      <c r="H312" s="132" t="s">
        <v>582</v>
      </c>
      <c r="I312" s="132"/>
      <c r="J312" s="132"/>
      <c r="K312" s="132"/>
      <c r="L312" s="132"/>
      <c r="M312" s="132"/>
      <c r="N312" s="132"/>
      <c r="O312" s="132"/>
    </row>
    <row r="313" spans="1:15">
      <c r="A313" s="132" t="s">
        <v>2896</v>
      </c>
      <c r="B313" s="137" t="s">
        <v>2897</v>
      </c>
      <c r="C313" s="132" t="s">
        <v>426</v>
      </c>
      <c r="D313" s="132" t="s">
        <v>583</v>
      </c>
      <c r="E313" s="132" t="s">
        <v>2872</v>
      </c>
      <c r="F313" s="124" t="s">
        <v>6719</v>
      </c>
      <c r="G313" s="132"/>
      <c r="H313" s="132" t="s">
        <v>582</v>
      </c>
      <c r="I313" s="132"/>
      <c r="J313" s="132"/>
      <c r="K313" s="132"/>
      <c r="L313" s="132"/>
      <c r="M313" s="132"/>
      <c r="N313" s="132"/>
      <c r="O313" s="132"/>
    </row>
    <row r="314" spans="1:15" hidden="1">
      <c r="A314" s="132" t="s">
        <v>2908</v>
      </c>
      <c r="B314" s="137" t="s">
        <v>2898</v>
      </c>
      <c r="C314" s="132" t="s">
        <v>426</v>
      </c>
      <c r="D314" s="132" t="s">
        <v>585</v>
      </c>
      <c r="E314" s="132"/>
      <c r="F314" s="132"/>
      <c r="G314" s="132"/>
      <c r="H314" s="132" t="s">
        <v>582</v>
      </c>
      <c r="I314" s="132"/>
      <c r="J314" s="132"/>
      <c r="K314" s="132"/>
      <c r="L314" s="132"/>
      <c r="M314" s="132"/>
      <c r="N314" s="132"/>
      <c r="O314" s="132"/>
    </row>
    <row r="315" spans="1:15" hidden="1">
      <c r="A315" s="132" t="s">
        <v>2899</v>
      </c>
      <c r="B315" s="137" t="s">
        <v>2900</v>
      </c>
      <c r="C315" s="132" t="s">
        <v>426</v>
      </c>
      <c r="D315" s="132" t="s">
        <v>587</v>
      </c>
      <c r="E315" s="132"/>
      <c r="F315" s="132"/>
      <c r="G315" s="132"/>
      <c r="H315" s="132" t="s">
        <v>582</v>
      </c>
    </row>
    <row r="316" spans="1:15" hidden="1">
      <c r="A316" s="132" t="s">
        <v>2901</v>
      </c>
      <c r="B316" s="137" t="s">
        <v>2902</v>
      </c>
      <c r="C316" s="132" t="s">
        <v>426</v>
      </c>
      <c r="D316" s="132" t="s">
        <v>1611</v>
      </c>
      <c r="E316" s="132"/>
      <c r="F316" s="132"/>
      <c r="G316" s="132"/>
      <c r="H316" s="132" t="s">
        <v>582</v>
      </c>
    </row>
    <row r="317" spans="1:15" hidden="1">
      <c r="A317" s="132" t="s">
        <v>2907</v>
      </c>
      <c r="B317" s="137" t="s">
        <v>2903</v>
      </c>
      <c r="C317" s="132" t="s">
        <v>426</v>
      </c>
      <c r="D317" s="132" t="s">
        <v>587</v>
      </c>
      <c r="E317" s="132"/>
      <c r="F317" s="132"/>
      <c r="G317" s="132"/>
      <c r="H317" s="132" t="s">
        <v>582</v>
      </c>
    </row>
    <row r="318" spans="1:15" hidden="1">
      <c r="A318" s="132" t="s">
        <v>2904</v>
      </c>
      <c r="B318" s="137" t="s">
        <v>2905</v>
      </c>
      <c r="C318" s="132" t="s">
        <v>426</v>
      </c>
      <c r="D318" s="132" t="s">
        <v>587</v>
      </c>
      <c r="E318" s="132"/>
      <c r="F318" s="132"/>
      <c r="G318" s="132"/>
      <c r="H318" s="132" t="s">
        <v>582</v>
      </c>
    </row>
    <row r="319" spans="1:15" hidden="1">
      <c r="A319" s="132" t="s">
        <v>2909</v>
      </c>
      <c r="B319" s="137" t="s">
        <v>2906</v>
      </c>
      <c r="C319" s="132" t="s">
        <v>426</v>
      </c>
      <c r="D319" s="132" t="s">
        <v>1132</v>
      </c>
      <c r="E319" s="132"/>
      <c r="F319" s="132"/>
      <c r="G319" s="132"/>
      <c r="H319" s="132" t="s">
        <v>582</v>
      </c>
    </row>
    <row r="320" spans="1:15" hidden="1">
      <c r="A320" s="132" t="s">
        <v>2911</v>
      </c>
      <c r="B320" s="137" t="s">
        <v>2910</v>
      </c>
      <c r="C320" s="132" t="s">
        <v>426</v>
      </c>
      <c r="D320" s="128" t="s">
        <v>588</v>
      </c>
      <c r="E320" s="132"/>
      <c r="F320" s="132"/>
      <c r="G320" s="132"/>
      <c r="H320" s="132" t="s">
        <v>582</v>
      </c>
    </row>
    <row r="321" spans="1:8">
      <c r="A321" s="132" t="s">
        <v>3362</v>
      </c>
      <c r="B321" s="137" t="s">
        <v>3363</v>
      </c>
      <c r="C321" s="132" t="s">
        <v>426</v>
      </c>
      <c r="D321" s="132" t="s">
        <v>583</v>
      </c>
      <c r="E321" s="132" t="s">
        <v>323</v>
      </c>
      <c r="F321" s="124" t="s">
        <v>6724</v>
      </c>
      <c r="G321" s="132"/>
      <c r="H321" s="132" t="s">
        <v>582</v>
      </c>
    </row>
    <row r="322" spans="1:8" hidden="1">
      <c r="A322" s="132" t="s">
        <v>3364</v>
      </c>
      <c r="B322" s="137" t="s">
        <v>3365</v>
      </c>
      <c r="C322" s="132" t="s">
        <v>426</v>
      </c>
      <c r="D322" s="132" t="s">
        <v>585</v>
      </c>
      <c r="E322" s="132"/>
      <c r="F322" s="132"/>
      <c r="G322" s="132"/>
      <c r="H322" s="132" t="s">
        <v>582</v>
      </c>
    </row>
    <row r="323" spans="1:8" hidden="1">
      <c r="A323" s="132" t="s">
        <v>3366</v>
      </c>
      <c r="B323" s="137" t="s">
        <v>3367</v>
      </c>
      <c r="C323" s="132" t="s">
        <v>426</v>
      </c>
      <c r="D323" s="132" t="s">
        <v>585</v>
      </c>
      <c r="E323" s="132"/>
      <c r="F323" s="132"/>
      <c r="G323" s="132"/>
      <c r="H323" s="132" t="s">
        <v>582</v>
      </c>
    </row>
    <row r="324" spans="1:8">
      <c r="A324" s="132" t="s">
        <v>3368</v>
      </c>
      <c r="B324" s="137" t="s">
        <v>3369</v>
      </c>
      <c r="C324" s="132" t="s">
        <v>426</v>
      </c>
      <c r="D324" s="132" t="s">
        <v>583</v>
      </c>
      <c r="E324" s="132" t="s">
        <v>608</v>
      </c>
      <c r="F324" s="124" t="s">
        <v>6719</v>
      </c>
      <c r="G324" s="132"/>
      <c r="H324" s="132" t="s">
        <v>582</v>
      </c>
    </row>
    <row r="325" spans="1:8">
      <c r="A325" s="132" t="s">
        <v>5361</v>
      </c>
      <c r="B325" s="132" t="s">
        <v>5362</v>
      </c>
      <c r="C325" s="132" t="s">
        <v>426</v>
      </c>
      <c r="D325" s="132" t="s">
        <v>583</v>
      </c>
      <c r="E325" s="132" t="s">
        <v>381</v>
      </c>
      <c r="F325" s="124" t="s">
        <v>1922</v>
      </c>
      <c r="G325" s="132"/>
      <c r="H325" s="132" t="s">
        <v>582</v>
      </c>
    </row>
    <row r="326" spans="1:8" hidden="1">
      <c r="A326" s="303" t="s">
        <v>5689</v>
      </c>
      <c r="B326" s="303" t="s">
        <v>6134</v>
      </c>
      <c r="C326" s="303" t="s">
        <v>6107</v>
      </c>
      <c r="D326" s="303" t="s">
        <v>587</v>
      </c>
      <c r="E326" s="303"/>
      <c r="F326" s="303"/>
      <c r="G326" s="303"/>
      <c r="H326" s="303" t="s">
        <v>582</v>
      </c>
    </row>
    <row r="327" spans="1:8" hidden="1">
      <c r="A327" s="303" t="s">
        <v>5695</v>
      </c>
      <c r="B327" s="303" t="s">
        <v>6166</v>
      </c>
      <c r="C327" s="303" t="s">
        <v>6107</v>
      </c>
      <c r="D327" s="303" t="s">
        <v>588</v>
      </c>
      <c r="E327" s="303"/>
      <c r="F327" s="303"/>
      <c r="G327" s="303"/>
      <c r="H327" s="303" t="s">
        <v>582</v>
      </c>
    </row>
    <row r="328" spans="1:8" s="132" customFormat="1" hidden="1">
      <c r="A328" s="303" t="s">
        <v>5696</v>
      </c>
      <c r="B328" s="303" t="s">
        <v>6032</v>
      </c>
      <c r="C328" s="303" t="s">
        <v>418</v>
      </c>
      <c r="D328" s="303" t="s">
        <v>588</v>
      </c>
      <c r="E328" s="303"/>
      <c r="F328" s="303"/>
      <c r="G328" s="303"/>
      <c r="H328" s="303" t="s">
        <v>582</v>
      </c>
    </row>
    <row r="329" spans="1:8" s="132" customFormat="1" hidden="1">
      <c r="A329" s="303" t="s">
        <v>5697</v>
      </c>
      <c r="B329" s="303" t="s">
        <v>6167</v>
      </c>
      <c r="C329" s="303" t="s">
        <v>6107</v>
      </c>
      <c r="D329" s="303" t="s">
        <v>588</v>
      </c>
      <c r="E329" s="303"/>
      <c r="F329" s="303"/>
      <c r="G329" s="303"/>
      <c r="H329" s="303" t="s">
        <v>582</v>
      </c>
    </row>
    <row r="330" spans="1:8" s="132" customFormat="1" hidden="1">
      <c r="A330" s="303" t="s">
        <v>5699</v>
      </c>
      <c r="B330" s="303" t="s">
        <v>6168</v>
      </c>
      <c r="C330" s="303" t="s">
        <v>6107</v>
      </c>
      <c r="D330" s="303" t="s">
        <v>588</v>
      </c>
      <c r="E330" s="303"/>
      <c r="F330" s="303"/>
      <c r="G330" s="303"/>
      <c r="H330" s="303" t="s">
        <v>582</v>
      </c>
    </row>
    <row r="331" spans="1:8" s="132" customFormat="1" hidden="1">
      <c r="A331" s="303" t="s">
        <v>5698</v>
      </c>
      <c r="B331" s="303" t="s">
        <v>6135</v>
      </c>
      <c r="C331" s="303" t="s">
        <v>6107</v>
      </c>
      <c r="D331" s="303" t="s">
        <v>587</v>
      </c>
      <c r="E331" s="303"/>
      <c r="F331" s="303"/>
      <c r="G331" s="303"/>
      <c r="H331" s="303" t="s">
        <v>582</v>
      </c>
    </row>
    <row r="332" spans="1:8" s="132" customFormat="1" hidden="1">
      <c r="A332" s="303" t="s">
        <v>6108</v>
      </c>
      <c r="B332" s="303" t="s">
        <v>6169</v>
      </c>
      <c r="C332" s="303" t="s">
        <v>6107</v>
      </c>
      <c r="D332" s="303" t="s">
        <v>588</v>
      </c>
      <c r="E332" s="303"/>
      <c r="F332" s="303"/>
      <c r="G332" s="303"/>
      <c r="H332" s="303" t="s">
        <v>582</v>
      </c>
    </row>
    <row r="333" spans="1:8" s="132" customFormat="1" hidden="1">
      <c r="A333" s="303" t="s">
        <v>5728</v>
      </c>
      <c r="B333" s="303" t="s">
        <v>6136</v>
      </c>
      <c r="C333" s="303" t="s">
        <v>6107</v>
      </c>
      <c r="D333" s="303" t="s">
        <v>587</v>
      </c>
      <c r="E333" s="303"/>
      <c r="F333" s="303"/>
      <c r="G333" s="303"/>
      <c r="H333" s="303" t="s">
        <v>582</v>
      </c>
    </row>
    <row r="334" spans="1:8" s="132" customFormat="1" hidden="1">
      <c r="A334" s="303" t="s">
        <v>5729</v>
      </c>
      <c r="B334" s="303" t="s">
        <v>6170</v>
      </c>
      <c r="C334" s="303" t="s">
        <v>6107</v>
      </c>
      <c r="D334" s="303" t="s">
        <v>588</v>
      </c>
      <c r="E334" s="303"/>
      <c r="F334" s="303"/>
      <c r="G334" s="303"/>
      <c r="H334" s="303" t="s">
        <v>582</v>
      </c>
    </row>
    <row r="335" spans="1:8" hidden="1">
      <c r="A335" s="303" t="s">
        <v>5371</v>
      </c>
      <c r="B335" s="303" t="s">
        <v>6171</v>
      </c>
      <c r="C335" s="303" t="s">
        <v>6107</v>
      </c>
      <c r="D335" s="303" t="s">
        <v>588</v>
      </c>
      <c r="E335" s="303"/>
      <c r="F335" s="303"/>
      <c r="G335" s="303"/>
      <c r="H335" s="303" t="s">
        <v>582</v>
      </c>
    </row>
    <row r="336" spans="1:8" hidden="1">
      <c r="A336" s="303" t="s">
        <v>5372</v>
      </c>
      <c r="B336" s="303" t="s">
        <v>6172</v>
      </c>
      <c r="C336" s="303" t="s">
        <v>6107</v>
      </c>
      <c r="D336" s="303" t="s">
        <v>588</v>
      </c>
      <c r="E336" s="303"/>
      <c r="F336" s="303"/>
      <c r="G336" s="303"/>
      <c r="H336" s="303" t="s">
        <v>582</v>
      </c>
    </row>
    <row r="337" spans="1:8" hidden="1">
      <c r="A337" s="303" t="s">
        <v>5373</v>
      </c>
      <c r="B337" s="303" t="s">
        <v>6165</v>
      </c>
      <c r="C337" s="303" t="s">
        <v>6107</v>
      </c>
      <c r="D337" s="303" t="s">
        <v>586</v>
      </c>
      <c r="E337" s="303"/>
      <c r="F337" s="303"/>
      <c r="G337" s="303"/>
      <c r="H337" s="303" t="s">
        <v>582</v>
      </c>
    </row>
    <row r="338" spans="1:8" hidden="1">
      <c r="A338" s="303" t="s">
        <v>5374</v>
      </c>
      <c r="B338" s="303" t="s">
        <v>6137</v>
      </c>
      <c r="C338" s="303" t="s">
        <v>6107</v>
      </c>
      <c r="D338" s="303" t="s">
        <v>587</v>
      </c>
      <c r="E338" s="303"/>
      <c r="F338" s="303"/>
      <c r="G338" s="303"/>
      <c r="H338" s="303" t="s">
        <v>582</v>
      </c>
    </row>
    <row r="339" spans="1:8" s="132" customFormat="1" hidden="1">
      <c r="A339" s="303" t="s">
        <v>5375</v>
      </c>
      <c r="B339" s="303" t="s">
        <v>6173</v>
      </c>
      <c r="C339" s="303" t="s">
        <v>6107</v>
      </c>
      <c r="D339" s="303" t="s">
        <v>588</v>
      </c>
      <c r="E339" s="303"/>
      <c r="F339" s="303"/>
      <c r="G339" s="303"/>
      <c r="H339" s="303" t="s">
        <v>582</v>
      </c>
    </row>
    <row r="340" spans="1:8" s="132" customFormat="1" hidden="1">
      <c r="A340" s="303" t="s">
        <v>5376</v>
      </c>
      <c r="B340" s="303" t="s">
        <v>6174</v>
      </c>
      <c r="C340" s="303" t="s">
        <v>6107</v>
      </c>
      <c r="D340" s="303" t="s">
        <v>588</v>
      </c>
      <c r="E340" s="303"/>
      <c r="F340" s="303"/>
      <c r="G340" s="303"/>
      <c r="H340" s="303" t="s">
        <v>582</v>
      </c>
    </row>
    <row r="341" spans="1:8" s="132" customFormat="1" hidden="1">
      <c r="A341" s="303" t="s">
        <v>5377</v>
      </c>
      <c r="B341" s="303" t="s">
        <v>6157</v>
      </c>
      <c r="C341" s="303" t="s">
        <v>6107</v>
      </c>
      <c r="D341" s="303" t="s">
        <v>1611</v>
      </c>
      <c r="E341" s="303"/>
      <c r="F341" s="303"/>
      <c r="G341" s="303"/>
      <c r="H341" s="303" t="s">
        <v>582</v>
      </c>
    </row>
    <row r="342" spans="1:8" hidden="1">
      <c r="A342" s="303" t="s">
        <v>5378</v>
      </c>
      <c r="B342" s="303" t="s">
        <v>6175</v>
      </c>
      <c r="C342" s="303" t="s">
        <v>6107</v>
      </c>
      <c r="D342" s="303" t="s">
        <v>588</v>
      </c>
      <c r="E342" s="303"/>
      <c r="F342" s="303"/>
      <c r="G342" s="303"/>
      <c r="H342" s="303" t="s">
        <v>582</v>
      </c>
    </row>
    <row r="343" spans="1:8" hidden="1">
      <c r="A343" s="303" t="s">
        <v>5379</v>
      </c>
      <c r="B343" s="303" t="s">
        <v>6176</v>
      </c>
      <c r="C343" s="303" t="s">
        <v>6107</v>
      </c>
      <c r="D343" s="303" t="s">
        <v>588</v>
      </c>
      <c r="E343" s="303"/>
      <c r="F343" s="303"/>
      <c r="G343" s="303"/>
      <c r="H343" s="303" t="s">
        <v>582</v>
      </c>
    </row>
    <row r="344" spans="1:8" hidden="1">
      <c r="A344" s="303" t="s">
        <v>5380</v>
      </c>
      <c r="B344" s="303" t="s">
        <v>6138</v>
      </c>
      <c r="C344" s="303" t="s">
        <v>6107</v>
      </c>
      <c r="D344" s="303" t="s">
        <v>587</v>
      </c>
      <c r="E344" s="303"/>
      <c r="F344" s="303"/>
      <c r="G344" s="303"/>
      <c r="H344" s="303" t="s">
        <v>582</v>
      </c>
    </row>
    <row r="345" spans="1:8" hidden="1">
      <c r="A345" s="303" t="s">
        <v>5381</v>
      </c>
      <c r="B345" s="303" t="s">
        <v>6139</v>
      </c>
      <c r="C345" s="303" t="s">
        <v>6107</v>
      </c>
      <c r="D345" s="303" t="s">
        <v>587</v>
      </c>
      <c r="E345" s="303"/>
      <c r="F345" s="303"/>
      <c r="G345" s="303"/>
      <c r="H345" s="303" t="s">
        <v>582</v>
      </c>
    </row>
    <row r="346" spans="1:8" hidden="1">
      <c r="A346" s="303" t="s">
        <v>5382</v>
      </c>
      <c r="B346" s="303" t="s">
        <v>6140</v>
      </c>
      <c r="C346" s="303" t="s">
        <v>6107</v>
      </c>
      <c r="D346" s="303" t="s">
        <v>587</v>
      </c>
      <c r="E346" s="303"/>
      <c r="F346" s="303"/>
      <c r="G346" s="303"/>
      <c r="H346" s="303" t="s">
        <v>582</v>
      </c>
    </row>
    <row r="347" spans="1:8" hidden="1">
      <c r="A347" s="303" t="s">
        <v>5383</v>
      </c>
      <c r="B347" s="303" t="s">
        <v>6162</v>
      </c>
      <c r="C347" s="303" t="s">
        <v>6107</v>
      </c>
      <c r="D347" s="303" t="s">
        <v>1132</v>
      </c>
      <c r="E347" s="303"/>
      <c r="F347" s="303"/>
      <c r="G347" s="303"/>
      <c r="H347" s="303" t="s">
        <v>582</v>
      </c>
    </row>
    <row r="348" spans="1:8" hidden="1">
      <c r="A348" s="303" t="s">
        <v>5384</v>
      </c>
      <c r="B348" s="303" t="s">
        <v>6141</v>
      </c>
      <c r="C348" s="303" t="s">
        <v>6107</v>
      </c>
      <c r="D348" s="303" t="s">
        <v>587</v>
      </c>
      <c r="E348" s="303"/>
      <c r="F348" s="303"/>
      <c r="G348" s="303"/>
      <c r="H348" s="303" t="s">
        <v>582</v>
      </c>
    </row>
    <row r="349" spans="1:8" hidden="1">
      <c r="A349" s="303" t="s">
        <v>5385</v>
      </c>
      <c r="B349" s="303" t="s">
        <v>6142</v>
      </c>
      <c r="C349" s="303" t="s">
        <v>6107</v>
      </c>
      <c r="D349" s="303" t="s">
        <v>587</v>
      </c>
      <c r="E349" s="303"/>
      <c r="F349" s="303"/>
      <c r="G349" s="303"/>
      <c r="H349" s="303" t="s">
        <v>582</v>
      </c>
    </row>
    <row r="350" spans="1:8" hidden="1">
      <c r="A350" s="303" t="s">
        <v>5386</v>
      </c>
      <c r="B350" s="303" t="s">
        <v>6143</v>
      </c>
      <c r="C350" s="303" t="s">
        <v>6107</v>
      </c>
      <c r="D350" s="303" t="s">
        <v>587</v>
      </c>
      <c r="E350" s="303"/>
      <c r="F350" s="303"/>
      <c r="G350" s="303"/>
      <c r="H350" s="303" t="s">
        <v>582</v>
      </c>
    </row>
    <row r="351" spans="1:8" hidden="1">
      <c r="A351" s="303" t="s">
        <v>5387</v>
      </c>
      <c r="B351" s="303" t="s">
        <v>6144</v>
      </c>
      <c r="C351" s="303" t="s">
        <v>6107</v>
      </c>
      <c r="D351" s="303" t="s">
        <v>587</v>
      </c>
      <c r="E351" s="303"/>
      <c r="F351" s="303"/>
      <c r="G351" s="303"/>
      <c r="H351" s="303" t="s">
        <v>582</v>
      </c>
    </row>
    <row r="352" spans="1:8" hidden="1">
      <c r="A352" s="303" t="s">
        <v>5388</v>
      </c>
      <c r="B352" s="303" t="s">
        <v>6145</v>
      </c>
      <c r="C352" s="303" t="s">
        <v>6107</v>
      </c>
      <c r="D352" s="303" t="s">
        <v>587</v>
      </c>
      <c r="E352" s="303"/>
      <c r="F352" s="303"/>
      <c r="G352" s="303"/>
      <c r="H352" s="303" t="s">
        <v>582</v>
      </c>
    </row>
    <row r="353" spans="1:8" hidden="1">
      <c r="A353" s="303" t="s">
        <v>5389</v>
      </c>
      <c r="B353" s="303" t="s">
        <v>6146</v>
      </c>
      <c r="C353" s="303" t="s">
        <v>6107</v>
      </c>
      <c r="D353" s="303" t="s">
        <v>587</v>
      </c>
      <c r="E353" s="303"/>
      <c r="F353" s="303"/>
      <c r="G353" s="303"/>
      <c r="H353" s="303" t="s">
        <v>582</v>
      </c>
    </row>
    <row r="354" spans="1:8" hidden="1">
      <c r="A354" s="303" t="s">
        <v>5390</v>
      </c>
      <c r="B354" s="303" t="s">
        <v>6147</v>
      </c>
      <c r="C354" s="303" t="s">
        <v>6107</v>
      </c>
      <c r="D354" s="303" t="s">
        <v>587</v>
      </c>
      <c r="E354" s="303"/>
      <c r="F354" s="303"/>
      <c r="G354" s="303"/>
      <c r="H354" s="303" t="s">
        <v>582</v>
      </c>
    </row>
    <row r="355" spans="1:8" hidden="1">
      <c r="A355" s="303" t="s">
        <v>5391</v>
      </c>
      <c r="B355" s="303" t="s">
        <v>6159</v>
      </c>
      <c r="C355" s="303" t="s">
        <v>6107</v>
      </c>
      <c r="D355" s="303" t="s">
        <v>6701</v>
      </c>
      <c r="E355" s="303"/>
      <c r="F355" s="303"/>
      <c r="G355" s="303"/>
      <c r="H355" s="303" t="s">
        <v>582</v>
      </c>
    </row>
    <row r="356" spans="1:8" hidden="1">
      <c r="A356" s="303" t="s">
        <v>5392</v>
      </c>
      <c r="B356" s="303" t="s">
        <v>6160</v>
      </c>
      <c r="C356" s="303" t="s">
        <v>6107</v>
      </c>
      <c r="D356" s="303" t="s">
        <v>6701</v>
      </c>
      <c r="E356" s="303"/>
      <c r="F356" s="303"/>
      <c r="G356" s="303"/>
      <c r="H356" s="303" t="s">
        <v>582</v>
      </c>
    </row>
    <row r="357" spans="1:8" hidden="1">
      <c r="A357" s="303" t="s">
        <v>5393</v>
      </c>
      <c r="B357" s="303" t="s">
        <v>6158</v>
      </c>
      <c r="C357" s="303" t="s">
        <v>6107</v>
      </c>
      <c r="D357" s="303" t="s">
        <v>1611</v>
      </c>
      <c r="E357" s="303"/>
      <c r="F357" s="303"/>
      <c r="G357" s="303"/>
      <c r="H357" s="303" t="s">
        <v>582</v>
      </c>
    </row>
    <row r="358" spans="1:8" hidden="1">
      <c r="A358" s="303" t="s">
        <v>5394</v>
      </c>
      <c r="B358" s="303" t="s">
        <v>6148</v>
      </c>
      <c r="C358" s="303" t="s">
        <v>6107</v>
      </c>
      <c r="D358" s="303" t="s">
        <v>587</v>
      </c>
      <c r="E358" s="303"/>
      <c r="F358" s="303"/>
      <c r="G358" s="303"/>
      <c r="H358" s="303" t="s">
        <v>582</v>
      </c>
    </row>
    <row r="359" spans="1:8" hidden="1">
      <c r="A359" s="303" t="s">
        <v>5395</v>
      </c>
      <c r="B359" s="303" t="s">
        <v>6161</v>
      </c>
      <c r="C359" s="303" t="s">
        <v>6107</v>
      </c>
      <c r="D359" s="303" t="s">
        <v>6701</v>
      </c>
      <c r="E359" s="303"/>
      <c r="F359" s="303"/>
      <c r="G359" s="303"/>
      <c r="H359" s="303" t="s">
        <v>582</v>
      </c>
    </row>
    <row r="360" spans="1:8" hidden="1">
      <c r="A360" s="303" t="s">
        <v>5976</v>
      </c>
      <c r="B360" s="303" t="s">
        <v>6177</v>
      </c>
      <c r="C360" s="303" t="s">
        <v>6107</v>
      </c>
      <c r="D360" s="303" t="s">
        <v>588</v>
      </c>
      <c r="E360" s="303"/>
      <c r="F360" s="303"/>
      <c r="G360" s="303"/>
      <c r="H360" s="303" t="s">
        <v>582</v>
      </c>
    </row>
    <row r="361" spans="1:8" hidden="1">
      <c r="A361" s="303" t="s">
        <v>5851</v>
      </c>
      <c r="B361" s="303" t="s">
        <v>6149</v>
      </c>
      <c r="C361" s="303" t="s">
        <v>6107</v>
      </c>
      <c r="D361" s="303" t="s">
        <v>587</v>
      </c>
      <c r="E361" s="303"/>
      <c r="F361" s="303"/>
      <c r="G361" s="303"/>
      <c r="H361" s="303" t="s">
        <v>582</v>
      </c>
    </row>
    <row r="362" spans="1:8" hidden="1">
      <c r="A362" s="303" t="s">
        <v>5850</v>
      </c>
      <c r="B362" s="303" t="s">
        <v>6150</v>
      </c>
      <c r="C362" s="303" t="s">
        <v>6107</v>
      </c>
      <c r="D362" s="303" t="s">
        <v>587</v>
      </c>
      <c r="E362" s="303"/>
      <c r="F362" s="303"/>
      <c r="G362" s="303"/>
      <c r="H362" s="303" t="s">
        <v>582</v>
      </c>
    </row>
    <row r="363" spans="1:8" hidden="1">
      <c r="A363" s="303" t="s">
        <v>5874</v>
      </c>
      <c r="B363" s="303" t="s">
        <v>6163</v>
      </c>
      <c r="C363" s="303" t="s">
        <v>6107</v>
      </c>
      <c r="D363" s="303" t="s">
        <v>1132</v>
      </c>
      <c r="E363" s="303"/>
      <c r="F363" s="303"/>
      <c r="G363" s="303"/>
      <c r="H363" s="303" t="s">
        <v>582</v>
      </c>
    </row>
    <row r="364" spans="1:8" hidden="1">
      <c r="A364" s="303" t="s">
        <v>5876</v>
      </c>
      <c r="B364" s="303" t="s">
        <v>6164</v>
      </c>
      <c r="C364" s="303" t="s">
        <v>6107</v>
      </c>
      <c r="D364" s="303" t="s">
        <v>1132</v>
      </c>
      <c r="E364" s="303"/>
      <c r="F364" s="303"/>
      <c r="G364" s="303"/>
      <c r="H364" s="303" t="s">
        <v>582</v>
      </c>
    </row>
    <row r="365" spans="1:8" hidden="1">
      <c r="A365" s="303" t="s">
        <v>5877</v>
      </c>
      <c r="B365" s="303" t="s">
        <v>6151</v>
      </c>
      <c r="C365" s="303" t="s">
        <v>6107</v>
      </c>
      <c r="D365" s="303" t="s">
        <v>587</v>
      </c>
      <c r="E365" s="303"/>
      <c r="F365" s="303"/>
      <c r="G365" s="303"/>
      <c r="H365" s="303" t="s">
        <v>582</v>
      </c>
    </row>
    <row r="366" spans="1:8">
      <c r="A366" s="303" t="s">
        <v>5917</v>
      </c>
      <c r="B366" s="303" t="s">
        <v>6156</v>
      </c>
      <c r="C366" s="303" t="s">
        <v>6107</v>
      </c>
      <c r="D366" s="303" t="s">
        <v>583</v>
      </c>
      <c r="E366" s="303" t="s">
        <v>66</v>
      </c>
      <c r="F366" s="303">
        <v>131</v>
      </c>
      <c r="G366" s="303"/>
      <c r="H366" s="303" t="s">
        <v>582</v>
      </c>
    </row>
    <row r="367" spans="1:8" hidden="1">
      <c r="A367" s="303" t="s">
        <v>6020</v>
      </c>
      <c r="B367" s="303" t="s">
        <v>6152</v>
      </c>
      <c r="C367" s="303" t="s">
        <v>6107</v>
      </c>
      <c r="D367" s="303" t="s">
        <v>587</v>
      </c>
      <c r="E367" s="303"/>
      <c r="F367" s="303"/>
      <c r="G367" s="303"/>
      <c r="H367" s="303" t="s">
        <v>582</v>
      </c>
    </row>
    <row r="368" spans="1:8" hidden="1">
      <c r="A368" s="303" t="s">
        <v>6021</v>
      </c>
      <c r="B368" s="303" t="s">
        <v>6153</v>
      </c>
      <c r="C368" s="303" t="s">
        <v>6107</v>
      </c>
      <c r="D368" s="303" t="s">
        <v>587</v>
      </c>
      <c r="E368" s="303"/>
      <c r="F368" s="303"/>
      <c r="G368" s="303"/>
      <c r="H368" s="303" t="s">
        <v>582</v>
      </c>
    </row>
    <row r="369" spans="1:8" hidden="1">
      <c r="A369" s="303" t="s">
        <v>6066</v>
      </c>
      <c r="B369" s="303" t="s">
        <v>6154</v>
      </c>
      <c r="C369" s="303" t="s">
        <v>6107</v>
      </c>
      <c r="D369" s="303" t="s">
        <v>587</v>
      </c>
      <c r="E369" s="303"/>
      <c r="F369" s="303"/>
      <c r="G369" s="303"/>
      <c r="H369" s="303" t="s">
        <v>582</v>
      </c>
    </row>
    <row r="370" spans="1:8" hidden="1">
      <c r="A370" s="303" t="s">
        <v>6105</v>
      </c>
      <c r="B370" s="303" t="s">
        <v>6155</v>
      </c>
      <c r="C370" s="303" t="s">
        <v>6107</v>
      </c>
      <c r="D370" s="303" t="s">
        <v>587</v>
      </c>
      <c r="E370" s="303"/>
      <c r="F370" s="303"/>
      <c r="G370" s="303"/>
      <c r="H370" s="303" t="s">
        <v>582</v>
      </c>
    </row>
    <row r="371" spans="1:8" hidden="1">
      <c r="A371" s="303" t="s">
        <v>6259</v>
      </c>
      <c r="B371" s="303" t="s">
        <v>6299</v>
      </c>
      <c r="C371" s="303" t="s">
        <v>6107</v>
      </c>
      <c r="D371" s="303" t="s">
        <v>587</v>
      </c>
      <c r="E371" s="303"/>
      <c r="F371" s="303"/>
      <c r="G371" s="303"/>
      <c r="H371" s="303" t="s">
        <v>582</v>
      </c>
    </row>
    <row r="372" spans="1:8" hidden="1">
      <c r="A372" s="303" t="s">
        <v>6260</v>
      </c>
      <c r="B372" s="303" t="s">
        <v>6300</v>
      </c>
      <c r="C372" s="303" t="s">
        <v>6107</v>
      </c>
      <c r="D372" s="303" t="s">
        <v>587</v>
      </c>
      <c r="E372" s="303"/>
      <c r="F372" s="303"/>
      <c r="G372" s="303"/>
      <c r="H372" s="303" t="s">
        <v>582</v>
      </c>
    </row>
    <row r="373" spans="1:8" hidden="1">
      <c r="A373" s="303" t="s">
        <v>6261</v>
      </c>
      <c r="B373" s="303" t="s">
        <v>6301</v>
      </c>
      <c r="C373" s="303" t="s">
        <v>6107</v>
      </c>
      <c r="D373" s="303" t="s">
        <v>587</v>
      </c>
      <c r="E373" s="303"/>
      <c r="F373" s="303"/>
      <c r="G373" s="303"/>
      <c r="H373" s="303" t="s">
        <v>582</v>
      </c>
    </row>
    <row r="374" spans="1:8" hidden="1">
      <c r="A374" s="303" t="s">
        <v>6262</v>
      </c>
      <c r="B374" s="303" t="s">
        <v>6302</v>
      </c>
      <c r="C374" s="303" t="s">
        <v>6107</v>
      </c>
      <c r="D374" s="303" t="s">
        <v>587</v>
      </c>
      <c r="E374" s="303"/>
      <c r="F374" s="303"/>
      <c r="G374" s="303"/>
      <c r="H374" s="303" t="s">
        <v>582</v>
      </c>
    </row>
    <row r="375" spans="1:8" hidden="1">
      <c r="A375" s="303" t="s">
        <v>6263</v>
      </c>
      <c r="B375" s="303" t="s">
        <v>6326</v>
      </c>
      <c r="C375" s="303" t="s">
        <v>6107</v>
      </c>
      <c r="D375" s="303" t="s">
        <v>1611</v>
      </c>
      <c r="E375" s="303"/>
      <c r="F375" s="303"/>
      <c r="G375" s="303"/>
      <c r="H375" s="303" t="s">
        <v>582</v>
      </c>
    </row>
    <row r="376" spans="1:8" hidden="1">
      <c r="A376" s="303" t="s">
        <v>6264</v>
      </c>
      <c r="B376" s="303" t="s">
        <v>6327</v>
      </c>
      <c r="C376" s="303" t="s">
        <v>6107</v>
      </c>
      <c r="D376" s="303" t="s">
        <v>1611</v>
      </c>
      <c r="E376" s="303"/>
      <c r="F376" s="303"/>
      <c r="G376" s="303"/>
      <c r="H376" s="303" t="s">
        <v>582</v>
      </c>
    </row>
    <row r="377" spans="1:8" hidden="1">
      <c r="A377" s="303" t="s">
        <v>6265</v>
      </c>
      <c r="B377" s="303" t="s">
        <v>6328</v>
      </c>
      <c r="C377" s="303" t="s">
        <v>6107</v>
      </c>
      <c r="D377" s="303" t="s">
        <v>1611</v>
      </c>
      <c r="E377" s="303"/>
      <c r="F377" s="303"/>
      <c r="G377" s="303"/>
      <c r="H377" s="303" t="s">
        <v>582</v>
      </c>
    </row>
    <row r="378" spans="1:8" hidden="1">
      <c r="A378" s="303" t="s">
        <v>6266</v>
      </c>
      <c r="B378" s="303" t="s">
        <v>6329</v>
      </c>
      <c r="C378" s="303" t="s">
        <v>6107</v>
      </c>
      <c r="D378" s="303" t="s">
        <v>1611</v>
      </c>
      <c r="E378" s="303"/>
      <c r="F378" s="303"/>
      <c r="G378" s="303"/>
      <c r="H378" s="303" t="s">
        <v>582</v>
      </c>
    </row>
    <row r="379" spans="1:8" hidden="1">
      <c r="A379" s="303" t="s">
        <v>6267</v>
      </c>
      <c r="B379" s="303" t="s">
        <v>6303</v>
      </c>
      <c r="C379" s="303" t="s">
        <v>6107</v>
      </c>
      <c r="D379" s="303" t="s">
        <v>587</v>
      </c>
      <c r="E379" s="303"/>
      <c r="F379" s="303"/>
      <c r="G379" s="303"/>
      <c r="H379" s="303" t="s">
        <v>582</v>
      </c>
    </row>
    <row r="380" spans="1:8" hidden="1">
      <c r="A380" s="303" t="s">
        <v>6268</v>
      </c>
      <c r="B380" s="303" t="s">
        <v>6304</v>
      </c>
      <c r="C380" s="303" t="s">
        <v>6107</v>
      </c>
      <c r="D380" s="303" t="s">
        <v>587</v>
      </c>
      <c r="E380" s="303"/>
      <c r="F380" s="303"/>
      <c r="G380" s="303"/>
      <c r="H380" s="303" t="s">
        <v>582</v>
      </c>
    </row>
    <row r="381" spans="1:8" hidden="1">
      <c r="A381" s="303" t="s">
        <v>6269</v>
      </c>
      <c r="B381" s="303" t="s">
        <v>6305</v>
      </c>
      <c r="C381" s="303" t="s">
        <v>6107</v>
      </c>
      <c r="D381" s="303" t="s">
        <v>587</v>
      </c>
      <c r="E381" s="303"/>
      <c r="F381" s="303"/>
      <c r="G381" s="303"/>
      <c r="H381" s="303" t="s">
        <v>582</v>
      </c>
    </row>
    <row r="382" spans="1:8" hidden="1">
      <c r="A382" s="303" t="s">
        <v>6270</v>
      </c>
      <c r="B382" s="303" t="s">
        <v>6330</v>
      </c>
      <c r="C382" s="303" t="s">
        <v>6107</v>
      </c>
      <c r="D382" s="303" t="s">
        <v>1611</v>
      </c>
      <c r="E382" s="303"/>
      <c r="F382" s="303"/>
      <c r="G382" s="303"/>
      <c r="H382" s="303" t="s">
        <v>582</v>
      </c>
    </row>
    <row r="383" spans="1:8" hidden="1">
      <c r="A383" s="303" t="s">
        <v>6271</v>
      </c>
      <c r="B383" s="303" t="s">
        <v>6306</v>
      </c>
      <c r="C383" s="303" t="s">
        <v>6107</v>
      </c>
      <c r="D383" s="303" t="s">
        <v>587</v>
      </c>
      <c r="E383" s="303"/>
      <c r="F383" s="303"/>
      <c r="G383" s="303"/>
      <c r="H383" s="303" t="s">
        <v>582</v>
      </c>
    </row>
    <row r="384" spans="1:8" hidden="1">
      <c r="A384" s="303" t="s">
        <v>6272</v>
      </c>
      <c r="B384" s="303" t="s">
        <v>6307</v>
      </c>
      <c r="C384" s="303" t="s">
        <v>6107</v>
      </c>
      <c r="D384" s="303" t="s">
        <v>587</v>
      </c>
      <c r="E384" s="303"/>
      <c r="F384" s="303"/>
      <c r="G384" s="303"/>
      <c r="H384" s="303" t="s">
        <v>582</v>
      </c>
    </row>
    <row r="385" spans="1:8" hidden="1">
      <c r="A385" s="303" t="s">
        <v>6273</v>
      </c>
      <c r="B385" s="303" t="s">
        <v>6308</v>
      </c>
      <c r="C385" s="303" t="s">
        <v>6107</v>
      </c>
      <c r="D385" s="303" t="s">
        <v>587</v>
      </c>
      <c r="E385" s="303"/>
      <c r="F385" s="303"/>
      <c r="G385" s="303"/>
      <c r="H385" s="303" t="s">
        <v>582</v>
      </c>
    </row>
    <row r="386" spans="1:8" hidden="1">
      <c r="A386" s="303" t="s">
        <v>6274</v>
      </c>
      <c r="B386" s="303" t="s">
        <v>6309</v>
      </c>
      <c r="C386" s="303" t="s">
        <v>6107</v>
      </c>
      <c r="D386" s="303" t="s">
        <v>587</v>
      </c>
      <c r="E386" s="303"/>
      <c r="F386" s="303"/>
      <c r="G386" s="303"/>
      <c r="H386" s="303" t="s">
        <v>582</v>
      </c>
    </row>
    <row r="387" spans="1:8" hidden="1">
      <c r="A387" s="303" t="s">
        <v>6275</v>
      </c>
      <c r="B387" s="303" t="s">
        <v>6332</v>
      </c>
      <c r="C387" s="303" t="s">
        <v>6107</v>
      </c>
      <c r="D387" s="303" t="s">
        <v>586</v>
      </c>
      <c r="E387" s="303"/>
      <c r="F387" s="303"/>
      <c r="G387" s="303"/>
      <c r="H387" s="303" t="s">
        <v>582</v>
      </c>
    </row>
    <row r="388" spans="1:8" hidden="1">
      <c r="A388" s="303" t="s">
        <v>6276</v>
      </c>
      <c r="B388" s="303" t="s">
        <v>6310</v>
      </c>
      <c r="C388" s="303" t="s">
        <v>6107</v>
      </c>
      <c r="D388" s="303" t="s">
        <v>587</v>
      </c>
      <c r="E388" s="303"/>
      <c r="F388" s="303"/>
      <c r="G388" s="303"/>
      <c r="H388" s="303" t="s">
        <v>582</v>
      </c>
    </row>
    <row r="389" spans="1:8" hidden="1">
      <c r="A389" s="303" t="s">
        <v>6676</v>
      </c>
      <c r="B389" s="303" t="s">
        <v>6311</v>
      </c>
      <c r="C389" s="303" t="s">
        <v>6107</v>
      </c>
      <c r="D389" s="303" t="s">
        <v>587</v>
      </c>
      <c r="E389" s="303"/>
      <c r="F389" s="303"/>
      <c r="G389" s="303"/>
      <c r="H389" s="303" t="s">
        <v>582</v>
      </c>
    </row>
    <row r="390" spans="1:8" hidden="1">
      <c r="A390" s="303" t="s">
        <v>6277</v>
      </c>
      <c r="B390" s="303" t="s">
        <v>6312</v>
      </c>
      <c r="C390" s="303" t="s">
        <v>6107</v>
      </c>
      <c r="D390" s="303" t="s">
        <v>587</v>
      </c>
      <c r="E390" s="303"/>
      <c r="F390" s="303"/>
      <c r="G390" s="303"/>
      <c r="H390" s="303" t="s">
        <v>582</v>
      </c>
    </row>
    <row r="391" spans="1:8" hidden="1">
      <c r="A391" s="303" t="s">
        <v>6278</v>
      </c>
      <c r="B391" s="303" t="s">
        <v>6313</v>
      </c>
      <c r="C391" s="303" t="s">
        <v>6107</v>
      </c>
      <c r="D391" s="303" t="s">
        <v>587</v>
      </c>
      <c r="E391" s="303"/>
      <c r="F391" s="303"/>
      <c r="G391" s="303"/>
      <c r="H391" s="303" t="s">
        <v>582</v>
      </c>
    </row>
    <row r="392" spans="1:8" hidden="1">
      <c r="A392" s="303" t="s">
        <v>6279</v>
      </c>
      <c r="B392" s="303" t="s">
        <v>6314</v>
      </c>
      <c r="C392" s="303" t="s">
        <v>6107</v>
      </c>
      <c r="D392" s="303" t="s">
        <v>587</v>
      </c>
      <c r="E392" s="303"/>
      <c r="F392" s="303"/>
      <c r="G392" s="303"/>
      <c r="H392" s="303" t="s">
        <v>582</v>
      </c>
    </row>
    <row r="393" spans="1:8" hidden="1">
      <c r="A393" s="303" t="s">
        <v>6280</v>
      </c>
      <c r="B393" s="303" t="s">
        <v>6315</v>
      </c>
      <c r="C393" s="303" t="s">
        <v>6107</v>
      </c>
      <c r="D393" s="303" t="s">
        <v>587</v>
      </c>
      <c r="E393" s="303"/>
      <c r="F393" s="303"/>
      <c r="G393" s="303"/>
      <c r="H393" s="303" t="s">
        <v>582</v>
      </c>
    </row>
    <row r="394" spans="1:8" hidden="1">
      <c r="A394" s="303" t="s">
        <v>6281</v>
      </c>
      <c r="B394" s="303" t="s">
        <v>6316</v>
      </c>
      <c r="C394" s="303" t="s">
        <v>6107</v>
      </c>
      <c r="D394" s="303" t="s">
        <v>587</v>
      </c>
      <c r="E394" s="303"/>
      <c r="F394" s="303"/>
      <c r="G394" s="303"/>
      <c r="H394" s="303" t="s">
        <v>582</v>
      </c>
    </row>
    <row r="395" spans="1:8" hidden="1">
      <c r="A395" s="303" t="s">
        <v>6282</v>
      </c>
      <c r="B395" s="303" t="s">
        <v>6317</v>
      </c>
      <c r="C395" s="303" t="s">
        <v>6107</v>
      </c>
      <c r="D395" s="303" t="s">
        <v>587</v>
      </c>
      <c r="E395" s="303"/>
      <c r="F395" s="303"/>
      <c r="G395" s="303"/>
      <c r="H395" s="303" t="s">
        <v>582</v>
      </c>
    </row>
    <row r="396" spans="1:8" hidden="1">
      <c r="A396" s="303" t="s">
        <v>6283</v>
      </c>
      <c r="B396" s="303" t="s">
        <v>6331</v>
      </c>
      <c r="C396" s="303" t="s">
        <v>6107</v>
      </c>
      <c r="D396" s="303" t="s">
        <v>1611</v>
      </c>
      <c r="E396" s="303"/>
      <c r="F396" s="303"/>
      <c r="G396" s="303"/>
      <c r="H396" s="303" t="s">
        <v>582</v>
      </c>
    </row>
    <row r="397" spans="1:8" hidden="1">
      <c r="A397" s="303" t="s">
        <v>6284</v>
      </c>
      <c r="B397" s="303" t="s">
        <v>6318</v>
      </c>
      <c r="C397" s="303" t="s">
        <v>6107</v>
      </c>
      <c r="D397" s="303" t="s">
        <v>587</v>
      </c>
      <c r="E397" s="303"/>
      <c r="F397" s="303"/>
      <c r="G397" s="303"/>
      <c r="H397" s="303" t="s">
        <v>582</v>
      </c>
    </row>
    <row r="398" spans="1:8" hidden="1">
      <c r="A398" s="303" t="s">
        <v>6285</v>
      </c>
      <c r="B398" s="303" t="s">
        <v>6319</v>
      </c>
      <c r="C398" s="303" t="s">
        <v>6107</v>
      </c>
      <c r="D398" s="303" t="s">
        <v>587</v>
      </c>
      <c r="E398" s="303"/>
      <c r="F398" s="303"/>
      <c r="G398" s="303"/>
      <c r="H398" s="303" t="s">
        <v>582</v>
      </c>
    </row>
    <row r="399" spans="1:8" hidden="1">
      <c r="A399" s="303" t="s">
        <v>6286</v>
      </c>
      <c r="B399" s="303" t="s">
        <v>6320</v>
      </c>
      <c r="C399" s="303" t="s">
        <v>6107</v>
      </c>
      <c r="D399" s="303" t="s">
        <v>587</v>
      </c>
      <c r="E399" s="303"/>
      <c r="F399" s="303"/>
      <c r="G399" s="303"/>
      <c r="H399" s="303" t="s">
        <v>582</v>
      </c>
    </row>
    <row r="400" spans="1:8" hidden="1">
      <c r="A400" s="303" t="s">
        <v>6292</v>
      </c>
      <c r="B400" s="303" t="s">
        <v>6321</v>
      </c>
      <c r="C400" s="303" t="s">
        <v>6107</v>
      </c>
      <c r="D400" s="303" t="s">
        <v>587</v>
      </c>
      <c r="E400" s="303"/>
      <c r="F400" s="303"/>
      <c r="G400" s="303"/>
      <c r="H400" s="303" t="s">
        <v>582</v>
      </c>
    </row>
    <row r="401" spans="1:8" hidden="1">
      <c r="A401" s="303" t="s">
        <v>6293</v>
      </c>
      <c r="B401" s="303" t="s">
        <v>6322</v>
      </c>
      <c r="C401" s="303" t="s">
        <v>6107</v>
      </c>
      <c r="D401" s="303" t="s">
        <v>587</v>
      </c>
      <c r="E401" s="303"/>
      <c r="F401" s="303"/>
      <c r="G401" s="303"/>
      <c r="H401" s="303" t="s">
        <v>582</v>
      </c>
    </row>
    <row r="402" spans="1:8" hidden="1">
      <c r="A402" s="303" t="s">
        <v>6294</v>
      </c>
      <c r="B402" s="303" t="s">
        <v>6323</v>
      </c>
      <c r="C402" s="303" t="s">
        <v>6107</v>
      </c>
      <c r="D402" s="303" t="s">
        <v>587</v>
      </c>
      <c r="E402" s="303"/>
      <c r="F402" s="303"/>
      <c r="G402" s="303"/>
      <c r="H402" s="303" t="s">
        <v>582</v>
      </c>
    </row>
    <row r="403" spans="1:8" hidden="1">
      <c r="A403" s="303" t="s">
        <v>6295</v>
      </c>
      <c r="B403" s="303" t="s">
        <v>6324</v>
      </c>
      <c r="C403" s="303" t="s">
        <v>6107</v>
      </c>
      <c r="D403" s="303" t="s">
        <v>587</v>
      </c>
      <c r="E403" s="303"/>
      <c r="F403" s="303"/>
      <c r="G403" s="303"/>
      <c r="H403" s="303" t="s">
        <v>582</v>
      </c>
    </row>
    <row r="404" spans="1:8" hidden="1">
      <c r="A404" s="303" t="s">
        <v>6296</v>
      </c>
      <c r="B404" s="303" t="s">
        <v>6325</v>
      </c>
      <c r="C404" s="303" t="s">
        <v>6107</v>
      </c>
      <c r="D404" s="303" t="s">
        <v>587</v>
      </c>
      <c r="E404" s="303"/>
      <c r="F404" s="303"/>
      <c r="G404" s="303"/>
      <c r="H404" s="303" t="s">
        <v>582</v>
      </c>
    </row>
    <row r="405" spans="1:8" hidden="1">
      <c r="A405" s="303" t="s">
        <v>6381</v>
      </c>
      <c r="B405" s="303" t="s">
        <v>6405</v>
      </c>
      <c r="C405" s="303" t="s">
        <v>6107</v>
      </c>
      <c r="D405" s="303" t="s">
        <v>1132</v>
      </c>
      <c r="E405" s="303"/>
      <c r="F405" s="303"/>
      <c r="G405" s="303"/>
      <c r="H405" s="303" t="s">
        <v>582</v>
      </c>
    </row>
    <row r="406" spans="1:8" hidden="1">
      <c r="A406" s="303" t="s">
        <v>6379</v>
      </c>
      <c r="B406" s="303" t="s">
        <v>6406</v>
      </c>
      <c r="C406" s="303" t="s">
        <v>6107</v>
      </c>
      <c r="D406" s="303" t="s">
        <v>1611</v>
      </c>
      <c r="E406" s="303"/>
      <c r="F406" s="303"/>
      <c r="G406" s="303"/>
      <c r="H406" s="303" t="s">
        <v>582</v>
      </c>
    </row>
    <row r="407" spans="1:8" hidden="1">
      <c r="A407" s="303" t="s">
        <v>6380</v>
      </c>
      <c r="B407" s="303" t="s">
        <v>6407</v>
      </c>
      <c r="C407" s="303" t="s">
        <v>6107</v>
      </c>
      <c r="D407" s="303" t="s">
        <v>587</v>
      </c>
      <c r="E407" s="303"/>
      <c r="F407" s="303"/>
      <c r="G407" s="303"/>
      <c r="H407" s="303" t="s">
        <v>582</v>
      </c>
    </row>
    <row r="408" spans="1:8" hidden="1">
      <c r="A408" s="303" t="s">
        <v>6399</v>
      </c>
      <c r="B408" s="303" t="s">
        <v>6408</v>
      </c>
      <c r="C408" s="303" t="s">
        <v>6107</v>
      </c>
      <c r="D408" s="303" t="s">
        <v>588</v>
      </c>
      <c r="E408" s="303"/>
      <c r="F408" s="303"/>
      <c r="G408" s="303"/>
      <c r="H408" s="303" t="s">
        <v>582</v>
      </c>
    </row>
    <row r="409" spans="1:8">
      <c r="A409" s="303" t="s">
        <v>6440</v>
      </c>
      <c r="B409" s="303" t="s">
        <v>6409</v>
      </c>
      <c r="C409" s="303" t="s">
        <v>6107</v>
      </c>
      <c r="D409" s="303" t="s">
        <v>583</v>
      </c>
      <c r="E409" s="303" t="s">
        <v>381</v>
      </c>
      <c r="F409" s="377" t="s">
        <v>1922</v>
      </c>
      <c r="G409" s="303"/>
      <c r="H409" s="303" t="s">
        <v>582</v>
      </c>
    </row>
    <row r="410" spans="1:8">
      <c r="A410" s="303" t="s">
        <v>6441</v>
      </c>
      <c r="B410" s="303" t="s">
        <v>6410</v>
      </c>
      <c r="C410" s="303" t="s">
        <v>6107</v>
      </c>
      <c r="D410" s="303" t="s">
        <v>583</v>
      </c>
      <c r="E410" s="303" t="s">
        <v>381</v>
      </c>
      <c r="F410" s="377" t="s">
        <v>1922</v>
      </c>
      <c r="G410" s="303"/>
      <c r="H410" s="303" t="s">
        <v>582</v>
      </c>
    </row>
    <row r="411" spans="1:8">
      <c r="A411" s="303" t="s">
        <v>6442</v>
      </c>
      <c r="B411" s="303" t="s">
        <v>6411</v>
      </c>
      <c r="C411" s="303" t="s">
        <v>6107</v>
      </c>
      <c r="D411" s="303" t="s">
        <v>583</v>
      </c>
      <c r="E411" s="303" t="s">
        <v>381</v>
      </c>
      <c r="F411" s="377" t="s">
        <v>1922</v>
      </c>
      <c r="G411" s="303"/>
      <c r="H411" s="303" t="s">
        <v>582</v>
      </c>
    </row>
    <row r="412" spans="1:8">
      <c r="A412" s="303" t="s">
        <v>6443</v>
      </c>
      <c r="B412" s="303" t="s">
        <v>6412</v>
      </c>
      <c r="C412" s="303" t="s">
        <v>6107</v>
      </c>
      <c r="D412" s="303" t="s">
        <v>583</v>
      </c>
      <c r="E412" s="303" t="s">
        <v>381</v>
      </c>
      <c r="F412" s="377" t="s">
        <v>1922</v>
      </c>
      <c r="G412" s="303"/>
      <c r="H412" s="303" t="s">
        <v>582</v>
      </c>
    </row>
    <row r="413" spans="1:8">
      <c r="A413" s="303" t="s">
        <v>6444</v>
      </c>
      <c r="B413" s="303" t="s">
        <v>6413</v>
      </c>
      <c r="C413" s="303" t="s">
        <v>6107</v>
      </c>
      <c r="D413" s="303" t="s">
        <v>583</v>
      </c>
      <c r="E413" s="303" t="s">
        <v>381</v>
      </c>
      <c r="F413" s="377" t="s">
        <v>1922</v>
      </c>
      <c r="G413" s="303"/>
      <c r="H413" s="303" t="s">
        <v>582</v>
      </c>
    </row>
    <row r="414" spans="1:8">
      <c r="A414" s="303" t="s">
        <v>6445</v>
      </c>
      <c r="B414" s="303" t="s">
        <v>6414</v>
      </c>
      <c r="C414" s="303" t="s">
        <v>6107</v>
      </c>
      <c r="D414" s="303" t="s">
        <v>583</v>
      </c>
      <c r="E414" s="303" t="s">
        <v>381</v>
      </c>
      <c r="F414" s="377" t="s">
        <v>1922</v>
      </c>
      <c r="G414" s="303"/>
      <c r="H414" s="303" t="s">
        <v>582</v>
      </c>
    </row>
    <row r="415" spans="1:8">
      <c r="A415" s="303" t="s">
        <v>6446</v>
      </c>
      <c r="B415" s="303" t="s">
        <v>6415</v>
      </c>
      <c r="C415" s="303" t="s">
        <v>6107</v>
      </c>
      <c r="D415" s="303" t="s">
        <v>583</v>
      </c>
      <c r="E415" s="303" t="s">
        <v>381</v>
      </c>
      <c r="F415" s="377" t="s">
        <v>1922</v>
      </c>
      <c r="G415" s="303"/>
      <c r="H415" s="303" t="s">
        <v>582</v>
      </c>
    </row>
    <row r="416" spans="1:8">
      <c r="A416" s="303" t="s">
        <v>6447</v>
      </c>
      <c r="B416" s="303" t="s">
        <v>6416</v>
      </c>
      <c r="C416" s="303" t="s">
        <v>6107</v>
      </c>
      <c r="D416" s="303" t="s">
        <v>583</v>
      </c>
      <c r="E416" s="303" t="s">
        <v>381</v>
      </c>
      <c r="F416" s="377" t="s">
        <v>1922</v>
      </c>
      <c r="G416" s="303"/>
      <c r="H416" s="303" t="s">
        <v>582</v>
      </c>
    </row>
    <row r="417" spans="1:8">
      <c r="A417" s="303" t="s">
        <v>6448</v>
      </c>
      <c r="B417" s="303" t="s">
        <v>6417</v>
      </c>
      <c r="C417" s="303" t="s">
        <v>6107</v>
      </c>
      <c r="D417" s="303" t="s">
        <v>583</v>
      </c>
      <c r="E417" s="303" t="s">
        <v>381</v>
      </c>
      <c r="F417" s="377" t="s">
        <v>1922</v>
      </c>
      <c r="G417" s="303"/>
      <c r="H417" s="303" t="s">
        <v>582</v>
      </c>
    </row>
    <row r="418" spans="1:8">
      <c r="A418" s="303" t="s">
        <v>6449</v>
      </c>
      <c r="B418" s="303" t="s">
        <v>6418</v>
      </c>
      <c r="C418" s="303" t="s">
        <v>6107</v>
      </c>
      <c r="D418" s="303" t="s">
        <v>583</v>
      </c>
      <c r="E418" s="303" t="s">
        <v>381</v>
      </c>
      <c r="F418" s="377" t="s">
        <v>1922</v>
      </c>
      <c r="G418" s="303"/>
      <c r="H418" s="303" t="s">
        <v>582</v>
      </c>
    </row>
    <row r="419" spans="1:8">
      <c r="A419" s="303" t="s">
        <v>6450</v>
      </c>
      <c r="B419" s="303" t="s">
        <v>6419</v>
      </c>
      <c r="C419" s="303" t="s">
        <v>6107</v>
      </c>
      <c r="D419" s="303" t="s">
        <v>583</v>
      </c>
      <c r="E419" s="303" t="s">
        <v>381</v>
      </c>
      <c r="F419" s="377" t="s">
        <v>1922</v>
      </c>
      <c r="G419" s="303"/>
      <c r="H419" s="303" t="s">
        <v>582</v>
      </c>
    </row>
    <row r="420" spans="1:8">
      <c r="A420" s="303" t="s">
        <v>6451</v>
      </c>
      <c r="B420" s="303" t="s">
        <v>6420</v>
      </c>
      <c r="C420" s="303" t="s">
        <v>6107</v>
      </c>
      <c r="D420" s="303" t="s">
        <v>583</v>
      </c>
      <c r="E420" s="303" t="s">
        <v>381</v>
      </c>
      <c r="F420" s="377" t="s">
        <v>1922</v>
      </c>
      <c r="G420" s="303"/>
      <c r="H420" s="303" t="s">
        <v>582</v>
      </c>
    </row>
    <row r="421" spans="1:8">
      <c r="A421" s="303" t="s">
        <v>6452</v>
      </c>
      <c r="B421" s="303" t="s">
        <v>6421</v>
      </c>
      <c r="C421" s="303" t="s">
        <v>6107</v>
      </c>
      <c r="D421" s="303" t="s">
        <v>583</v>
      </c>
      <c r="E421" s="303" t="s">
        <v>381</v>
      </c>
      <c r="F421" s="377" t="s">
        <v>1922</v>
      </c>
      <c r="G421" s="303"/>
      <c r="H421" s="303" t="s">
        <v>582</v>
      </c>
    </row>
    <row r="422" spans="1:8">
      <c r="A422" s="303" t="s">
        <v>6453</v>
      </c>
      <c r="B422" s="303" t="s">
        <v>6422</v>
      </c>
      <c r="C422" s="303" t="s">
        <v>6107</v>
      </c>
      <c r="D422" s="303" t="s">
        <v>583</v>
      </c>
      <c r="E422" s="303" t="s">
        <v>381</v>
      </c>
      <c r="F422" s="377" t="s">
        <v>1922</v>
      </c>
      <c r="G422" s="303"/>
      <c r="H422" s="303" t="s">
        <v>582</v>
      </c>
    </row>
    <row r="423" spans="1:8">
      <c r="A423" s="303" t="s">
        <v>6454</v>
      </c>
      <c r="B423" s="303" t="s">
        <v>6423</v>
      </c>
      <c r="C423" s="303" t="s">
        <v>6107</v>
      </c>
      <c r="D423" s="303" t="s">
        <v>583</v>
      </c>
      <c r="E423" s="303" t="s">
        <v>381</v>
      </c>
      <c r="F423" s="377" t="s">
        <v>1922</v>
      </c>
      <c r="G423" s="303"/>
      <c r="H423" s="303" t="s">
        <v>582</v>
      </c>
    </row>
    <row r="424" spans="1:8">
      <c r="A424" s="303" t="s">
        <v>6455</v>
      </c>
      <c r="B424" s="303" t="s">
        <v>6424</v>
      </c>
      <c r="C424" s="303" t="s">
        <v>6107</v>
      </c>
      <c r="D424" s="303" t="s">
        <v>583</v>
      </c>
      <c r="E424" s="303" t="s">
        <v>381</v>
      </c>
      <c r="F424" s="377" t="s">
        <v>1922</v>
      </c>
      <c r="G424" s="303"/>
      <c r="H424" s="303" t="s">
        <v>582</v>
      </c>
    </row>
    <row r="425" spans="1:8">
      <c r="A425" s="303" t="s">
        <v>6456</v>
      </c>
      <c r="B425" s="303" t="s">
        <v>6425</v>
      </c>
      <c r="C425" s="303" t="s">
        <v>6107</v>
      </c>
      <c r="D425" s="303" t="s">
        <v>583</v>
      </c>
      <c r="E425" s="303" t="s">
        <v>381</v>
      </c>
      <c r="F425" s="377" t="s">
        <v>1922</v>
      </c>
      <c r="G425" s="303"/>
      <c r="H425" s="303" t="s">
        <v>582</v>
      </c>
    </row>
    <row r="426" spans="1:8">
      <c r="A426" s="303" t="s">
        <v>6457</v>
      </c>
      <c r="B426" s="303" t="s">
        <v>6426</v>
      </c>
      <c r="C426" s="303" t="s">
        <v>6107</v>
      </c>
      <c r="D426" s="303" t="s">
        <v>583</v>
      </c>
      <c r="E426" s="303" t="s">
        <v>381</v>
      </c>
      <c r="F426" s="377" t="s">
        <v>1922</v>
      </c>
      <c r="G426" s="303"/>
      <c r="H426" s="303" t="s">
        <v>582</v>
      </c>
    </row>
    <row r="427" spans="1:8">
      <c r="A427" s="303" t="s">
        <v>6458</v>
      </c>
      <c r="B427" s="303" t="s">
        <v>6427</v>
      </c>
      <c r="C427" s="303" t="s">
        <v>6107</v>
      </c>
      <c r="D427" s="303" t="s">
        <v>583</v>
      </c>
      <c r="E427" s="303" t="s">
        <v>381</v>
      </c>
      <c r="F427" s="377" t="s">
        <v>1922</v>
      </c>
      <c r="G427" s="303"/>
      <c r="H427" s="303" t="s">
        <v>582</v>
      </c>
    </row>
    <row r="428" spans="1:8">
      <c r="A428" s="303" t="s">
        <v>6459</v>
      </c>
      <c r="B428" s="303" t="s">
        <v>6428</v>
      </c>
      <c r="C428" s="303" t="s">
        <v>6107</v>
      </c>
      <c r="D428" s="303" t="s">
        <v>583</v>
      </c>
      <c r="E428" s="303" t="s">
        <v>381</v>
      </c>
      <c r="F428" s="377" t="s">
        <v>1922</v>
      </c>
      <c r="G428" s="303"/>
      <c r="H428" s="303" t="s">
        <v>582</v>
      </c>
    </row>
    <row r="429" spans="1:8">
      <c r="A429" s="303" t="s">
        <v>6460</v>
      </c>
      <c r="B429" s="303" t="s">
        <v>6429</v>
      </c>
      <c r="C429" s="303" t="s">
        <v>6107</v>
      </c>
      <c r="D429" s="303" t="s">
        <v>583</v>
      </c>
      <c r="E429" s="303" t="s">
        <v>381</v>
      </c>
      <c r="F429" s="377" t="s">
        <v>1922</v>
      </c>
      <c r="G429" s="303"/>
      <c r="H429" s="303" t="s">
        <v>582</v>
      </c>
    </row>
    <row r="430" spans="1:8">
      <c r="A430" s="303" t="s">
        <v>6461</v>
      </c>
      <c r="B430" s="303" t="s">
        <v>6430</v>
      </c>
      <c r="C430" s="303" t="s">
        <v>6107</v>
      </c>
      <c r="D430" s="303" t="s">
        <v>583</v>
      </c>
      <c r="E430" s="303" t="s">
        <v>381</v>
      </c>
      <c r="F430" s="377" t="s">
        <v>1922</v>
      </c>
      <c r="G430" s="303"/>
      <c r="H430" s="303" t="s">
        <v>582</v>
      </c>
    </row>
    <row r="431" spans="1:8">
      <c r="A431" s="303" t="s">
        <v>6462</v>
      </c>
      <c r="B431" s="303" t="s">
        <v>6431</v>
      </c>
      <c r="C431" s="303" t="s">
        <v>6107</v>
      </c>
      <c r="D431" s="303" t="s">
        <v>583</v>
      </c>
      <c r="E431" s="303" t="s">
        <v>381</v>
      </c>
      <c r="F431" s="377" t="s">
        <v>1922</v>
      </c>
      <c r="G431" s="303"/>
      <c r="H431" s="303" t="s">
        <v>582</v>
      </c>
    </row>
    <row r="432" spans="1:8">
      <c r="A432" s="303" t="s">
        <v>6463</v>
      </c>
      <c r="B432" s="303" t="s">
        <v>6432</v>
      </c>
      <c r="C432" s="303" t="s">
        <v>6107</v>
      </c>
      <c r="D432" s="303" t="s">
        <v>583</v>
      </c>
      <c r="E432" s="303" t="s">
        <v>381</v>
      </c>
      <c r="F432" s="377" t="s">
        <v>1922</v>
      </c>
      <c r="G432" s="303"/>
      <c r="H432" s="303" t="s">
        <v>582</v>
      </c>
    </row>
    <row r="433" spans="1:8">
      <c r="A433" s="303" t="s">
        <v>6464</v>
      </c>
      <c r="B433" s="303" t="s">
        <v>6433</v>
      </c>
      <c r="C433" s="303" t="s">
        <v>6107</v>
      </c>
      <c r="D433" s="303" t="s">
        <v>583</v>
      </c>
      <c r="E433" s="303" t="s">
        <v>381</v>
      </c>
      <c r="F433" s="377" t="s">
        <v>1922</v>
      </c>
      <c r="G433" s="303"/>
      <c r="H433" s="303" t="s">
        <v>582</v>
      </c>
    </row>
    <row r="434" spans="1:8">
      <c r="A434" s="303" t="s">
        <v>6465</v>
      </c>
      <c r="B434" s="303" t="s">
        <v>6434</v>
      </c>
      <c r="C434" s="303" t="s">
        <v>6107</v>
      </c>
      <c r="D434" s="303" t="s">
        <v>583</v>
      </c>
      <c r="E434" s="303" t="s">
        <v>381</v>
      </c>
      <c r="F434" s="377" t="s">
        <v>1922</v>
      </c>
      <c r="G434" s="303"/>
      <c r="H434" s="303" t="s">
        <v>582</v>
      </c>
    </row>
    <row r="435" spans="1:8" hidden="1">
      <c r="A435" s="303" t="s">
        <v>6684</v>
      </c>
      <c r="B435" s="303" t="s">
        <v>6685</v>
      </c>
      <c r="C435" s="303" t="s">
        <v>6107</v>
      </c>
      <c r="D435" s="303" t="s">
        <v>587</v>
      </c>
      <c r="E435" s="303"/>
      <c r="F435" s="303"/>
      <c r="G435" s="303"/>
      <c r="H435" s="303" t="s">
        <v>582</v>
      </c>
    </row>
    <row r="436" spans="1:8">
      <c r="A436" s="403" t="s">
        <v>6714</v>
      </c>
      <c r="B436" s="403" t="s">
        <v>6715</v>
      </c>
      <c r="C436" s="403" t="s">
        <v>426</v>
      </c>
      <c r="D436" s="403" t="s">
        <v>583</v>
      </c>
      <c r="E436" s="403" t="s">
        <v>2872</v>
      </c>
      <c r="F436" s="406" t="s">
        <v>6716</v>
      </c>
      <c r="G436" s="403"/>
      <c r="H436" s="403" t="s">
        <v>582</v>
      </c>
    </row>
  </sheetData>
  <autoFilter ref="A1:Q436">
    <filterColumn colId="1">
      <filters>
        <filter val="ei108"/>
        <filter val="ei112"/>
        <filter val="ei113"/>
        <filter val="ei114"/>
        <filter val="ei126"/>
        <filter val="ei128"/>
        <filter val="ei138"/>
        <filter val="ei139"/>
        <filter val="ei140"/>
        <filter val="ei141"/>
        <filter val="ei142"/>
        <filter val="ei152"/>
        <filter val="ei157"/>
        <filter val="ei165"/>
        <filter val="ei173"/>
        <filter val="ei174"/>
        <filter val="ei175"/>
        <filter val="ei176"/>
        <filter val="ei19"/>
        <filter val="ei20"/>
        <filter val="ei23"/>
        <filter val="ei242"/>
        <filter val="ei249"/>
        <filter val="ei251"/>
        <filter val="ei252"/>
        <filter val="ei253"/>
        <filter val="ei254"/>
        <filter val="ei259"/>
        <filter val="ei260"/>
        <filter val="ei261"/>
        <filter val="ei262"/>
        <filter val="ei276"/>
        <filter val="ei297"/>
        <filter val="ei305"/>
        <filter val="ei314"/>
        <filter val="ei315"/>
        <filter val="ei318"/>
        <filter val="ei326"/>
        <filter val="ei329"/>
        <filter val="ei330"/>
        <filter val="ei331"/>
        <filter val="ei36"/>
        <filter val="ei37"/>
        <filter val="ei38"/>
        <filter val="ei39"/>
        <filter val="ei40"/>
        <filter val="ei41"/>
        <filter val="ei42"/>
        <filter val="ei43"/>
        <filter val="ei44"/>
        <filter val="ei46"/>
        <filter val="ei5039"/>
        <filter val="ei5082"/>
        <filter val="ei5083"/>
        <filter val="ei5084"/>
        <filter val="ei5085"/>
        <filter val="ei5086"/>
        <filter val="ei5087"/>
        <filter val="ei5088"/>
        <filter val="ei5089"/>
        <filter val="ei5090"/>
        <filter val="ei5091"/>
        <filter val="ei5092"/>
        <filter val="ei5093"/>
        <filter val="ei5094"/>
        <filter val="ei5095"/>
        <filter val="ei5096"/>
        <filter val="ei5097"/>
        <filter val="ei5098"/>
        <filter val="ei5099"/>
        <filter val="ei5100"/>
        <filter val="ei5101"/>
        <filter val="ei5102"/>
        <filter val="ei5103"/>
        <filter val="ei5104"/>
        <filter val="ei5105"/>
        <filter val="ei5106"/>
        <filter val="ei5107"/>
        <filter val="ei54"/>
        <filter val="ei55"/>
        <filter val="ei56"/>
        <filter val="ei61"/>
        <filter val="ei63"/>
        <filter val="ei74"/>
        <filter val="ei75"/>
        <filter val="ei83"/>
      </filters>
    </filterColumn>
  </autoFilter>
  <sortState ref="A196:A202">
    <sortCondition ref="A196:A20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V45"/>
  <sheetViews>
    <sheetView zoomScale="70" zoomScaleNormal="70" workbookViewId="0">
      <selection activeCell="A44" sqref="A44"/>
    </sheetView>
  </sheetViews>
  <sheetFormatPr baseColWidth="10" defaultRowHeight="14.4"/>
  <cols>
    <col min="1" max="1" width="76.109375" bestFit="1" customWidth="1"/>
    <col min="2" max="2" width="8" bestFit="1" customWidth="1"/>
    <col min="10" max="10" width="72.6640625" bestFit="1" customWidth="1"/>
    <col min="11" max="11" width="8" bestFit="1" customWidth="1"/>
    <col min="12" max="12" width="72.6640625" style="129" bestFit="1" customWidth="1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10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41" t="s">
        <v>244</v>
      </c>
      <c r="B2" t="s">
        <v>1942</v>
      </c>
      <c r="C2" t="s">
        <v>609</v>
      </c>
      <c r="D2" t="s">
        <v>426</v>
      </c>
      <c r="H2">
        <f>COUNTIF($J$2:$J$405,A2)</f>
        <v>1</v>
      </c>
      <c r="J2" s="100" t="s">
        <v>1672</v>
      </c>
      <c r="L2" s="100"/>
      <c r="O2" s="129" t="s">
        <v>426</v>
      </c>
      <c r="Q2" s="9" t="s">
        <v>1670</v>
      </c>
    </row>
    <row r="3" spans="1:22">
      <c r="A3" s="101" t="s">
        <v>1659</v>
      </c>
      <c r="B3" t="s">
        <v>1662</v>
      </c>
      <c r="D3" t="s">
        <v>426</v>
      </c>
      <c r="H3">
        <f t="shared" ref="H3:H8" si="0">COUNTIF($J$2:$J$404,A3)</f>
        <v>1</v>
      </c>
      <c r="J3" s="42" t="s">
        <v>244</v>
      </c>
      <c r="K3" s="1" t="str">
        <f t="shared" ref="K3:K9" si="1">VLOOKUP(J3,$A$1:$I$295,2,FALSE)</f>
        <v>e0</v>
      </c>
      <c r="L3" s="41" t="str">
        <f t="shared" ref="L3:L9" si="2">J3</f>
        <v>Total/NA</v>
      </c>
      <c r="M3" t="s">
        <v>190</v>
      </c>
      <c r="O3" s="129" t="str">
        <f t="shared" ref="O3:O9" si="3">VLOOKUP(L3,$A$1:$I$20,4,FALSE)</f>
        <v>fr</v>
      </c>
    </row>
    <row r="4" spans="1:22">
      <c r="A4" s="101" t="s">
        <v>1864</v>
      </c>
      <c r="B4" t="s">
        <v>1663</v>
      </c>
      <c r="D4" t="s">
        <v>426</v>
      </c>
      <c r="H4">
        <f t="shared" si="0"/>
        <v>1</v>
      </c>
      <c r="J4" s="51" t="s">
        <v>1659</v>
      </c>
      <c r="K4" s="1" t="str">
        <f t="shared" si="1"/>
        <v>e2000</v>
      </c>
      <c r="L4" s="41" t="str">
        <f t="shared" si="2"/>
        <v>Prise en charge ponctuelle de la cotisation/prime</v>
      </c>
      <c r="N4" t="s">
        <v>192</v>
      </c>
      <c r="O4" s="129" t="str">
        <f t="shared" si="3"/>
        <v>fr</v>
      </c>
    </row>
    <row r="5" spans="1:22">
      <c r="A5" s="101" t="s">
        <v>1660</v>
      </c>
      <c r="B5" t="s">
        <v>1664</v>
      </c>
      <c r="D5" t="s">
        <v>426</v>
      </c>
      <c r="H5">
        <f t="shared" si="0"/>
        <v>1</v>
      </c>
      <c r="J5" s="51" t="s">
        <v>1864</v>
      </c>
      <c r="K5" s="1" t="str">
        <f t="shared" si="1"/>
        <v>e2001</v>
      </c>
      <c r="L5" s="41" t="str">
        <f t="shared" si="2"/>
        <v>Aide pour le paiement d'un devis d'optique</v>
      </c>
      <c r="N5" t="s">
        <v>192</v>
      </c>
      <c r="O5" s="129" t="str">
        <f t="shared" si="3"/>
        <v>fr</v>
      </c>
    </row>
    <row r="6" spans="1:22">
      <c r="A6" s="101" t="s">
        <v>1865</v>
      </c>
      <c r="B6" t="s">
        <v>1665</v>
      </c>
      <c r="D6" t="s">
        <v>426</v>
      </c>
      <c r="H6">
        <f t="shared" si="0"/>
        <v>1</v>
      </c>
      <c r="J6" s="51" t="s">
        <v>1660</v>
      </c>
      <c r="K6" s="1" t="str">
        <f t="shared" si="1"/>
        <v>e2002</v>
      </c>
      <c r="L6" s="41" t="str">
        <f t="shared" si="2"/>
        <v>Aide pour le paiement d'un devis dentaire</v>
      </c>
      <c r="N6" t="s">
        <v>192</v>
      </c>
      <c r="O6" s="129" t="str">
        <f t="shared" si="3"/>
        <v>fr</v>
      </c>
    </row>
    <row r="7" spans="1:22">
      <c r="A7" s="101" t="s">
        <v>1661</v>
      </c>
      <c r="B7" t="s">
        <v>1666</v>
      </c>
      <c r="D7" t="s">
        <v>426</v>
      </c>
      <c r="H7">
        <f t="shared" si="0"/>
        <v>1</v>
      </c>
      <c r="J7" s="51" t="s">
        <v>1865</v>
      </c>
      <c r="K7" s="1" t="str">
        <f t="shared" si="1"/>
        <v>e2003</v>
      </c>
      <c r="L7" s="41" t="str">
        <f t="shared" si="2"/>
        <v>Aide à l'achat d'équipements médicalisés</v>
      </c>
      <c r="N7" t="s">
        <v>192</v>
      </c>
      <c r="O7" s="129" t="str">
        <f t="shared" si="3"/>
        <v>fr</v>
      </c>
      <c r="Q7" s="9"/>
    </row>
    <row r="8" spans="1:22">
      <c r="A8" s="101" t="s">
        <v>47</v>
      </c>
      <c r="B8" t="s">
        <v>1667</v>
      </c>
      <c r="D8" t="s">
        <v>426</v>
      </c>
      <c r="H8">
        <f t="shared" si="0"/>
        <v>1</v>
      </c>
      <c r="J8" s="51" t="s">
        <v>1661</v>
      </c>
      <c r="K8" s="1" t="str">
        <f t="shared" si="1"/>
        <v>e2004</v>
      </c>
      <c r="L8" s="41" t="str">
        <f t="shared" si="2"/>
        <v>Aide à l'aménagement du domicile suite à un handicap</v>
      </c>
      <c r="N8" t="s">
        <v>192</v>
      </c>
      <c r="O8" s="129" t="str">
        <f t="shared" si="3"/>
        <v>fr</v>
      </c>
    </row>
    <row r="9" spans="1:22">
      <c r="A9" s="40"/>
      <c r="J9" s="51" t="s">
        <v>47</v>
      </c>
      <c r="K9" s="1" t="str">
        <f t="shared" si="1"/>
        <v>e2005</v>
      </c>
      <c r="L9" s="41" t="str">
        <f t="shared" si="2"/>
        <v>Autres</v>
      </c>
      <c r="N9" t="s">
        <v>192</v>
      </c>
      <c r="O9" s="129" t="str">
        <f t="shared" si="3"/>
        <v>fr</v>
      </c>
    </row>
    <row r="44" spans="2:9">
      <c r="C44" s="299"/>
      <c r="D44" s="299"/>
      <c r="E44" s="299"/>
      <c r="F44" s="299"/>
      <c r="G44" s="299"/>
      <c r="H44" s="299"/>
      <c r="I44" s="299"/>
    </row>
    <row r="45" spans="2:9">
      <c r="B45" s="129"/>
      <c r="C45" s="299"/>
      <c r="D45" s="299"/>
      <c r="E45" s="299"/>
      <c r="F45" s="299"/>
      <c r="G45" s="299"/>
      <c r="H45" s="299"/>
      <c r="I45" s="29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00B0F0"/>
  </sheetPr>
  <dimension ref="A1:V45"/>
  <sheetViews>
    <sheetView zoomScale="80" zoomScaleNormal="80" workbookViewId="0">
      <selection activeCell="A29" sqref="A29"/>
    </sheetView>
  </sheetViews>
  <sheetFormatPr baseColWidth="10" defaultRowHeight="14.4"/>
  <cols>
    <col min="1" max="1" width="32.5546875" customWidth="1"/>
    <col min="2" max="2" width="6.88671875" bestFit="1" customWidth="1"/>
    <col min="10" max="10" width="41.33203125" customWidth="1"/>
    <col min="11" max="11" width="51.88671875" customWidth="1"/>
    <col min="12" max="12" width="39.88671875" style="129" customWidth="1"/>
  </cols>
  <sheetData>
    <row r="1" spans="1:22">
      <c r="A1" s="35" t="s">
        <v>576</v>
      </c>
      <c r="B1" s="35" t="s">
        <v>235</v>
      </c>
      <c r="C1" s="35" t="s">
        <v>603</v>
      </c>
      <c r="D1" s="35" t="s">
        <v>238</v>
      </c>
      <c r="E1" s="115" t="s">
        <v>1822</v>
      </c>
      <c r="F1" s="115" t="s">
        <v>1823</v>
      </c>
      <c r="G1" s="115" t="s">
        <v>1824</v>
      </c>
      <c r="H1" s="35" t="s">
        <v>581</v>
      </c>
      <c r="I1" s="35" t="s">
        <v>242</v>
      </c>
      <c r="J1" s="114" t="s">
        <v>234</v>
      </c>
      <c r="K1" s="35" t="s">
        <v>235</v>
      </c>
      <c r="L1" s="110" t="s">
        <v>2524</v>
      </c>
      <c r="M1" s="35" t="s">
        <v>236</v>
      </c>
      <c r="N1" s="35" t="s">
        <v>237</v>
      </c>
      <c r="O1" s="35" t="s">
        <v>238</v>
      </c>
      <c r="P1" s="35" t="s">
        <v>239</v>
      </c>
      <c r="Q1" s="35" t="s">
        <v>240</v>
      </c>
      <c r="R1" s="35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t="s">
        <v>608</v>
      </c>
      <c r="B2" t="s">
        <v>245</v>
      </c>
      <c r="C2" t="s">
        <v>609</v>
      </c>
      <c r="D2" t="s">
        <v>243</v>
      </c>
      <c r="H2">
        <f t="shared" ref="H2:H29" si="0">COUNTIF($J$2:$J$426,A2)</f>
        <v>3</v>
      </c>
      <c r="I2" s="48"/>
      <c r="J2" s="18" t="s">
        <v>1921</v>
      </c>
      <c r="L2" s="160"/>
      <c r="O2" t="s">
        <v>426</v>
      </c>
      <c r="Q2" t="s">
        <v>82</v>
      </c>
    </row>
    <row r="3" spans="1:22">
      <c r="A3" s="39" t="s">
        <v>79</v>
      </c>
      <c r="B3" t="s">
        <v>611</v>
      </c>
      <c r="D3" t="s">
        <v>243</v>
      </c>
      <c r="H3">
        <f t="shared" si="0"/>
        <v>1</v>
      </c>
      <c r="I3" s="48"/>
      <c r="J3" s="15" t="s">
        <v>79</v>
      </c>
      <c r="K3" t="s">
        <v>611</v>
      </c>
      <c r="L3" s="161" t="str">
        <f>J3</f>
        <v>Comptes statutaires</v>
      </c>
      <c r="O3" t="str">
        <f t="shared" ref="O3:O44" si="1">VLOOKUP(L3,$A$1:$I$35,4,FALSE)</f>
        <v>s2c</v>
      </c>
    </row>
    <row r="4" spans="1:22">
      <c r="A4" t="s">
        <v>1816</v>
      </c>
      <c r="B4" t="s">
        <v>1817</v>
      </c>
      <c r="D4" t="s">
        <v>243</v>
      </c>
      <c r="H4">
        <f t="shared" si="0"/>
        <v>1</v>
      </c>
      <c r="J4" s="15" t="s">
        <v>1816</v>
      </c>
      <c r="K4" t="s">
        <v>1817</v>
      </c>
      <c r="L4" s="161" t="str">
        <f>J4</f>
        <v>Solvabilité II</v>
      </c>
      <c r="O4" t="str">
        <f t="shared" si="1"/>
        <v>s2c</v>
      </c>
    </row>
    <row r="5" spans="1:22">
      <c r="A5" s="303" t="s">
        <v>5396</v>
      </c>
      <c r="B5" s="303" t="s">
        <v>6502</v>
      </c>
      <c r="C5" s="303"/>
      <c r="D5" s="303" t="s">
        <v>6107</v>
      </c>
      <c r="E5" s="303"/>
      <c r="F5" s="303"/>
      <c r="G5" s="303"/>
      <c r="H5" s="303">
        <f t="shared" si="0"/>
        <v>1</v>
      </c>
      <c r="I5" s="303"/>
      <c r="J5" s="305" t="s">
        <v>5397</v>
      </c>
      <c r="K5" s="303"/>
      <c r="L5" s="308"/>
      <c r="M5" s="303"/>
      <c r="N5" s="303"/>
      <c r="O5" s="303" t="s">
        <v>6107</v>
      </c>
      <c r="P5" s="303"/>
      <c r="Q5" s="303" t="s">
        <v>2913</v>
      </c>
      <c r="R5" s="309" t="s">
        <v>6471</v>
      </c>
    </row>
    <row r="6" spans="1:22">
      <c r="A6" s="303" t="s">
        <v>5398</v>
      </c>
      <c r="B6" s="303" t="s">
        <v>6503</v>
      </c>
      <c r="C6" s="303"/>
      <c r="D6" s="303" t="s">
        <v>6107</v>
      </c>
      <c r="E6" s="303"/>
      <c r="F6" s="303"/>
      <c r="G6" s="303"/>
      <c r="H6" s="303">
        <f t="shared" si="0"/>
        <v>2</v>
      </c>
      <c r="I6" s="303"/>
      <c r="J6" s="306" t="s">
        <v>608</v>
      </c>
      <c r="K6" s="303" t="str">
        <f t="shared" ref="K6:K44" si="2">VLOOKUP(J6,$A$2:$B$200,2,0)</f>
        <v>x0</v>
      </c>
      <c r="L6" s="308" t="str">
        <f t="shared" ref="L6:L44" si="3">J6</f>
        <v>NA</v>
      </c>
      <c r="M6" s="303"/>
      <c r="N6" s="303"/>
      <c r="O6" s="303" t="str">
        <f t="shared" si="1"/>
        <v>s2c</v>
      </c>
      <c r="P6" s="303" t="s">
        <v>2403</v>
      </c>
      <c r="Q6" s="303"/>
      <c r="R6" s="299"/>
    </row>
    <row r="7" spans="1:22">
      <c r="A7" s="303" t="s">
        <v>5399</v>
      </c>
      <c r="B7" s="303" t="s">
        <v>6504</v>
      </c>
      <c r="C7" s="303"/>
      <c r="D7" s="303" t="s">
        <v>6107</v>
      </c>
      <c r="E7" s="303"/>
      <c r="F7" s="303"/>
      <c r="G7" s="303"/>
      <c r="H7" s="303">
        <f t="shared" si="0"/>
        <v>2</v>
      </c>
      <c r="I7" s="303"/>
      <c r="J7" s="307" t="s">
        <v>5398</v>
      </c>
      <c r="K7" s="303" t="str">
        <f t="shared" si="2"/>
        <v>s5001</v>
      </c>
      <c r="L7" s="308" t="str">
        <f t="shared" si="3"/>
        <v>PERP</v>
      </c>
      <c r="M7" s="303"/>
      <c r="N7" s="303"/>
      <c r="O7" s="303" t="str">
        <f t="shared" si="1"/>
        <v>s1</v>
      </c>
      <c r="P7" s="303"/>
      <c r="Q7" s="303"/>
      <c r="R7" s="299"/>
    </row>
    <row r="8" spans="1:22">
      <c r="A8" s="303" t="s">
        <v>5400</v>
      </c>
      <c r="B8" s="303" t="s">
        <v>6505</v>
      </c>
      <c r="C8" s="303"/>
      <c r="D8" s="303" t="s">
        <v>6107</v>
      </c>
      <c r="E8" s="303"/>
      <c r="F8" s="303"/>
      <c r="G8" s="303"/>
      <c r="H8" s="303">
        <f t="shared" si="0"/>
        <v>2</v>
      </c>
      <c r="I8" s="303"/>
      <c r="J8" s="307" t="s">
        <v>5399</v>
      </c>
      <c r="K8" s="303" t="str">
        <f t="shared" si="2"/>
        <v>s5002</v>
      </c>
      <c r="L8" s="308" t="str">
        <f t="shared" si="3"/>
        <v>RPS</v>
      </c>
      <c r="M8" s="303"/>
      <c r="N8" s="303"/>
      <c r="O8" s="303" t="str">
        <f t="shared" si="1"/>
        <v>s1</v>
      </c>
      <c r="P8" s="303"/>
      <c r="Q8" s="303"/>
      <c r="R8" s="299"/>
    </row>
    <row r="9" spans="1:22">
      <c r="A9" s="303" t="s">
        <v>5401</v>
      </c>
      <c r="B9" s="303" t="s">
        <v>6506</v>
      </c>
      <c r="C9" s="303"/>
      <c r="D9" s="303" t="s">
        <v>6107</v>
      </c>
      <c r="E9" s="303"/>
      <c r="F9" s="303"/>
      <c r="G9" s="303"/>
      <c r="H9" s="303">
        <f t="shared" si="0"/>
        <v>2</v>
      </c>
      <c r="I9" s="303"/>
      <c r="J9" s="307" t="s">
        <v>5400</v>
      </c>
      <c r="K9" s="303" t="str">
        <f t="shared" si="2"/>
        <v>s5003</v>
      </c>
      <c r="L9" s="308" t="str">
        <f t="shared" si="3"/>
        <v>Branche 26</v>
      </c>
      <c r="M9" s="303"/>
      <c r="N9" s="303"/>
      <c r="O9" s="303" t="str">
        <f t="shared" si="1"/>
        <v>s1</v>
      </c>
      <c r="P9" s="303"/>
      <c r="Q9" s="303"/>
      <c r="R9" s="299"/>
    </row>
    <row r="10" spans="1:22">
      <c r="A10" s="303" t="s">
        <v>5402</v>
      </c>
      <c r="B10" s="303" t="s">
        <v>6507</v>
      </c>
      <c r="C10" s="303"/>
      <c r="D10" s="303" t="s">
        <v>6107</v>
      </c>
      <c r="E10" s="303"/>
      <c r="F10" s="303"/>
      <c r="G10" s="303"/>
      <c r="H10" s="303">
        <f t="shared" si="0"/>
        <v>2</v>
      </c>
      <c r="I10" s="303"/>
      <c r="J10" s="307" t="s">
        <v>5401</v>
      </c>
      <c r="K10" s="303" t="str">
        <f t="shared" si="2"/>
        <v>s5004</v>
      </c>
      <c r="L10" s="308" t="str">
        <f t="shared" si="3"/>
        <v>Diversifiés</v>
      </c>
      <c r="M10" s="303"/>
      <c r="N10" s="303"/>
      <c r="O10" s="303" t="str">
        <f t="shared" si="1"/>
        <v>s1</v>
      </c>
      <c r="P10" s="303"/>
      <c r="Q10" s="303"/>
      <c r="R10" s="299"/>
    </row>
    <row r="11" spans="1:22">
      <c r="A11" s="303" t="s">
        <v>5403</v>
      </c>
      <c r="B11" s="303" t="s">
        <v>6508</v>
      </c>
      <c r="C11" s="303"/>
      <c r="D11" s="303" t="s">
        <v>6107</v>
      </c>
      <c r="E11" s="303"/>
      <c r="F11" s="303"/>
      <c r="G11" s="303"/>
      <c r="H11" s="303">
        <f t="shared" si="0"/>
        <v>2</v>
      </c>
      <c r="I11" s="303"/>
      <c r="J11" s="307" t="s">
        <v>5402</v>
      </c>
      <c r="K11" s="303" t="str">
        <f t="shared" si="2"/>
        <v>s5005</v>
      </c>
      <c r="L11" s="308" t="str">
        <f t="shared" si="3"/>
        <v>PERP diversifiés</v>
      </c>
      <c r="M11" s="303"/>
      <c r="N11" s="303"/>
      <c r="O11" s="303" t="str">
        <f t="shared" si="1"/>
        <v>s1</v>
      </c>
      <c r="P11" s="303"/>
      <c r="Q11" s="303"/>
      <c r="R11" s="299"/>
    </row>
    <row r="12" spans="1:22">
      <c r="A12" s="303" t="s">
        <v>5404</v>
      </c>
      <c r="B12" s="303" t="s">
        <v>6509</v>
      </c>
      <c r="C12" s="303"/>
      <c r="D12" s="303" t="s">
        <v>6107</v>
      </c>
      <c r="E12" s="303"/>
      <c r="F12" s="303"/>
      <c r="G12" s="303"/>
      <c r="H12" s="303">
        <f t="shared" si="0"/>
        <v>2</v>
      </c>
      <c r="I12" s="303"/>
      <c r="J12" s="307" t="s">
        <v>5403</v>
      </c>
      <c r="K12" s="303" t="str">
        <f t="shared" si="2"/>
        <v>s5006</v>
      </c>
      <c r="L12" s="308" t="str">
        <f t="shared" si="3"/>
        <v>PERP en unités de rente</v>
      </c>
      <c r="M12" s="303"/>
      <c r="N12" s="303"/>
      <c r="O12" s="303" t="str">
        <f t="shared" si="1"/>
        <v>s1</v>
      </c>
      <c r="P12" s="303"/>
      <c r="Q12" s="303"/>
      <c r="R12" s="299"/>
    </row>
    <row r="13" spans="1:22">
      <c r="A13" s="303" t="s">
        <v>5405</v>
      </c>
      <c r="B13" s="303" t="s">
        <v>6510</v>
      </c>
      <c r="C13" s="303"/>
      <c r="D13" s="303" t="s">
        <v>6107</v>
      </c>
      <c r="E13" s="303"/>
      <c r="F13" s="303"/>
      <c r="G13" s="303"/>
      <c r="H13" s="303">
        <f t="shared" si="0"/>
        <v>2</v>
      </c>
      <c r="I13" s="303"/>
      <c r="J13" s="307" t="s">
        <v>5404</v>
      </c>
      <c r="K13" s="303" t="str">
        <f t="shared" si="2"/>
        <v>s5007</v>
      </c>
      <c r="L13" s="308" t="str">
        <f t="shared" si="3"/>
        <v>RPS diversifiés</v>
      </c>
      <c r="M13" s="303"/>
      <c r="N13" s="303"/>
      <c r="O13" s="303" t="str">
        <f t="shared" si="1"/>
        <v>s1</v>
      </c>
      <c r="P13" s="303"/>
      <c r="Q13" s="303"/>
      <c r="R13" s="299"/>
    </row>
    <row r="14" spans="1:22">
      <c r="A14" s="303" t="s">
        <v>47</v>
      </c>
      <c r="B14" s="303" t="s">
        <v>6511</v>
      </c>
      <c r="C14" s="303"/>
      <c r="D14" s="303" t="s">
        <v>6107</v>
      </c>
      <c r="E14" s="303"/>
      <c r="F14" s="303"/>
      <c r="G14" s="303"/>
      <c r="H14" s="303">
        <f t="shared" si="0"/>
        <v>2</v>
      </c>
      <c r="I14" s="303"/>
      <c r="J14" s="307" t="s">
        <v>5405</v>
      </c>
      <c r="K14" s="303" t="str">
        <f t="shared" si="2"/>
        <v>s5008</v>
      </c>
      <c r="L14" s="308" t="str">
        <f t="shared" si="3"/>
        <v>RPS en unités de rente</v>
      </c>
      <c r="M14" s="303"/>
      <c r="N14" s="303"/>
      <c r="O14" s="303" t="str">
        <f t="shared" si="1"/>
        <v>s1</v>
      </c>
      <c r="P14" s="303"/>
      <c r="Q14" s="303"/>
      <c r="R14" s="299"/>
    </row>
    <row r="15" spans="1:22">
      <c r="A15" s="303" t="s">
        <v>5746</v>
      </c>
      <c r="B15" s="303" t="s">
        <v>6512</v>
      </c>
      <c r="C15" s="303"/>
      <c r="D15" s="303" t="s">
        <v>6107</v>
      </c>
      <c r="E15" s="303"/>
      <c r="F15" s="303"/>
      <c r="G15" s="303"/>
      <c r="H15" s="303">
        <f t="shared" si="0"/>
        <v>1</v>
      </c>
      <c r="I15" s="303"/>
      <c r="J15" s="307" t="s">
        <v>47</v>
      </c>
      <c r="K15" s="303" t="str">
        <f t="shared" si="2"/>
        <v>s5009</v>
      </c>
      <c r="L15" s="308" t="str">
        <f t="shared" si="3"/>
        <v>Autres</v>
      </c>
      <c r="M15" s="303"/>
      <c r="N15" s="303"/>
      <c r="O15" s="303" t="str">
        <f t="shared" si="1"/>
        <v>s1</v>
      </c>
      <c r="P15" s="303"/>
      <c r="Q15" s="303"/>
      <c r="R15" s="299"/>
    </row>
    <row r="16" spans="1:22">
      <c r="A16" s="303" t="s">
        <v>5735</v>
      </c>
      <c r="B16" s="303" t="s">
        <v>6513</v>
      </c>
      <c r="C16" s="303"/>
      <c r="D16" s="303" t="s">
        <v>6107</v>
      </c>
      <c r="E16" s="303"/>
      <c r="F16" s="303"/>
      <c r="G16" s="303"/>
      <c r="H16" s="303">
        <f t="shared" si="0"/>
        <v>1</v>
      </c>
      <c r="I16" s="303"/>
      <c r="J16" s="305" t="s">
        <v>6693</v>
      </c>
      <c r="K16" s="303"/>
      <c r="L16" s="308"/>
      <c r="M16" s="303"/>
      <c r="N16" s="303"/>
      <c r="O16" s="303" t="s">
        <v>6107</v>
      </c>
      <c r="P16" s="303"/>
      <c r="Q16" s="303" t="s">
        <v>2913</v>
      </c>
      <c r="R16" s="309" t="s">
        <v>6471</v>
      </c>
    </row>
    <row r="17" spans="1:18">
      <c r="A17" s="303" t="s">
        <v>5736</v>
      </c>
      <c r="B17" s="303" t="s">
        <v>6514</v>
      </c>
      <c r="C17" s="303"/>
      <c r="D17" s="303" t="s">
        <v>6107</v>
      </c>
      <c r="E17" s="303"/>
      <c r="F17" s="303"/>
      <c r="G17" s="303"/>
      <c r="H17" s="303">
        <f t="shared" si="0"/>
        <v>1</v>
      </c>
      <c r="I17" s="303"/>
      <c r="J17" s="306" t="s">
        <v>608</v>
      </c>
      <c r="K17" s="303" t="str">
        <f t="shared" ref="K17" si="4">VLOOKUP(J17,$A$2:$B$200,2,0)</f>
        <v>x0</v>
      </c>
      <c r="L17" s="308" t="str">
        <f t="shared" ref="L17:L18" si="5">J17</f>
        <v>NA</v>
      </c>
      <c r="M17" s="303"/>
      <c r="N17" s="303"/>
      <c r="O17" s="303" t="str">
        <f t="shared" ref="O17:O18" si="6">VLOOKUP(L17,$A$1:$I$35,4,FALSE)</f>
        <v>s2c</v>
      </c>
      <c r="P17" s="303" t="s">
        <v>2403</v>
      </c>
      <c r="Q17" s="303"/>
      <c r="R17" s="299"/>
    </row>
    <row r="18" spans="1:18">
      <c r="A18" s="303" t="s">
        <v>5737</v>
      </c>
      <c r="B18" s="303" t="s">
        <v>6515</v>
      </c>
      <c r="C18" s="303"/>
      <c r="D18" s="303" t="s">
        <v>6107</v>
      </c>
      <c r="E18" s="303"/>
      <c r="F18" s="303"/>
      <c r="G18" s="303"/>
      <c r="H18" s="303">
        <f t="shared" si="0"/>
        <v>1</v>
      </c>
      <c r="I18" s="303"/>
      <c r="J18" s="307" t="s">
        <v>5396</v>
      </c>
      <c r="K18" s="303" t="s">
        <v>6502</v>
      </c>
      <c r="L18" s="308" t="str">
        <f t="shared" si="5"/>
        <v>Comptabilité générale</v>
      </c>
      <c r="M18" s="303"/>
      <c r="N18" s="303"/>
      <c r="O18" s="303" t="str">
        <f t="shared" si="6"/>
        <v>s1</v>
      </c>
      <c r="P18" s="303"/>
      <c r="Q18" s="303"/>
      <c r="R18" s="299"/>
    </row>
    <row r="19" spans="1:18">
      <c r="A19" s="303" t="s">
        <v>5738</v>
      </c>
      <c r="B19" s="303" t="s">
        <v>6516</v>
      </c>
      <c r="C19" s="303"/>
      <c r="D19" s="303" t="s">
        <v>6107</v>
      </c>
      <c r="E19" s="303"/>
      <c r="F19" s="303"/>
      <c r="G19" s="303"/>
      <c r="H19" s="303">
        <f t="shared" si="0"/>
        <v>1</v>
      </c>
      <c r="I19" s="303"/>
      <c r="J19" s="307" t="s">
        <v>5398</v>
      </c>
      <c r="K19" s="303" t="str">
        <f t="shared" ref="K19:K27" si="7">VLOOKUP(J19,$A$2:$B$200,2,0)</f>
        <v>s5001</v>
      </c>
      <c r="L19" s="308" t="str">
        <f t="shared" ref="L19:L27" si="8">J19</f>
        <v>PERP</v>
      </c>
      <c r="M19" s="303"/>
      <c r="N19" s="303"/>
      <c r="O19" s="303" t="str">
        <f t="shared" ref="O19:O27" si="9">VLOOKUP(L19,$A$1:$I$35,4,FALSE)</f>
        <v>s1</v>
      </c>
      <c r="P19" s="303"/>
      <c r="Q19" s="303"/>
      <c r="R19" s="299"/>
    </row>
    <row r="20" spans="1:18">
      <c r="A20" s="303" t="s">
        <v>5739</v>
      </c>
      <c r="B20" s="303" t="s">
        <v>6517</v>
      </c>
      <c r="C20" s="303"/>
      <c r="D20" s="303" t="s">
        <v>6107</v>
      </c>
      <c r="E20" s="303"/>
      <c r="F20" s="303"/>
      <c r="G20" s="303"/>
      <c r="H20" s="303">
        <f t="shared" si="0"/>
        <v>1</v>
      </c>
      <c r="I20" s="303"/>
      <c r="J20" s="307" t="s">
        <v>5399</v>
      </c>
      <c r="K20" s="303" t="str">
        <f t="shared" si="7"/>
        <v>s5002</v>
      </c>
      <c r="L20" s="308" t="str">
        <f t="shared" si="8"/>
        <v>RPS</v>
      </c>
      <c r="M20" s="303"/>
      <c r="N20" s="303"/>
      <c r="O20" s="303" t="str">
        <f t="shared" si="9"/>
        <v>s1</v>
      </c>
      <c r="P20" s="303"/>
      <c r="Q20" s="303"/>
      <c r="R20" s="299"/>
    </row>
    <row r="21" spans="1:18">
      <c r="A21" s="303" t="s">
        <v>5740</v>
      </c>
      <c r="B21" s="303" t="s">
        <v>6518</v>
      </c>
      <c r="C21" s="303"/>
      <c r="D21" s="303" t="s">
        <v>6107</v>
      </c>
      <c r="E21" s="303"/>
      <c r="F21" s="303"/>
      <c r="G21" s="303"/>
      <c r="H21" s="303">
        <f t="shared" si="0"/>
        <v>1</v>
      </c>
      <c r="I21" s="303"/>
      <c r="J21" s="307" t="s">
        <v>5400</v>
      </c>
      <c r="K21" s="303" t="str">
        <f t="shared" si="7"/>
        <v>s5003</v>
      </c>
      <c r="L21" s="308" t="str">
        <f t="shared" si="8"/>
        <v>Branche 26</v>
      </c>
      <c r="M21" s="303"/>
      <c r="N21" s="303"/>
      <c r="O21" s="303" t="str">
        <f t="shared" si="9"/>
        <v>s1</v>
      </c>
      <c r="P21" s="303"/>
      <c r="Q21" s="303"/>
      <c r="R21" s="299"/>
    </row>
    <row r="22" spans="1:18">
      <c r="A22" s="303" t="s">
        <v>5741</v>
      </c>
      <c r="B22" s="303" t="s">
        <v>6519</v>
      </c>
      <c r="C22" s="303"/>
      <c r="D22" s="303" t="s">
        <v>6107</v>
      </c>
      <c r="E22" s="303"/>
      <c r="F22" s="303"/>
      <c r="G22" s="303"/>
      <c r="H22" s="303">
        <f t="shared" si="0"/>
        <v>1</v>
      </c>
      <c r="I22" s="303"/>
      <c r="J22" s="307" t="s">
        <v>5401</v>
      </c>
      <c r="K22" s="303" t="str">
        <f t="shared" si="7"/>
        <v>s5004</v>
      </c>
      <c r="L22" s="308" t="str">
        <f t="shared" si="8"/>
        <v>Diversifiés</v>
      </c>
      <c r="M22" s="303"/>
      <c r="N22" s="303"/>
      <c r="O22" s="303" t="str">
        <f t="shared" si="9"/>
        <v>s1</v>
      </c>
      <c r="P22" s="303"/>
      <c r="Q22" s="303"/>
      <c r="R22" s="299"/>
    </row>
    <row r="23" spans="1:18">
      <c r="A23" s="303" t="s">
        <v>5742</v>
      </c>
      <c r="B23" s="303" t="s">
        <v>6497</v>
      </c>
      <c r="C23" s="303"/>
      <c r="D23" s="303" t="s">
        <v>6107</v>
      </c>
      <c r="E23" s="303"/>
      <c r="F23" s="303"/>
      <c r="G23" s="303"/>
      <c r="H23" s="303">
        <f t="shared" si="0"/>
        <v>1</v>
      </c>
      <c r="I23" s="303"/>
      <c r="J23" s="307" t="s">
        <v>5402</v>
      </c>
      <c r="K23" s="303" t="str">
        <f t="shared" si="7"/>
        <v>s5005</v>
      </c>
      <c r="L23" s="308" t="str">
        <f t="shared" si="8"/>
        <v>PERP diversifiés</v>
      </c>
      <c r="M23" s="303"/>
      <c r="N23" s="303"/>
      <c r="O23" s="303" t="str">
        <f t="shared" si="9"/>
        <v>s1</v>
      </c>
      <c r="P23" s="303"/>
      <c r="Q23" s="303"/>
      <c r="R23" s="299"/>
    </row>
    <row r="24" spans="1:18">
      <c r="A24" s="303" t="s">
        <v>5743</v>
      </c>
      <c r="B24" s="303" t="s">
        <v>6520</v>
      </c>
      <c r="C24" s="303"/>
      <c r="D24" s="303" t="s">
        <v>6107</v>
      </c>
      <c r="E24" s="303"/>
      <c r="F24" s="303"/>
      <c r="G24" s="303"/>
      <c r="H24" s="303">
        <f t="shared" si="0"/>
        <v>1</v>
      </c>
      <c r="I24" s="303"/>
      <c r="J24" s="307" t="s">
        <v>5403</v>
      </c>
      <c r="K24" s="303" t="str">
        <f t="shared" si="7"/>
        <v>s5006</v>
      </c>
      <c r="L24" s="308" t="str">
        <f t="shared" si="8"/>
        <v>PERP en unités de rente</v>
      </c>
      <c r="M24" s="303"/>
      <c r="N24" s="303"/>
      <c r="O24" s="303" t="str">
        <f t="shared" si="9"/>
        <v>s1</v>
      </c>
      <c r="P24" s="303"/>
      <c r="Q24" s="303"/>
      <c r="R24" s="299"/>
    </row>
    <row r="25" spans="1:18">
      <c r="A25" s="303" t="s">
        <v>5744</v>
      </c>
      <c r="B25" s="303" t="s">
        <v>6521</v>
      </c>
      <c r="C25" s="303"/>
      <c r="D25" s="303" t="s">
        <v>6107</v>
      </c>
      <c r="E25" s="303"/>
      <c r="F25" s="303"/>
      <c r="G25" s="303"/>
      <c r="H25" s="303">
        <f t="shared" si="0"/>
        <v>1</v>
      </c>
      <c r="I25" s="303"/>
      <c r="J25" s="307" t="s">
        <v>5404</v>
      </c>
      <c r="K25" s="303" t="str">
        <f t="shared" si="7"/>
        <v>s5007</v>
      </c>
      <c r="L25" s="308" t="str">
        <f t="shared" si="8"/>
        <v>RPS diversifiés</v>
      </c>
      <c r="M25" s="303"/>
      <c r="N25" s="303"/>
      <c r="O25" s="303" t="str">
        <f t="shared" si="9"/>
        <v>s1</v>
      </c>
      <c r="P25" s="303"/>
      <c r="Q25" s="303"/>
      <c r="R25" s="299"/>
    </row>
    <row r="26" spans="1:18">
      <c r="A26" s="303" t="s">
        <v>5745</v>
      </c>
      <c r="B26" s="303" t="s">
        <v>6522</v>
      </c>
      <c r="C26" s="303"/>
      <c r="D26" s="303" t="s">
        <v>6107</v>
      </c>
      <c r="E26" s="303"/>
      <c r="F26" s="303"/>
      <c r="G26" s="303"/>
      <c r="H26" s="303">
        <f t="shared" si="0"/>
        <v>1</v>
      </c>
      <c r="I26" s="303"/>
      <c r="J26" s="307" t="s">
        <v>5405</v>
      </c>
      <c r="K26" s="303" t="str">
        <f t="shared" si="7"/>
        <v>s5008</v>
      </c>
      <c r="L26" s="308" t="str">
        <f t="shared" si="8"/>
        <v>RPS en unités de rente</v>
      </c>
      <c r="M26" s="303"/>
      <c r="N26" s="303"/>
      <c r="O26" s="303" t="str">
        <f t="shared" si="9"/>
        <v>s1</v>
      </c>
      <c r="P26" s="303"/>
      <c r="Q26" s="303"/>
      <c r="R26" s="299"/>
    </row>
    <row r="27" spans="1:18">
      <c r="A27" s="303" t="s">
        <v>6700</v>
      </c>
      <c r="B27" s="303" t="s">
        <v>6523</v>
      </c>
      <c r="C27" s="303"/>
      <c r="D27" s="303" t="s">
        <v>6107</v>
      </c>
      <c r="E27" s="303"/>
      <c r="F27" s="303"/>
      <c r="G27" s="303"/>
      <c r="H27" s="303">
        <f t="shared" si="0"/>
        <v>1</v>
      </c>
      <c r="I27" s="303"/>
      <c r="J27" s="307" t="s">
        <v>47</v>
      </c>
      <c r="K27" s="303" t="str">
        <f t="shared" si="7"/>
        <v>s5009</v>
      </c>
      <c r="L27" s="308" t="str">
        <f t="shared" si="8"/>
        <v>Autres</v>
      </c>
      <c r="M27" s="303"/>
      <c r="N27" s="303"/>
      <c r="O27" s="303" t="str">
        <f t="shared" si="9"/>
        <v>s1</v>
      </c>
      <c r="P27" s="303"/>
      <c r="Q27" s="303"/>
      <c r="R27" s="299"/>
    </row>
    <row r="28" spans="1:18">
      <c r="A28" s="303" t="s">
        <v>6698</v>
      </c>
      <c r="B28" s="303" t="s">
        <v>6524</v>
      </c>
      <c r="C28" s="303"/>
      <c r="D28" s="303" t="s">
        <v>6107</v>
      </c>
      <c r="E28" s="303"/>
      <c r="F28" s="303"/>
      <c r="G28" s="303"/>
      <c r="H28" s="303">
        <f t="shared" si="0"/>
        <v>1</v>
      </c>
      <c r="I28" s="303"/>
      <c r="J28" s="305" t="s">
        <v>5747</v>
      </c>
      <c r="K28" s="303"/>
      <c r="L28" s="308"/>
      <c r="M28" s="303"/>
      <c r="N28" s="303"/>
      <c r="O28" s="303" t="s">
        <v>6107</v>
      </c>
      <c r="P28" s="303"/>
      <c r="Q28" s="303" t="s">
        <v>5852</v>
      </c>
      <c r="R28" s="299" t="s">
        <v>6472</v>
      </c>
    </row>
    <row r="29" spans="1:18">
      <c r="A29" s="303" t="s">
        <v>6699</v>
      </c>
      <c r="B29" s="303" t="s">
        <v>6525</v>
      </c>
      <c r="C29" s="303"/>
      <c r="D29" s="303" t="s">
        <v>6107</v>
      </c>
      <c r="E29" s="303"/>
      <c r="F29" s="303"/>
      <c r="G29" s="303"/>
      <c r="H29" s="303">
        <f t="shared" si="0"/>
        <v>1</v>
      </c>
      <c r="I29" s="303"/>
      <c r="J29" s="306" t="s">
        <v>608</v>
      </c>
      <c r="K29" s="303" t="str">
        <f t="shared" si="2"/>
        <v>x0</v>
      </c>
      <c r="L29" s="308" t="str">
        <f t="shared" si="3"/>
        <v>NA</v>
      </c>
      <c r="M29" s="303"/>
      <c r="N29" s="303"/>
      <c r="O29" s="303" t="str">
        <f t="shared" si="1"/>
        <v>s2c</v>
      </c>
      <c r="P29" s="303" t="s">
        <v>609</v>
      </c>
      <c r="Q29" s="303"/>
      <c r="R29" s="299"/>
    </row>
    <row r="30" spans="1:18">
      <c r="A30" s="94"/>
      <c r="B30" s="94"/>
      <c r="C30" s="94"/>
      <c r="D30" s="94"/>
      <c r="E30" s="94"/>
      <c r="F30" s="94"/>
      <c r="G30" s="94"/>
      <c r="H30" s="94"/>
      <c r="I30" s="94"/>
      <c r="J30" s="307" t="s">
        <v>5746</v>
      </c>
      <c r="K30" s="303" t="str">
        <f t="shared" si="2"/>
        <v>s5010</v>
      </c>
      <c r="L30" s="308" t="str">
        <f t="shared" si="3"/>
        <v>R.332-19</v>
      </c>
      <c r="M30" s="303"/>
      <c r="N30" s="303"/>
      <c r="O30" s="303" t="str">
        <f t="shared" si="1"/>
        <v>s1</v>
      </c>
      <c r="P30" s="303"/>
      <c r="Q30" s="303"/>
      <c r="R30" s="299"/>
    </row>
    <row r="31" spans="1:18">
      <c r="A31" s="94"/>
      <c r="B31" s="94"/>
      <c r="C31" s="94"/>
      <c r="D31" s="94"/>
      <c r="E31" s="94"/>
      <c r="F31" s="94"/>
      <c r="G31" s="94"/>
      <c r="H31" s="94"/>
      <c r="I31" s="94"/>
      <c r="J31" s="307" t="s">
        <v>5735</v>
      </c>
      <c r="K31" s="303" t="str">
        <f t="shared" si="2"/>
        <v>s5011</v>
      </c>
      <c r="L31" s="308" t="str">
        <f t="shared" si="3"/>
        <v>R.332-20</v>
      </c>
      <c r="M31" s="303"/>
      <c r="N31" s="303"/>
      <c r="O31" s="303" t="str">
        <f t="shared" si="1"/>
        <v>s1</v>
      </c>
      <c r="P31" s="303"/>
      <c r="Q31" s="303"/>
      <c r="R31" s="299"/>
    </row>
    <row r="32" spans="1:18">
      <c r="J32" s="307" t="s">
        <v>5736</v>
      </c>
      <c r="K32" s="303" t="str">
        <f t="shared" si="2"/>
        <v>s5012</v>
      </c>
      <c r="L32" s="308" t="str">
        <f t="shared" si="3"/>
        <v>R.332-5</v>
      </c>
      <c r="M32" s="303"/>
      <c r="N32" s="303"/>
      <c r="O32" s="303" t="str">
        <f t="shared" si="1"/>
        <v>s1</v>
      </c>
      <c r="P32" s="303"/>
      <c r="Q32" s="303"/>
      <c r="R32" s="299"/>
    </row>
    <row r="33" spans="2:18">
      <c r="J33" s="307" t="s">
        <v>5737</v>
      </c>
      <c r="K33" s="303" t="str">
        <f t="shared" si="2"/>
        <v>s5013</v>
      </c>
      <c r="L33" s="308" t="str">
        <f t="shared" si="3"/>
        <v>R.931-10-40</v>
      </c>
      <c r="M33" s="303"/>
      <c r="N33" s="303"/>
      <c r="O33" s="303" t="str">
        <f t="shared" si="1"/>
        <v>s1</v>
      </c>
      <c r="P33" s="303"/>
      <c r="Q33" s="303"/>
      <c r="R33" s="299"/>
    </row>
    <row r="34" spans="2:18">
      <c r="J34" s="307" t="s">
        <v>5738</v>
      </c>
      <c r="K34" s="303" t="str">
        <f t="shared" si="2"/>
        <v>s5014</v>
      </c>
      <c r="L34" s="308" t="str">
        <f t="shared" si="3"/>
        <v>R.931-10-41</v>
      </c>
      <c r="M34" s="303"/>
      <c r="N34" s="303"/>
      <c r="O34" s="303" t="str">
        <f t="shared" si="1"/>
        <v>s1</v>
      </c>
      <c r="P34" s="303"/>
      <c r="Q34" s="303"/>
      <c r="R34" s="299"/>
    </row>
    <row r="35" spans="2:18">
      <c r="J35" s="307" t="s">
        <v>5739</v>
      </c>
      <c r="K35" s="303" t="str">
        <f t="shared" si="2"/>
        <v>s5015</v>
      </c>
      <c r="L35" s="308" t="str">
        <f t="shared" si="3"/>
        <v>R.931-10-27</v>
      </c>
      <c r="M35" s="303"/>
      <c r="N35" s="303"/>
      <c r="O35" s="303" t="str">
        <f t="shared" si="1"/>
        <v>s1</v>
      </c>
      <c r="P35" s="303"/>
      <c r="Q35" s="303"/>
      <c r="R35" s="299"/>
    </row>
    <row r="36" spans="2:18">
      <c r="J36" s="307" t="s">
        <v>5740</v>
      </c>
      <c r="K36" s="303" t="str">
        <f t="shared" si="2"/>
        <v>s5016</v>
      </c>
      <c r="L36" s="308" t="str">
        <f t="shared" si="3"/>
        <v>R.212-52</v>
      </c>
      <c r="M36" s="303"/>
      <c r="N36" s="303"/>
      <c r="O36" s="303" t="str">
        <f t="shared" si="1"/>
        <v>s1</v>
      </c>
      <c r="P36" s="303"/>
      <c r="Q36" s="303"/>
      <c r="R36" s="299"/>
    </row>
    <row r="37" spans="2:18">
      <c r="J37" s="307" t="s">
        <v>5741</v>
      </c>
      <c r="K37" s="303" t="str">
        <f t="shared" si="2"/>
        <v>s5017</v>
      </c>
      <c r="L37" s="308" t="str">
        <f t="shared" si="3"/>
        <v>R.212-53</v>
      </c>
      <c r="M37" s="303"/>
      <c r="N37" s="303"/>
      <c r="O37" s="303" t="str">
        <f t="shared" si="1"/>
        <v>s1</v>
      </c>
      <c r="P37" s="303"/>
      <c r="Q37" s="303"/>
      <c r="R37" s="299"/>
    </row>
    <row r="38" spans="2:18">
      <c r="J38" s="307" t="s">
        <v>5742</v>
      </c>
      <c r="K38" s="303" t="str">
        <f t="shared" si="2"/>
        <v>s5018</v>
      </c>
      <c r="L38" s="308" t="str">
        <f t="shared" si="3"/>
        <v>R.212-37</v>
      </c>
      <c r="M38" s="303"/>
      <c r="N38" s="303"/>
      <c r="O38" s="303" t="str">
        <f t="shared" si="1"/>
        <v>s1</v>
      </c>
      <c r="P38" s="303"/>
      <c r="Q38" s="303"/>
      <c r="R38" s="299"/>
    </row>
    <row r="39" spans="2:18">
      <c r="J39" s="307" t="s">
        <v>5743</v>
      </c>
      <c r="K39" s="303" t="str">
        <f t="shared" si="2"/>
        <v>s5019</v>
      </c>
      <c r="L39" s="308" t="str">
        <f t="shared" si="3"/>
        <v>Diversifiés et PERP diversifiés</v>
      </c>
      <c r="M39" s="303"/>
      <c r="N39" s="303"/>
      <c r="O39" s="303" t="str">
        <f t="shared" si="1"/>
        <v>s1</v>
      </c>
      <c r="P39" s="303"/>
      <c r="Q39" s="303"/>
      <c r="R39" s="299"/>
    </row>
    <row r="40" spans="2:18">
      <c r="J40" s="307" t="s">
        <v>5744</v>
      </c>
      <c r="K40" s="303" t="str">
        <f t="shared" si="2"/>
        <v>s5020</v>
      </c>
      <c r="L40" s="308" t="str">
        <f t="shared" si="3"/>
        <v>IFT liés à des UC</v>
      </c>
      <c r="M40" s="303"/>
      <c r="N40" s="303"/>
      <c r="O40" s="303" t="str">
        <f t="shared" si="1"/>
        <v>s1</v>
      </c>
      <c r="P40" s="303"/>
      <c r="Q40" s="303"/>
      <c r="R40" s="299"/>
    </row>
    <row r="41" spans="2:18">
      <c r="J41" s="307" t="s">
        <v>5745</v>
      </c>
      <c r="K41" s="303" t="str">
        <f t="shared" si="2"/>
        <v>s5021</v>
      </c>
      <c r="L41" s="308" t="str">
        <f t="shared" si="3"/>
        <v>Autres IFT en valeur de réalisation</v>
      </c>
      <c r="M41" s="303"/>
      <c r="N41" s="303"/>
      <c r="O41" s="303" t="str">
        <f t="shared" si="1"/>
        <v>s1</v>
      </c>
      <c r="P41" s="303"/>
      <c r="Q41" s="303"/>
      <c r="R41" s="299"/>
    </row>
    <row r="42" spans="2:18">
      <c r="J42" s="307" t="s">
        <v>6700</v>
      </c>
      <c r="K42" s="303" t="str">
        <f t="shared" si="2"/>
        <v>s5022</v>
      </c>
      <c r="L42" s="308" t="str">
        <f t="shared" si="3"/>
        <v>Autre mode de comptabilisation</v>
      </c>
      <c r="M42" s="303"/>
      <c r="N42" s="303"/>
      <c r="O42" s="303" t="str">
        <f t="shared" si="1"/>
        <v>s1</v>
      </c>
      <c r="P42" s="303"/>
      <c r="Q42" s="303"/>
      <c r="R42" s="299"/>
    </row>
    <row r="43" spans="2:18">
      <c r="J43" s="307" t="s">
        <v>6698</v>
      </c>
      <c r="K43" s="303" t="str">
        <f t="shared" si="2"/>
        <v>s5023</v>
      </c>
      <c r="L43" s="308" t="str">
        <f t="shared" si="3"/>
        <v>R.343-9</v>
      </c>
      <c r="M43" s="303"/>
      <c r="N43" s="303"/>
      <c r="O43" s="303" t="str">
        <f t="shared" si="1"/>
        <v>s1</v>
      </c>
      <c r="P43" s="303"/>
      <c r="Q43" s="303"/>
      <c r="R43" s="303"/>
    </row>
    <row r="44" spans="2:18">
      <c r="C44" s="132"/>
      <c r="D44" s="132"/>
      <c r="E44" s="132"/>
      <c r="F44" s="132"/>
      <c r="G44" s="132"/>
      <c r="H44" s="132"/>
      <c r="I44" s="132"/>
      <c r="J44" s="307" t="s">
        <v>6699</v>
      </c>
      <c r="K44" s="303" t="str">
        <f t="shared" si="2"/>
        <v>s5024</v>
      </c>
      <c r="L44" s="308" t="str">
        <f t="shared" si="3"/>
        <v>R.343-10</v>
      </c>
      <c r="M44" s="303"/>
      <c r="N44" s="303"/>
      <c r="O44" s="303" t="str">
        <f t="shared" si="1"/>
        <v>s1</v>
      </c>
      <c r="P44" s="303"/>
      <c r="Q44" s="303"/>
      <c r="R44" s="303"/>
    </row>
    <row r="45" spans="2:18">
      <c r="B45" s="129"/>
      <c r="C45" s="132"/>
      <c r="D45" s="132"/>
      <c r="E45" s="132"/>
      <c r="F45" s="132"/>
      <c r="G45" s="132"/>
      <c r="H45" s="132"/>
      <c r="I45" s="13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AH54"/>
  <sheetViews>
    <sheetView workbookViewId="0">
      <selection activeCell="A44" sqref="A44"/>
    </sheetView>
  </sheetViews>
  <sheetFormatPr baseColWidth="10" defaultColWidth="9.109375" defaultRowHeight="14.4"/>
  <cols>
    <col min="1" max="1" width="46.5546875" style="134" customWidth="1"/>
    <col min="2" max="4" width="9.109375" style="134"/>
    <col min="5" max="5" width="13.5546875" style="134" bestFit="1" customWidth="1"/>
    <col min="6" max="7" width="9.109375" style="134"/>
    <col min="8" max="8" width="6.44140625" style="134" bestFit="1" customWidth="1"/>
    <col min="9" max="9" width="9.109375" style="134"/>
    <col min="10" max="10" width="12.5546875" style="134" bestFit="1" customWidth="1"/>
    <col min="11" max="11" width="9.109375" style="134"/>
    <col min="12" max="12" width="15.44140625" style="134" customWidth="1"/>
    <col min="13" max="16" width="9.109375" style="134"/>
    <col min="17" max="17" width="9.88671875" style="134" customWidth="1"/>
    <col min="18" max="18" width="22.44140625" style="134" customWidth="1"/>
    <col min="19" max="19" width="13.5546875" style="134" bestFit="1" customWidth="1"/>
    <col min="20" max="20" width="9.109375" style="134"/>
    <col min="21" max="21" width="19.109375" style="134" bestFit="1" customWidth="1"/>
    <col min="22" max="16384" width="9.109375" style="134"/>
  </cols>
  <sheetData>
    <row r="1" spans="1:34">
      <c r="A1" s="118" t="s">
        <v>576</v>
      </c>
      <c r="B1" s="118" t="s">
        <v>235</v>
      </c>
      <c r="C1" s="118" t="s">
        <v>603</v>
      </c>
      <c r="D1" s="118" t="s">
        <v>238</v>
      </c>
      <c r="E1" s="118" t="s">
        <v>1822</v>
      </c>
      <c r="F1" s="118" t="s">
        <v>1823</v>
      </c>
      <c r="G1" s="118" t="s">
        <v>1824</v>
      </c>
      <c r="H1" s="118" t="s">
        <v>581</v>
      </c>
      <c r="I1" s="118" t="s">
        <v>242</v>
      </c>
      <c r="J1" s="225" t="s">
        <v>234</v>
      </c>
      <c r="K1" s="118" t="s">
        <v>235</v>
      </c>
      <c r="L1" s="118" t="s">
        <v>2524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18" t="s">
        <v>1822</v>
      </c>
      <c r="T1" s="118" t="s">
        <v>1823</v>
      </c>
      <c r="U1" s="118" t="s">
        <v>1824</v>
      </c>
      <c r="V1" s="118" t="s">
        <v>242</v>
      </c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</row>
    <row r="2" spans="1:34">
      <c r="A2" s="235" t="s">
        <v>2797</v>
      </c>
      <c r="B2" s="235" t="s">
        <v>245</v>
      </c>
      <c r="C2" s="235" t="s">
        <v>609</v>
      </c>
      <c r="D2" s="235" t="s">
        <v>243</v>
      </c>
      <c r="E2" s="230"/>
      <c r="F2" s="235"/>
      <c r="G2" s="235"/>
      <c r="H2" s="235">
        <f>COUNTIF(J:J,A2)</f>
        <v>1</v>
      </c>
      <c r="I2" s="235"/>
      <c r="J2" s="261" t="s">
        <v>2794</v>
      </c>
      <c r="K2" s="235"/>
      <c r="L2" s="235"/>
      <c r="M2" s="235"/>
      <c r="N2" s="235"/>
      <c r="O2" s="235" t="s">
        <v>243</v>
      </c>
      <c r="P2" s="235"/>
      <c r="Q2" s="235" t="s">
        <v>2792</v>
      </c>
      <c r="R2" s="235"/>
      <c r="S2" s="230"/>
      <c r="T2" s="230"/>
      <c r="U2" s="230"/>
      <c r="V2" s="235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</row>
    <row r="3" spans="1:34">
      <c r="A3" s="235" t="s">
        <v>2798</v>
      </c>
      <c r="B3" s="235" t="s">
        <v>613</v>
      </c>
      <c r="C3" s="235"/>
      <c r="D3" s="235" t="s">
        <v>243</v>
      </c>
      <c r="E3" s="230"/>
      <c r="F3" s="235"/>
      <c r="G3" s="235"/>
      <c r="H3" s="235">
        <f>COUNTIF(J:J,A3)</f>
        <v>1</v>
      </c>
      <c r="I3" s="235"/>
      <c r="J3" s="262" t="s">
        <v>2797</v>
      </c>
      <c r="K3" s="235" t="str">
        <f>VLOOKUP(J3,$A$2:$B$16,2,0)</f>
        <v>x0</v>
      </c>
      <c r="L3" s="235" t="s">
        <v>2795</v>
      </c>
      <c r="M3" s="235"/>
      <c r="N3" s="235"/>
      <c r="O3" s="235" t="s">
        <v>243</v>
      </c>
      <c r="P3" s="235"/>
      <c r="Q3" s="235"/>
      <c r="R3" s="235"/>
      <c r="S3" s="230"/>
      <c r="T3" s="230"/>
      <c r="U3" s="230"/>
      <c r="V3" s="235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</row>
    <row r="4" spans="1:34">
      <c r="A4" s="235"/>
      <c r="B4" s="235"/>
      <c r="C4" s="235"/>
      <c r="D4" s="235"/>
      <c r="E4" s="235"/>
      <c r="F4" s="235"/>
      <c r="G4" s="235"/>
      <c r="H4" s="235"/>
      <c r="I4" s="235"/>
      <c r="J4" s="262" t="s">
        <v>2798</v>
      </c>
      <c r="K4" s="235" t="str">
        <f>VLOOKUP(J4,$A$2:$B$16,2,0)</f>
        <v>x1</v>
      </c>
      <c r="L4" s="235" t="s">
        <v>2796</v>
      </c>
      <c r="M4" s="235"/>
      <c r="N4" s="235"/>
      <c r="O4" s="235" t="s">
        <v>243</v>
      </c>
      <c r="P4" s="235"/>
      <c r="Q4" s="235"/>
      <c r="R4" s="235"/>
      <c r="S4" s="230"/>
      <c r="T4" s="230"/>
      <c r="U4" s="230"/>
      <c r="V4" s="235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</row>
    <row r="5" spans="1:34">
      <c r="A5" s="226"/>
      <c r="B5" s="226"/>
      <c r="C5" s="226"/>
      <c r="D5" s="226"/>
      <c r="E5" s="226"/>
      <c r="F5" s="226"/>
      <c r="G5" s="226"/>
      <c r="H5" s="226"/>
      <c r="I5" s="226"/>
      <c r="J5" s="235"/>
      <c r="K5" s="235"/>
      <c r="L5" s="235"/>
      <c r="M5" s="235"/>
      <c r="N5" s="235"/>
      <c r="O5" s="235"/>
      <c r="P5" s="235"/>
      <c r="Q5" s="235"/>
      <c r="R5" s="128"/>
      <c r="S5" s="128"/>
      <c r="T5" s="128"/>
      <c r="U5" s="128"/>
      <c r="V5" s="128"/>
    </row>
    <row r="6" spans="1:34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35"/>
      <c r="L6" s="235"/>
      <c r="M6" s="235"/>
      <c r="N6" s="235"/>
      <c r="O6" s="235"/>
      <c r="P6" s="235"/>
      <c r="Q6" s="235"/>
      <c r="R6" s="128"/>
      <c r="S6" s="128"/>
      <c r="T6" s="128"/>
      <c r="U6" s="128"/>
      <c r="V6" s="128"/>
    </row>
    <row r="7" spans="1:34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35"/>
      <c r="L7" s="235"/>
      <c r="M7" s="235"/>
      <c r="N7" s="235"/>
      <c r="O7" s="235"/>
      <c r="P7" s="235"/>
      <c r="Q7" s="235"/>
      <c r="R7" s="128"/>
      <c r="S7" s="128"/>
      <c r="T7" s="128"/>
      <c r="U7" s="128"/>
      <c r="V7" s="128"/>
    </row>
    <row r="8" spans="1:34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35"/>
      <c r="L8" s="235"/>
      <c r="M8" s="235"/>
      <c r="N8" s="235"/>
      <c r="O8" s="235"/>
      <c r="P8" s="235"/>
      <c r="Q8" s="235"/>
      <c r="R8" s="128"/>
      <c r="S8" s="128"/>
      <c r="T8" s="128"/>
      <c r="U8" s="128"/>
      <c r="V8" s="128"/>
    </row>
    <row r="9" spans="1:34">
      <c r="A9" s="226"/>
      <c r="B9" s="226"/>
      <c r="C9" s="226"/>
      <c r="D9" s="226"/>
      <c r="E9" s="226"/>
      <c r="F9" s="226"/>
      <c r="G9" s="226"/>
      <c r="H9" s="226"/>
      <c r="I9" s="226"/>
      <c r="J9" s="232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</row>
    <row r="10" spans="1:34">
      <c r="A10" s="226"/>
      <c r="B10" s="226"/>
      <c r="C10" s="226"/>
      <c r="D10" s="226"/>
      <c r="E10" s="226"/>
      <c r="F10" s="226"/>
      <c r="G10" s="226"/>
      <c r="H10" s="226"/>
      <c r="I10" s="226"/>
      <c r="J10" s="233"/>
      <c r="K10" s="128"/>
      <c r="L10" s="128"/>
      <c r="M10" s="128"/>
      <c r="N10" s="128"/>
      <c r="O10" s="128"/>
      <c r="P10" s="128"/>
      <c r="Q10" s="128"/>
      <c r="R10" s="235"/>
      <c r="S10" s="235"/>
      <c r="T10" s="235"/>
      <c r="U10" s="235"/>
      <c r="V10" s="235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</row>
    <row r="11" spans="1:34">
      <c r="A11" s="226"/>
      <c r="B11" s="226"/>
      <c r="C11" s="226"/>
      <c r="D11" s="226"/>
      <c r="E11" s="226"/>
      <c r="F11" s="226"/>
      <c r="G11" s="226"/>
      <c r="H11" s="226"/>
      <c r="I11" s="226"/>
      <c r="J11" s="234"/>
      <c r="K11" s="128"/>
      <c r="L11" s="128"/>
      <c r="M11" s="128"/>
      <c r="N11" s="128"/>
      <c r="O11" s="128"/>
      <c r="P11" s="128"/>
      <c r="Q11" s="128"/>
      <c r="R11" s="235"/>
      <c r="S11" s="235"/>
      <c r="T11" s="235"/>
      <c r="U11" s="235"/>
      <c r="V11" s="235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</row>
    <row r="12" spans="1:34">
      <c r="A12" s="226"/>
      <c r="B12" s="226"/>
      <c r="C12" s="226"/>
      <c r="D12" s="226"/>
      <c r="E12" s="226"/>
      <c r="F12" s="226"/>
      <c r="G12" s="226"/>
      <c r="H12" s="226"/>
      <c r="I12" s="226"/>
      <c r="K12" s="128"/>
      <c r="L12" s="128"/>
      <c r="M12" s="128"/>
      <c r="N12" s="128"/>
      <c r="O12" s="128"/>
      <c r="P12" s="128"/>
      <c r="Q12" s="128"/>
      <c r="R12" s="235"/>
      <c r="S12" s="235"/>
      <c r="T12" s="235"/>
      <c r="U12" s="235"/>
      <c r="V12" s="235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</row>
    <row r="13" spans="1:34"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</row>
    <row r="14" spans="1:34"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</row>
    <row r="15" spans="1:34"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</row>
    <row r="16" spans="1:34"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</row>
    <row r="17" s="128" customFormat="1"/>
    <row r="18" s="128" customFormat="1"/>
    <row r="19" s="128" customFormat="1"/>
    <row r="20" s="128" customFormat="1"/>
    <row r="21" s="128" customFormat="1"/>
    <row r="22" s="128" customFormat="1"/>
    <row r="23" s="128" customFormat="1"/>
    <row r="24" s="128" customFormat="1"/>
    <row r="25" s="128" customFormat="1"/>
    <row r="26" s="128" customFormat="1"/>
    <row r="27" s="128" customFormat="1"/>
    <row r="28" s="128" customFormat="1"/>
    <row r="29" s="128" customFormat="1"/>
    <row r="30" s="128" customFormat="1"/>
    <row r="31" s="128" customFormat="1"/>
    <row r="32" s="128" customFormat="1"/>
    <row r="33" spans="3:9" s="128" customFormat="1"/>
    <row r="34" spans="3:9" s="128" customFormat="1"/>
    <row r="35" spans="3:9" s="128" customFormat="1"/>
    <row r="36" spans="3:9" s="128" customFormat="1"/>
    <row r="37" spans="3:9" s="128" customFormat="1"/>
    <row r="38" spans="3:9" s="128" customFormat="1"/>
    <row r="39" spans="3:9" s="128" customFormat="1"/>
    <row r="40" spans="3:9" s="128" customFormat="1"/>
    <row r="41" spans="3:9" s="128" customFormat="1"/>
    <row r="42" spans="3:9" s="128" customFormat="1"/>
    <row r="43" spans="3:9" s="128" customFormat="1"/>
    <row r="44" spans="3:9" s="128" customFormat="1">
      <c r="C44" s="383"/>
      <c r="D44" s="383"/>
      <c r="E44" s="383"/>
      <c r="F44" s="383"/>
      <c r="G44" s="383"/>
      <c r="H44" s="383"/>
      <c r="I44" s="383"/>
    </row>
    <row r="45" spans="3:9" s="128" customFormat="1">
      <c r="C45" s="383"/>
      <c r="D45" s="383"/>
      <c r="E45" s="383"/>
      <c r="F45" s="383"/>
      <c r="G45" s="383"/>
      <c r="H45" s="383"/>
      <c r="I45" s="383"/>
    </row>
    <row r="46" spans="3:9" s="128" customFormat="1"/>
    <row r="47" spans="3:9" s="128" customFormat="1"/>
    <row r="48" spans="3:9" s="128" customFormat="1"/>
    <row r="49" spans="10:17" s="128" customFormat="1"/>
    <row r="50" spans="10:17" s="128" customFormat="1"/>
    <row r="51" spans="10:17" s="128" customFormat="1"/>
    <row r="52" spans="10:17" s="128" customFormat="1">
      <c r="J52" s="134"/>
      <c r="K52" s="134"/>
      <c r="L52" s="134"/>
      <c r="M52" s="134"/>
      <c r="N52" s="134"/>
      <c r="O52" s="134"/>
      <c r="P52" s="134"/>
      <c r="Q52" s="134"/>
    </row>
    <row r="53" spans="10:17" s="128" customFormat="1">
      <c r="J53" s="134"/>
      <c r="K53" s="134"/>
      <c r="L53" s="134"/>
      <c r="M53" s="134"/>
      <c r="N53" s="134"/>
      <c r="O53" s="134"/>
      <c r="P53" s="134"/>
      <c r="Q53" s="134"/>
    </row>
    <row r="54" spans="10:17" s="128" customFormat="1">
      <c r="J54" s="134"/>
      <c r="K54" s="134"/>
      <c r="L54" s="134"/>
      <c r="M54" s="134"/>
      <c r="N54" s="134"/>
      <c r="O54" s="134"/>
      <c r="P54" s="134"/>
      <c r="Q54" s="13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V45"/>
  <sheetViews>
    <sheetView workbookViewId="0">
      <selection activeCell="A44" sqref="A44"/>
    </sheetView>
  </sheetViews>
  <sheetFormatPr baseColWidth="10" defaultRowHeight="14.4"/>
  <cols>
    <col min="2" max="2" width="6.5546875" bestFit="1" customWidth="1"/>
    <col min="10" max="10" width="21.6640625" bestFit="1" customWidth="1"/>
    <col min="12" max="12" width="21.6640625" style="129" customWidth="1"/>
  </cols>
  <sheetData>
    <row r="1" spans="1:22">
      <c r="A1" s="35" t="s">
        <v>576</v>
      </c>
      <c r="B1" s="35" t="s">
        <v>235</v>
      </c>
      <c r="C1" s="35" t="s">
        <v>603</v>
      </c>
      <c r="D1" s="35" t="s">
        <v>238</v>
      </c>
      <c r="E1" s="115" t="s">
        <v>1822</v>
      </c>
      <c r="F1" s="115" t="s">
        <v>1823</v>
      </c>
      <c r="G1" s="115" t="s">
        <v>1824</v>
      </c>
      <c r="H1" s="35" t="s">
        <v>581</v>
      </c>
      <c r="I1" s="36" t="s">
        <v>242</v>
      </c>
      <c r="J1" s="35" t="s">
        <v>234</v>
      </c>
      <c r="K1" s="35" t="s">
        <v>235</v>
      </c>
      <c r="L1" s="110" t="s">
        <v>2524</v>
      </c>
      <c r="M1" s="35" t="s">
        <v>236</v>
      </c>
      <c r="N1" s="35" t="s">
        <v>237</v>
      </c>
      <c r="O1" s="35" t="s">
        <v>238</v>
      </c>
      <c r="P1" s="35" t="s">
        <v>239</v>
      </c>
      <c r="Q1" s="35" t="s">
        <v>240</v>
      </c>
      <c r="R1" s="35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t="s">
        <v>608</v>
      </c>
      <c r="B2" t="s">
        <v>245</v>
      </c>
      <c r="C2" t="s">
        <v>609</v>
      </c>
      <c r="D2" t="s">
        <v>243</v>
      </c>
      <c r="H2" s="129">
        <f t="shared" ref="H2:H7" si="0">COUNTIF(J:J,A2)</f>
        <v>0</v>
      </c>
      <c r="I2" s="37"/>
      <c r="J2" t="s">
        <v>610</v>
      </c>
      <c r="L2" s="160"/>
      <c r="O2" t="s">
        <v>426</v>
      </c>
      <c r="Q2" t="s">
        <v>0</v>
      </c>
    </row>
    <row r="3" spans="1:22">
      <c r="A3" t="s">
        <v>1</v>
      </c>
      <c r="B3" t="s">
        <v>604</v>
      </c>
      <c r="D3" t="s">
        <v>243</v>
      </c>
      <c r="H3">
        <f t="shared" si="0"/>
        <v>1</v>
      </c>
      <c r="I3" s="37"/>
      <c r="J3" s="2" t="s">
        <v>1</v>
      </c>
      <c r="K3" t="str">
        <f>VLOOKUP(J3,A:B,2,FALSE)</f>
        <v>x3</v>
      </c>
      <c r="L3" s="161" t="str">
        <f>J3</f>
        <v>Actif</v>
      </c>
      <c r="O3" t="s">
        <v>243</v>
      </c>
    </row>
    <row r="4" spans="1:22">
      <c r="A4" t="s">
        <v>2</v>
      </c>
      <c r="B4" t="s">
        <v>247</v>
      </c>
      <c r="D4" t="s">
        <v>243</v>
      </c>
      <c r="H4" s="129">
        <f t="shared" si="0"/>
        <v>1</v>
      </c>
      <c r="I4" s="37"/>
      <c r="J4" s="2" t="s">
        <v>2</v>
      </c>
      <c r="K4" s="129" t="str">
        <f>VLOOKUP(J4,A:B,2,FALSE)</f>
        <v>x23</v>
      </c>
      <c r="L4" s="161" t="str">
        <f>J4</f>
        <v>Passif</v>
      </c>
      <c r="O4" t="s">
        <v>243</v>
      </c>
    </row>
    <row r="5" spans="1:22">
      <c r="A5" s="1" t="s">
        <v>4</v>
      </c>
      <c r="B5" t="s">
        <v>606</v>
      </c>
      <c r="D5" t="s">
        <v>243</v>
      </c>
      <c r="H5" s="129">
        <f t="shared" si="0"/>
        <v>1</v>
      </c>
      <c r="I5" s="37"/>
      <c r="J5" s="2" t="s">
        <v>4</v>
      </c>
      <c r="K5" s="129" t="str">
        <f>VLOOKUP(J5,A:B,2,FALSE)</f>
        <v>x20</v>
      </c>
      <c r="L5" s="161" t="str">
        <f>J5</f>
        <v>Recette</v>
      </c>
      <c r="O5" t="s">
        <v>243</v>
      </c>
    </row>
    <row r="6" spans="1:22">
      <c r="A6" t="s">
        <v>3</v>
      </c>
      <c r="B6" t="s">
        <v>605</v>
      </c>
      <c r="D6" t="s">
        <v>243</v>
      </c>
      <c r="H6" s="129">
        <f t="shared" si="0"/>
        <v>1</v>
      </c>
      <c r="I6" s="37"/>
      <c r="J6" s="2" t="s">
        <v>3</v>
      </c>
      <c r="K6" s="129" t="str">
        <f>VLOOKUP(J6,A:B,2,FALSE)</f>
        <v>x15</v>
      </c>
      <c r="L6" s="161" t="str">
        <f>J6</f>
        <v>Dépense</v>
      </c>
      <c r="O6" t="s">
        <v>243</v>
      </c>
    </row>
    <row r="7" spans="1:22">
      <c r="A7" s="1" t="s">
        <v>250</v>
      </c>
      <c r="B7" t="s">
        <v>607</v>
      </c>
      <c r="D7" t="s">
        <v>426</v>
      </c>
      <c r="H7" s="129">
        <f t="shared" si="0"/>
        <v>1</v>
      </c>
      <c r="I7" s="37"/>
      <c r="J7" s="2" t="s">
        <v>250</v>
      </c>
      <c r="K7" s="129" t="str">
        <f>VLOOKUP(J7,A:B,2,FALSE)</f>
        <v>e1</v>
      </c>
      <c r="L7" s="161" t="str">
        <f>J7</f>
        <v>Résultat</v>
      </c>
      <c r="O7" t="s">
        <v>426</v>
      </c>
    </row>
    <row r="8" spans="1:22">
      <c r="L8" s="151"/>
    </row>
    <row r="44" spans="2:9">
      <c r="C44" s="299"/>
      <c r="D44" s="299"/>
      <c r="E44" s="299"/>
      <c r="F44" s="299"/>
      <c r="G44" s="299"/>
      <c r="H44" s="299"/>
      <c r="I44" s="299"/>
    </row>
    <row r="45" spans="2:9">
      <c r="B45" s="129"/>
      <c r="C45" s="299"/>
      <c r="D45" s="299"/>
      <c r="E45" s="299"/>
      <c r="F45" s="299"/>
      <c r="G45" s="299"/>
      <c r="H45" s="299"/>
      <c r="I45" s="29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V45"/>
  <sheetViews>
    <sheetView workbookViewId="0">
      <selection activeCell="A44" sqref="A44"/>
    </sheetView>
  </sheetViews>
  <sheetFormatPr baseColWidth="10" defaultRowHeight="14.4"/>
  <cols>
    <col min="1" max="1" width="22" bestFit="1" customWidth="1"/>
    <col min="2" max="2" width="6.33203125" bestFit="1" customWidth="1"/>
    <col min="10" max="10" width="39.6640625" customWidth="1"/>
    <col min="12" max="12" width="28.5546875" bestFit="1" customWidth="1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10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t="s">
        <v>244</v>
      </c>
      <c r="B2" t="s">
        <v>245</v>
      </c>
      <c r="C2" t="s">
        <v>609</v>
      </c>
      <c r="D2" t="s">
        <v>243</v>
      </c>
      <c r="H2">
        <f>COUNTIF($J$2:$J$415,A2)</f>
        <v>0</v>
      </c>
      <c r="J2" s="39" t="s">
        <v>638</v>
      </c>
      <c r="L2" s="160"/>
      <c r="O2" t="s">
        <v>426</v>
      </c>
      <c r="Q2" t="s">
        <v>62</v>
      </c>
    </row>
    <row r="3" spans="1:22">
      <c r="A3" s="14" t="s">
        <v>343</v>
      </c>
      <c r="B3" t="s">
        <v>1029</v>
      </c>
      <c r="D3" t="s">
        <v>426</v>
      </c>
      <c r="H3">
        <f>COUNTIF($J$2:$J$415,A3)</f>
        <v>1</v>
      </c>
      <c r="J3" s="15" t="s">
        <v>343</v>
      </c>
      <c r="K3" t="s">
        <v>1029</v>
      </c>
      <c r="L3" s="161" t="str">
        <f>J3</f>
        <v>Versements intervenus</v>
      </c>
      <c r="O3" t="s">
        <v>426</v>
      </c>
    </row>
    <row r="4" spans="1:22">
      <c r="A4" s="14" t="s">
        <v>1136</v>
      </c>
      <c r="B4" t="s">
        <v>1135</v>
      </c>
      <c r="D4" t="s">
        <v>426</v>
      </c>
      <c r="H4">
        <f>COUNTIF($J$2:$J$415,A4)</f>
        <v>1</v>
      </c>
      <c r="J4" s="50" t="s">
        <v>1136</v>
      </c>
      <c r="K4" s="9" t="s">
        <v>1135</v>
      </c>
      <c r="L4" s="161" t="str">
        <f>J4</f>
        <v>Hors versements intervenus</v>
      </c>
      <c r="M4" s="9"/>
      <c r="O4" t="s">
        <v>426</v>
      </c>
    </row>
    <row r="5" spans="1:22">
      <c r="B5" s="2"/>
      <c r="J5" s="76"/>
      <c r="K5" s="9"/>
      <c r="L5" s="76"/>
      <c r="M5" s="9"/>
    </row>
    <row r="6" spans="1:22">
      <c r="B6" s="2"/>
      <c r="J6" s="9"/>
      <c r="K6" s="9"/>
      <c r="L6" s="9"/>
    </row>
    <row r="7" spans="1:22">
      <c r="J7" s="9"/>
      <c r="K7" s="9"/>
      <c r="L7" s="9"/>
    </row>
    <row r="44" spans="2:9">
      <c r="C44" s="299"/>
      <c r="D44" s="299"/>
      <c r="E44" s="299"/>
      <c r="F44" s="299"/>
      <c r="G44" s="299"/>
      <c r="H44" s="299"/>
      <c r="I44" s="299"/>
    </row>
    <row r="45" spans="2:9">
      <c r="B45" s="129"/>
      <c r="C45" s="299"/>
      <c r="D45" s="299"/>
      <c r="E45" s="299"/>
      <c r="F45" s="299"/>
      <c r="G45" s="299"/>
      <c r="H45" s="299"/>
      <c r="I45" s="29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V45"/>
  <sheetViews>
    <sheetView workbookViewId="0">
      <selection activeCell="A44" sqref="A44"/>
    </sheetView>
  </sheetViews>
  <sheetFormatPr baseColWidth="10" defaultRowHeight="14.4"/>
  <cols>
    <col min="2" max="2" width="6.33203125" bestFit="1" customWidth="1"/>
    <col min="10" max="10" width="22.109375" bestFit="1" customWidth="1"/>
    <col min="12" max="12" width="22.109375" style="129" customWidth="1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11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1" t="s">
        <v>383</v>
      </c>
      <c r="B2" t="s">
        <v>245</v>
      </c>
      <c r="C2" t="s">
        <v>609</v>
      </c>
      <c r="D2" t="s">
        <v>243</v>
      </c>
      <c r="H2">
        <f>COUNTIF($K$2:$K$260,B2)</f>
        <v>1</v>
      </c>
      <c r="J2" s="18" t="s">
        <v>2336</v>
      </c>
      <c r="L2" s="79"/>
      <c r="O2" s="9" t="s">
        <v>243</v>
      </c>
    </row>
    <row r="3" spans="1:22">
      <c r="A3" s="1" t="s">
        <v>382</v>
      </c>
      <c r="B3" t="s">
        <v>613</v>
      </c>
      <c r="D3" t="s">
        <v>243</v>
      </c>
      <c r="H3">
        <f>COUNTIF($K$2:$K$260,B3)</f>
        <v>1</v>
      </c>
      <c r="J3" s="15" t="s">
        <v>383</v>
      </c>
      <c r="K3" s="1" t="str">
        <f>VLOOKUP(J3,$A$1:$I$315,2,FALSE)</f>
        <v>x0</v>
      </c>
      <c r="L3" s="163" t="str">
        <f>J3</f>
        <v>Non reporté</v>
      </c>
      <c r="O3" t="s">
        <v>243</v>
      </c>
    </row>
    <row r="4" spans="1:22">
      <c r="J4" s="15" t="s">
        <v>382</v>
      </c>
      <c r="K4" t="s">
        <v>613</v>
      </c>
      <c r="L4" s="163" t="str">
        <f>J4</f>
        <v>Reporté</v>
      </c>
      <c r="O4" t="s">
        <v>243</v>
      </c>
    </row>
    <row r="6" spans="1:22">
      <c r="B6" s="2"/>
    </row>
    <row r="7" spans="1:22">
      <c r="B7" s="2"/>
    </row>
    <row r="44" spans="2:9">
      <c r="C44" s="299"/>
      <c r="D44" s="299"/>
      <c r="E44" s="299"/>
      <c r="F44" s="299"/>
      <c r="G44" s="299"/>
      <c r="H44" s="299"/>
      <c r="I44" s="299"/>
    </row>
    <row r="45" spans="2:9">
      <c r="B45" s="129"/>
      <c r="C45" s="299"/>
      <c r="D45" s="299"/>
      <c r="E45" s="299"/>
      <c r="F45" s="299"/>
      <c r="G45" s="299"/>
      <c r="H45" s="299"/>
      <c r="I45" s="299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V45"/>
  <sheetViews>
    <sheetView topLeftCell="B1" workbookViewId="0">
      <selection activeCell="A44" sqref="A44"/>
    </sheetView>
  </sheetViews>
  <sheetFormatPr baseColWidth="10" defaultRowHeight="14.4"/>
  <cols>
    <col min="1" max="1" width="36.33203125" customWidth="1"/>
    <col min="10" max="10" width="23.5546875" customWidth="1"/>
    <col min="11" max="11" width="4.109375" customWidth="1"/>
    <col min="12" max="12" width="97.5546875" bestFit="1" customWidth="1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11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137" t="s">
        <v>608</v>
      </c>
      <c r="B2" s="137" t="s">
        <v>245</v>
      </c>
      <c r="C2" s="137" t="s">
        <v>609</v>
      </c>
      <c r="D2" s="137" t="s">
        <v>243</v>
      </c>
      <c r="E2" s="132"/>
      <c r="F2" s="132"/>
      <c r="G2" s="132"/>
      <c r="H2" s="132">
        <f>COUNTIF($K$2:$K$260,B2)</f>
        <v>1</v>
      </c>
      <c r="I2" s="132"/>
      <c r="J2" s="272" t="s">
        <v>2821</v>
      </c>
      <c r="K2" s="132"/>
      <c r="L2" s="79"/>
      <c r="M2" s="132"/>
      <c r="N2" s="132"/>
      <c r="O2" s="132" t="s">
        <v>426</v>
      </c>
      <c r="P2" s="129"/>
      <c r="Q2" s="129"/>
      <c r="R2" s="129"/>
      <c r="S2" s="129"/>
      <c r="T2" s="129"/>
      <c r="U2" s="129"/>
      <c r="V2" s="129"/>
    </row>
    <row r="3" spans="1:22">
      <c r="A3" s="86" t="s">
        <v>2823</v>
      </c>
      <c r="B3" s="137" t="s">
        <v>613</v>
      </c>
      <c r="C3" s="132"/>
      <c r="D3" s="132" t="s">
        <v>243</v>
      </c>
      <c r="E3" s="132"/>
      <c r="F3" s="132"/>
      <c r="G3" s="132"/>
      <c r="H3" s="132">
        <f>COUNTIF($K$2:$K$260,B3)</f>
        <v>1</v>
      </c>
      <c r="I3" s="132"/>
      <c r="J3" s="50" t="s">
        <v>608</v>
      </c>
      <c r="K3" s="86" t="str">
        <f>VLOOKUP(J3,$A$1:$I$315,2,FALSE)</f>
        <v>x0</v>
      </c>
      <c r="L3" s="158" t="str">
        <f>J3</f>
        <v>NA</v>
      </c>
      <c r="M3" s="132"/>
      <c r="N3" s="132"/>
      <c r="O3" s="132" t="s">
        <v>243</v>
      </c>
      <c r="P3" s="129"/>
      <c r="Q3" s="129"/>
      <c r="R3" s="129"/>
      <c r="S3" s="129"/>
      <c r="T3" s="129"/>
      <c r="U3" s="129"/>
      <c r="V3" s="129"/>
    </row>
    <row r="4" spans="1:22">
      <c r="A4" s="86" t="s">
        <v>2824</v>
      </c>
      <c r="B4" s="86" t="s">
        <v>2800</v>
      </c>
      <c r="C4" s="86"/>
      <c r="D4" s="86" t="s">
        <v>243</v>
      </c>
      <c r="E4" s="132"/>
      <c r="F4" s="132"/>
      <c r="G4" s="132"/>
      <c r="H4" s="132"/>
      <c r="I4" s="132"/>
      <c r="J4" s="44" t="s">
        <v>2823</v>
      </c>
      <c r="K4" s="86" t="str">
        <f>VLOOKUP(J4,$A$1:$I$315,2,FALSE)</f>
        <v>x1</v>
      </c>
      <c r="L4" s="158" t="str">
        <f>J4</f>
        <v>Méthode de Consolidation comptable [méthode 1 et une partie de la combinaison des méthodes 1 et 2]</v>
      </c>
      <c r="M4" s="132"/>
      <c r="N4" s="132"/>
      <c r="O4" s="132" t="s">
        <v>243</v>
      </c>
      <c r="P4" s="129"/>
      <c r="Q4" s="129"/>
      <c r="R4" s="129"/>
      <c r="S4" s="129"/>
      <c r="T4" s="129"/>
      <c r="U4" s="129"/>
      <c r="V4" s="129"/>
    </row>
    <row r="5" spans="1:22">
      <c r="A5" s="132"/>
      <c r="B5" s="132"/>
      <c r="C5" s="132"/>
      <c r="D5" s="132"/>
      <c r="E5" s="132"/>
      <c r="F5" s="132"/>
      <c r="G5" s="132"/>
      <c r="H5" s="132"/>
      <c r="I5" s="132"/>
      <c r="J5" s="44" t="s">
        <v>2824</v>
      </c>
      <c r="K5" s="86" t="str">
        <f>VLOOKUP(J5,$A$1:$I$315,2,FALSE)</f>
        <v>x13</v>
      </c>
      <c r="L5" s="158" t="str">
        <f>J5</f>
        <v>Méthode de déduction et d'aggrégation [methode 2 et une partie de la combinaison des méthodes 1 and 2]</v>
      </c>
      <c r="M5" s="132"/>
      <c r="N5" s="132"/>
      <c r="O5" s="132" t="s">
        <v>243</v>
      </c>
    </row>
    <row r="6" spans="1:22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</row>
    <row r="44" spans="2:9">
      <c r="C44" s="299"/>
      <c r="D44" s="299"/>
      <c r="E44" s="299"/>
      <c r="F44" s="299"/>
      <c r="G44" s="299"/>
      <c r="H44" s="299"/>
      <c r="I44" s="299"/>
    </row>
    <row r="45" spans="2:9">
      <c r="B45" s="129"/>
      <c r="C45" s="299"/>
      <c r="D45" s="299"/>
      <c r="E45" s="299"/>
      <c r="F45" s="299"/>
      <c r="G45" s="299"/>
      <c r="H45" s="299"/>
      <c r="I45" s="299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V406"/>
  <sheetViews>
    <sheetView workbookViewId="0">
      <selection activeCell="F402" sqref="F402"/>
    </sheetView>
  </sheetViews>
  <sheetFormatPr baseColWidth="10" defaultColWidth="9.109375" defaultRowHeight="14.4"/>
  <cols>
    <col min="1" max="1" width="35.6640625" style="134" customWidth="1"/>
    <col min="2" max="2" width="13.5546875" style="134" customWidth="1"/>
    <col min="3" max="3" width="7.5546875" style="134" bestFit="1" customWidth="1"/>
    <col min="4" max="4" width="7" style="134" bestFit="1" customWidth="1"/>
    <col min="5" max="5" width="12.5546875" style="134" customWidth="1"/>
    <col min="6" max="6" width="12.44140625" style="134" customWidth="1"/>
    <col min="7" max="7" width="7" style="134" customWidth="1"/>
    <col min="8" max="8" width="6.44140625" style="134" bestFit="1" customWidth="1"/>
    <col min="9" max="10" width="38.5546875" style="134" customWidth="1"/>
    <col min="11" max="17" width="9.109375" style="134"/>
    <col min="18" max="18" width="57.6640625" style="134" customWidth="1"/>
    <col min="19" max="19" width="16.6640625" style="134" bestFit="1" customWidth="1"/>
    <col min="20" max="20" width="13.44140625" style="134" customWidth="1"/>
    <col min="21" max="21" width="21.6640625" style="134" bestFit="1" customWidth="1"/>
    <col min="22" max="22" width="21.44140625" style="134" customWidth="1"/>
    <col min="23" max="16384" width="9.109375" style="134"/>
  </cols>
  <sheetData>
    <row r="1" spans="1:22">
      <c r="A1" s="118" t="s">
        <v>576</v>
      </c>
      <c r="B1" s="118" t="s">
        <v>235</v>
      </c>
      <c r="C1" s="118" t="s">
        <v>603</v>
      </c>
      <c r="D1" s="118" t="s">
        <v>238</v>
      </c>
      <c r="E1" s="118" t="s">
        <v>1822</v>
      </c>
      <c r="F1" s="118" t="s">
        <v>1823</v>
      </c>
      <c r="G1" s="118" t="s">
        <v>1824</v>
      </c>
      <c r="H1" s="118" t="s">
        <v>581</v>
      </c>
      <c r="I1" s="118" t="s">
        <v>242</v>
      </c>
      <c r="J1" s="225" t="s">
        <v>234</v>
      </c>
      <c r="K1" s="118" t="s">
        <v>235</v>
      </c>
      <c r="L1" s="118" t="s">
        <v>2524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18" t="s">
        <v>1822</v>
      </c>
      <c r="T1" s="118" t="s">
        <v>1823</v>
      </c>
      <c r="U1" s="118" t="s">
        <v>1824</v>
      </c>
      <c r="V1" s="118" t="s">
        <v>242</v>
      </c>
    </row>
    <row r="2" spans="1:22" s="128" customFormat="1">
      <c r="A2" s="235" t="s">
        <v>244</v>
      </c>
      <c r="B2" s="235" t="s">
        <v>245</v>
      </c>
      <c r="C2" s="235" t="s">
        <v>609</v>
      </c>
      <c r="D2" s="235" t="s">
        <v>243</v>
      </c>
      <c r="E2" s="230">
        <v>41827</v>
      </c>
      <c r="F2" s="235"/>
      <c r="G2" s="235"/>
      <c r="H2" s="235">
        <f t="shared" ref="H2:H65" si="0">COUNTIF(J:J,A2)</f>
        <v>6</v>
      </c>
      <c r="I2" s="235"/>
      <c r="J2" s="261" t="s">
        <v>5406</v>
      </c>
      <c r="K2" s="235"/>
      <c r="L2" s="235"/>
      <c r="M2" s="235"/>
      <c r="N2" s="235"/>
      <c r="O2" s="235" t="s">
        <v>243</v>
      </c>
      <c r="P2" s="235"/>
      <c r="Q2" s="273" t="s">
        <v>2986</v>
      </c>
      <c r="R2" s="235"/>
      <c r="S2" s="230">
        <v>41827</v>
      </c>
      <c r="T2" s="230"/>
      <c r="U2" s="279">
        <v>44027</v>
      </c>
      <c r="V2" s="235"/>
    </row>
    <row r="3" spans="1:22" s="128" customFormat="1">
      <c r="A3" s="235" t="s">
        <v>5408</v>
      </c>
      <c r="B3" s="235" t="s">
        <v>5408</v>
      </c>
      <c r="C3" s="235"/>
      <c r="D3" s="235" t="s">
        <v>243</v>
      </c>
      <c r="E3" s="230">
        <v>41827</v>
      </c>
      <c r="F3" s="230"/>
      <c r="G3" s="235"/>
      <c r="H3" s="235">
        <f t="shared" si="0"/>
        <v>2</v>
      </c>
      <c r="I3" s="235"/>
      <c r="J3" s="262" t="s">
        <v>244</v>
      </c>
      <c r="K3" s="235" t="str">
        <f>VLOOKUP(J3,$A$2:$B$200,2,0)</f>
        <v>x0</v>
      </c>
      <c r="L3" s="235" t="str">
        <f>J3</f>
        <v>Total/NA</v>
      </c>
      <c r="M3" s="235" t="s">
        <v>190</v>
      </c>
      <c r="N3" s="235"/>
      <c r="O3" s="235" t="str">
        <f>VLOOKUP(L3,$A$1:$I$200,4,FALSE)</f>
        <v>s2c</v>
      </c>
      <c r="P3" s="235"/>
      <c r="Q3" s="235"/>
      <c r="R3" s="235"/>
      <c r="S3" s="230">
        <f t="shared" ref="S3:S66" si="1">VLOOKUP(J3,A:G,5,FALSE)</f>
        <v>41827</v>
      </c>
      <c r="T3" s="230" t="str">
        <f t="shared" ref="T3:T66" si="2">IF(VLOOKUP(J3,A:G,6,FALSE)=0,"",VLOOKUP(J3,A:G,6,FALSE))</f>
        <v/>
      </c>
      <c r="U3" s="230" t="str">
        <f t="shared" ref="U3:U66" si="3">IF(VLOOKUP(J3,A:G,7,FALSE)=0,"",VLOOKUP(J3,A:G,7,FALSE))</f>
        <v/>
      </c>
      <c r="V3" s="235"/>
    </row>
    <row r="4" spans="1:22" s="128" customFormat="1">
      <c r="A4" s="235" t="s">
        <v>5409</v>
      </c>
      <c r="B4" s="235" t="s">
        <v>5409</v>
      </c>
      <c r="C4" s="235"/>
      <c r="D4" s="235" t="s">
        <v>243</v>
      </c>
      <c r="E4" s="230">
        <v>41827</v>
      </c>
      <c r="F4" s="235"/>
      <c r="G4" s="235"/>
      <c r="H4" s="235">
        <f t="shared" si="0"/>
        <v>2</v>
      </c>
      <c r="I4" s="235"/>
      <c r="J4" s="268" t="s">
        <v>5408</v>
      </c>
      <c r="K4" s="235" t="str">
        <f t="shared" ref="K4:K68" si="4">VLOOKUP(J4,$A$2:$B$200,2,0)</f>
        <v>EUR</v>
      </c>
      <c r="L4" s="235" t="str">
        <f t="shared" ref="L4:L68" si="5">J4</f>
        <v>EUR</v>
      </c>
      <c r="M4" s="235"/>
      <c r="N4" s="235" t="s">
        <v>192</v>
      </c>
      <c r="O4" s="235" t="str">
        <f t="shared" ref="O4:O67" si="6">VLOOKUP(L4,$A$1:$I$200,4,FALSE)</f>
        <v>s2c</v>
      </c>
      <c r="P4" s="235"/>
      <c r="Q4" s="235"/>
      <c r="R4" s="235"/>
      <c r="S4" s="230">
        <f t="shared" si="1"/>
        <v>41827</v>
      </c>
      <c r="T4" s="230" t="str">
        <f t="shared" si="2"/>
        <v/>
      </c>
      <c r="U4" s="230" t="str">
        <f t="shared" si="3"/>
        <v/>
      </c>
      <c r="V4" s="235"/>
    </row>
    <row r="5" spans="1:22" s="128" customFormat="1">
      <c r="A5" s="235" t="s">
        <v>5410</v>
      </c>
      <c r="B5" s="235" t="s">
        <v>5410</v>
      </c>
      <c r="C5" s="235"/>
      <c r="D5" s="235" t="s">
        <v>243</v>
      </c>
      <c r="E5" s="230">
        <v>41827</v>
      </c>
      <c r="F5" s="235"/>
      <c r="G5" s="235"/>
      <c r="H5" s="235">
        <f t="shared" si="0"/>
        <v>2</v>
      </c>
      <c r="I5" s="235"/>
      <c r="J5" s="268" t="s">
        <v>5409</v>
      </c>
      <c r="K5" s="235" t="str">
        <f t="shared" si="4"/>
        <v>AED</v>
      </c>
      <c r="L5" s="235" t="str">
        <f t="shared" si="5"/>
        <v>AED</v>
      </c>
      <c r="M5" s="235"/>
      <c r="N5" s="235" t="s">
        <v>192</v>
      </c>
      <c r="O5" s="235" t="str">
        <f t="shared" si="6"/>
        <v>s2c</v>
      </c>
      <c r="P5" s="235"/>
      <c r="Q5" s="235"/>
      <c r="R5" s="235"/>
      <c r="S5" s="230">
        <f t="shared" si="1"/>
        <v>41827</v>
      </c>
      <c r="T5" s="230" t="str">
        <f t="shared" si="2"/>
        <v/>
      </c>
      <c r="U5" s="230" t="str">
        <f t="shared" si="3"/>
        <v/>
      </c>
      <c r="V5" s="235"/>
    </row>
    <row r="6" spans="1:22" s="128" customFormat="1">
      <c r="A6" s="235" t="s">
        <v>5411</v>
      </c>
      <c r="B6" s="235" t="s">
        <v>5411</v>
      </c>
      <c r="C6" s="235"/>
      <c r="D6" s="235" t="s">
        <v>243</v>
      </c>
      <c r="E6" s="230">
        <v>41827</v>
      </c>
      <c r="F6" s="235"/>
      <c r="G6" s="235"/>
      <c r="H6" s="235">
        <f t="shared" si="0"/>
        <v>2</v>
      </c>
      <c r="I6" s="235"/>
      <c r="J6" s="268" t="s">
        <v>5410</v>
      </c>
      <c r="K6" s="235" t="str">
        <f t="shared" si="4"/>
        <v>AFN</v>
      </c>
      <c r="L6" s="235" t="str">
        <f t="shared" si="5"/>
        <v>AFN</v>
      </c>
      <c r="M6" s="235"/>
      <c r="N6" s="235" t="s">
        <v>192</v>
      </c>
      <c r="O6" s="235" t="str">
        <f t="shared" si="6"/>
        <v>s2c</v>
      </c>
      <c r="P6" s="235"/>
      <c r="Q6" s="235"/>
      <c r="R6" s="235"/>
      <c r="S6" s="230">
        <f t="shared" si="1"/>
        <v>41827</v>
      </c>
      <c r="T6" s="230" t="str">
        <f t="shared" si="2"/>
        <v/>
      </c>
      <c r="U6" s="230" t="str">
        <f t="shared" si="3"/>
        <v/>
      </c>
      <c r="V6" s="235"/>
    </row>
    <row r="7" spans="1:22" s="128" customFormat="1">
      <c r="A7" s="235" t="s">
        <v>5412</v>
      </c>
      <c r="B7" s="235" t="s">
        <v>5412</v>
      </c>
      <c r="C7" s="235"/>
      <c r="D7" s="235" t="s">
        <v>243</v>
      </c>
      <c r="E7" s="230">
        <v>41827</v>
      </c>
      <c r="F7" s="235"/>
      <c r="G7" s="235"/>
      <c r="H7" s="235">
        <f t="shared" si="0"/>
        <v>2</v>
      </c>
      <c r="I7" s="235"/>
      <c r="J7" s="268" t="s">
        <v>5411</v>
      </c>
      <c r="K7" s="235" t="str">
        <f t="shared" si="4"/>
        <v>ALL</v>
      </c>
      <c r="L7" s="235" t="str">
        <f t="shared" si="5"/>
        <v>ALL</v>
      </c>
      <c r="M7" s="235"/>
      <c r="N7" s="235" t="s">
        <v>192</v>
      </c>
      <c r="O7" s="235" t="str">
        <f t="shared" si="6"/>
        <v>s2c</v>
      </c>
      <c r="P7" s="235"/>
      <c r="Q7" s="235"/>
      <c r="R7" s="235"/>
      <c r="S7" s="230">
        <f t="shared" si="1"/>
        <v>41827</v>
      </c>
      <c r="T7" s="230" t="str">
        <f t="shared" si="2"/>
        <v/>
      </c>
      <c r="U7" s="230" t="str">
        <f t="shared" si="3"/>
        <v/>
      </c>
      <c r="V7" s="235"/>
    </row>
    <row r="8" spans="1:22" s="128" customFormat="1">
      <c r="A8" s="235" t="s">
        <v>5413</v>
      </c>
      <c r="B8" s="235" t="s">
        <v>5413</v>
      </c>
      <c r="C8" s="235"/>
      <c r="D8" s="235" t="s">
        <v>243</v>
      </c>
      <c r="E8" s="230">
        <v>41827</v>
      </c>
      <c r="F8" s="235"/>
      <c r="G8" s="235"/>
      <c r="H8" s="235">
        <f t="shared" si="0"/>
        <v>2</v>
      </c>
      <c r="I8" s="235"/>
      <c r="J8" s="268" t="s">
        <v>5412</v>
      </c>
      <c r="K8" s="235" t="str">
        <f t="shared" si="4"/>
        <v>AMD</v>
      </c>
      <c r="L8" s="235" t="str">
        <f t="shared" si="5"/>
        <v>AMD</v>
      </c>
      <c r="M8" s="235"/>
      <c r="N8" s="235" t="s">
        <v>192</v>
      </c>
      <c r="O8" s="235" t="str">
        <f t="shared" si="6"/>
        <v>s2c</v>
      </c>
      <c r="P8" s="235"/>
      <c r="Q8" s="235"/>
      <c r="R8" s="235"/>
      <c r="S8" s="230">
        <f t="shared" si="1"/>
        <v>41827</v>
      </c>
      <c r="T8" s="230" t="str">
        <f t="shared" si="2"/>
        <v/>
      </c>
      <c r="U8" s="230" t="str">
        <f t="shared" si="3"/>
        <v/>
      </c>
      <c r="V8" s="235"/>
    </row>
    <row r="9" spans="1:22" s="128" customFormat="1">
      <c r="A9" s="235" t="s">
        <v>5414</v>
      </c>
      <c r="B9" s="235" t="s">
        <v>5414</v>
      </c>
      <c r="C9" s="235"/>
      <c r="D9" s="235" t="s">
        <v>243</v>
      </c>
      <c r="E9" s="230">
        <v>41827</v>
      </c>
      <c r="F9" s="235"/>
      <c r="G9" s="235"/>
      <c r="H9" s="235">
        <f t="shared" si="0"/>
        <v>2</v>
      </c>
      <c r="I9" s="235"/>
      <c r="J9" s="268" t="s">
        <v>5413</v>
      </c>
      <c r="K9" s="235" t="str">
        <f t="shared" si="4"/>
        <v>ANG</v>
      </c>
      <c r="L9" s="235" t="str">
        <f t="shared" si="5"/>
        <v>ANG</v>
      </c>
      <c r="M9" s="235"/>
      <c r="N9" s="235" t="s">
        <v>192</v>
      </c>
      <c r="O9" s="235" t="str">
        <f t="shared" si="6"/>
        <v>s2c</v>
      </c>
      <c r="P9" s="235"/>
      <c r="Q9" s="235"/>
      <c r="R9" s="235"/>
      <c r="S9" s="230">
        <f t="shared" si="1"/>
        <v>41827</v>
      </c>
      <c r="T9" s="230" t="str">
        <f t="shared" si="2"/>
        <v/>
      </c>
      <c r="U9" s="230" t="str">
        <f t="shared" si="3"/>
        <v/>
      </c>
      <c r="V9" s="235"/>
    </row>
    <row r="10" spans="1:22" s="128" customFormat="1">
      <c r="A10" s="235" t="s">
        <v>5415</v>
      </c>
      <c r="B10" s="235" t="s">
        <v>5415</v>
      </c>
      <c r="C10" s="235"/>
      <c r="D10" s="235" t="s">
        <v>243</v>
      </c>
      <c r="E10" s="230">
        <v>41827</v>
      </c>
      <c r="F10" s="235"/>
      <c r="G10" s="235"/>
      <c r="H10" s="235">
        <f t="shared" si="0"/>
        <v>2</v>
      </c>
      <c r="I10" s="235"/>
      <c r="J10" s="268" t="s">
        <v>5414</v>
      </c>
      <c r="K10" s="235" t="str">
        <f t="shared" si="4"/>
        <v>AOA</v>
      </c>
      <c r="L10" s="235" t="str">
        <f t="shared" si="5"/>
        <v>AOA</v>
      </c>
      <c r="M10" s="235"/>
      <c r="N10" s="235" t="s">
        <v>192</v>
      </c>
      <c r="O10" s="235" t="str">
        <f t="shared" si="6"/>
        <v>s2c</v>
      </c>
      <c r="P10" s="235"/>
      <c r="Q10" s="235"/>
      <c r="R10" s="235"/>
      <c r="S10" s="230">
        <f t="shared" si="1"/>
        <v>41827</v>
      </c>
      <c r="T10" s="230" t="str">
        <f t="shared" si="2"/>
        <v/>
      </c>
      <c r="U10" s="230" t="str">
        <f t="shared" si="3"/>
        <v/>
      </c>
      <c r="V10" s="235"/>
    </row>
    <row r="11" spans="1:22" s="128" customFormat="1">
      <c r="A11" s="235" t="s">
        <v>5416</v>
      </c>
      <c r="B11" s="235" t="s">
        <v>5416</v>
      </c>
      <c r="C11" s="235"/>
      <c r="D11" s="235" t="s">
        <v>243</v>
      </c>
      <c r="E11" s="230">
        <v>41827</v>
      </c>
      <c r="F11" s="235"/>
      <c r="G11" s="235"/>
      <c r="H11" s="235">
        <f t="shared" si="0"/>
        <v>2</v>
      </c>
      <c r="I11" s="235"/>
      <c r="J11" s="268" t="s">
        <v>5415</v>
      </c>
      <c r="K11" s="235" t="str">
        <f t="shared" si="4"/>
        <v>ARS</v>
      </c>
      <c r="L11" s="235" t="str">
        <f t="shared" si="5"/>
        <v>ARS</v>
      </c>
      <c r="M11" s="235"/>
      <c r="N11" s="235" t="s">
        <v>192</v>
      </c>
      <c r="O11" s="235" t="str">
        <f t="shared" si="6"/>
        <v>s2c</v>
      </c>
      <c r="P11" s="235"/>
      <c r="Q11" s="235"/>
      <c r="R11" s="235"/>
      <c r="S11" s="230">
        <f t="shared" si="1"/>
        <v>41827</v>
      </c>
      <c r="T11" s="230" t="str">
        <f t="shared" si="2"/>
        <v/>
      </c>
      <c r="U11" s="230" t="str">
        <f t="shared" si="3"/>
        <v/>
      </c>
      <c r="V11" s="235"/>
    </row>
    <row r="12" spans="1:22" s="128" customFormat="1">
      <c r="A12" s="235" t="s">
        <v>5417</v>
      </c>
      <c r="B12" s="235" t="s">
        <v>5417</v>
      </c>
      <c r="C12" s="235"/>
      <c r="D12" s="235" t="s">
        <v>243</v>
      </c>
      <c r="E12" s="230">
        <v>41827</v>
      </c>
      <c r="F12" s="235"/>
      <c r="G12" s="235"/>
      <c r="H12" s="235">
        <f t="shared" si="0"/>
        <v>2</v>
      </c>
      <c r="I12" s="235"/>
      <c r="J12" s="268" t="s">
        <v>5416</v>
      </c>
      <c r="K12" s="235" t="str">
        <f t="shared" si="4"/>
        <v>AUD</v>
      </c>
      <c r="L12" s="235" t="str">
        <f t="shared" si="5"/>
        <v>AUD</v>
      </c>
      <c r="M12" s="235"/>
      <c r="N12" s="235" t="s">
        <v>192</v>
      </c>
      <c r="O12" s="235" t="str">
        <f t="shared" si="6"/>
        <v>s2c</v>
      </c>
      <c r="P12" s="235"/>
      <c r="Q12" s="235"/>
      <c r="R12" s="235"/>
      <c r="S12" s="230">
        <f t="shared" si="1"/>
        <v>41827</v>
      </c>
      <c r="T12" s="230" t="str">
        <f t="shared" si="2"/>
        <v/>
      </c>
      <c r="U12" s="230" t="str">
        <f t="shared" si="3"/>
        <v/>
      </c>
      <c r="V12" s="235"/>
    </row>
    <row r="13" spans="1:22" s="128" customFormat="1">
      <c r="A13" s="235" t="s">
        <v>5418</v>
      </c>
      <c r="B13" s="235" t="s">
        <v>5418</v>
      </c>
      <c r="C13" s="235"/>
      <c r="D13" s="235" t="s">
        <v>243</v>
      </c>
      <c r="E13" s="230">
        <v>41827</v>
      </c>
      <c r="F13" s="235"/>
      <c r="G13" s="235"/>
      <c r="H13" s="235">
        <f t="shared" si="0"/>
        <v>2</v>
      </c>
      <c r="I13" s="235"/>
      <c r="J13" s="268" t="s">
        <v>5417</v>
      </c>
      <c r="K13" s="235" t="str">
        <f t="shared" si="4"/>
        <v>AWG</v>
      </c>
      <c r="L13" s="235" t="str">
        <f t="shared" si="5"/>
        <v>AWG</v>
      </c>
      <c r="M13" s="235"/>
      <c r="N13" s="235" t="s">
        <v>192</v>
      </c>
      <c r="O13" s="235" t="str">
        <f t="shared" si="6"/>
        <v>s2c</v>
      </c>
      <c r="P13" s="235"/>
      <c r="Q13" s="235"/>
      <c r="R13" s="235"/>
      <c r="S13" s="230">
        <f t="shared" si="1"/>
        <v>41827</v>
      </c>
      <c r="T13" s="230" t="str">
        <f t="shared" si="2"/>
        <v/>
      </c>
      <c r="U13" s="230" t="str">
        <f t="shared" si="3"/>
        <v/>
      </c>
      <c r="V13" s="235"/>
    </row>
    <row r="14" spans="1:22" s="128" customFormat="1">
      <c r="A14" s="235" t="s">
        <v>5419</v>
      </c>
      <c r="B14" s="235" t="s">
        <v>5419</v>
      </c>
      <c r="C14" s="235"/>
      <c r="D14" s="235" t="s">
        <v>243</v>
      </c>
      <c r="E14" s="230">
        <v>41827</v>
      </c>
      <c r="F14" s="235"/>
      <c r="G14" s="235"/>
      <c r="H14" s="235">
        <f t="shared" si="0"/>
        <v>2</v>
      </c>
      <c r="I14" s="235"/>
      <c r="J14" s="268" t="s">
        <v>5418</v>
      </c>
      <c r="K14" s="235" t="str">
        <f t="shared" si="4"/>
        <v>AZN</v>
      </c>
      <c r="L14" s="235" t="str">
        <f t="shared" si="5"/>
        <v>AZN</v>
      </c>
      <c r="M14" s="235"/>
      <c r="N14" s="235" t="s">
        <v>192</v>
      </c>
      <c r="O14" s="235" t="str">
        <f t="shared" si="6"/>
        <v>s2c</v>
      </c>
      <c r="P14" s="235"/>
      <c r="Q14" s="235"/>
      <c r="R14" s="235"/>
      <c r="S14" s="230">
        <f t="shared" si="1"/>
        <v>41827</v>
      </c>
      <c r="T14" s="230" t="str">
        <f t="shared" si="2"/>
        <v/>
      </c>
      <c r="U14" s="230" t="str">
        <f t="shared" si="3"/>
        <v/>
      </c>
      <c r="V14" s="235"/>
    </row>
    <row r="15" spans="1:22" s="128" customFormat="1">
      <c r="A15" s="235" t="s">
        <v>5420</v>
      </c>
      <c r="B15" s="235" t="s">
        <v>5420</v>
      </c>
      <c r="C15" s="235"/>
      <c r="D15" s="235" t="s">
        <v>243</v>
      </c>
      <c r="E15" s="230">
        <v>41827</v>
      </c>
      <c r="F15" s="235"/>
      <c r="G15" s="235"/>
      <c r="H15" s="235">
        <f t="shared" si="0"/>
        <v>2</v>
      </c>
      <c r="I15" s="235"/>
      <c r="J15" s="268" t="s">
        <v>5419</v>
      </c>
      <c r="K15" s="235" t="str">
        <f t="shared" si="4"/>
        <v>BAM</v>
      </c>
      <c r="L15" s="235" t="str">
        <f t="shared" si="5"/>
        <v>BAM</v>
      </c>
      <c r="M15" s="235"/>
      <c r="N15" s="235" t="s">
        <v>192</v>
      </c>
      <c r="O15" s="235" t="str">
        <f t="shared" si="6"/>
        <v>s2c</v>
      </c>
      <c r="P15" s="235"/>
      <c r="Q15" s="235"/>
      <c r="R15" s="235"/>
      <c r="S15" s="230">
        <f t="shared" si="1"/>
        <v>41827</v>
      </c>
      <c r="T15" s="230" t="str">
        <f t="shared" si="2"/>
        <v/>
      </c>
      <c r="U15" s="230" t="str">
        <f t="shared" si="3"/>
        <v/>
      </c>
      <c r="V15" s="235"/>
    </row>
    <row r="16" spans="1:22" s="128" customFormat="1">
      <c r="A16" s="235" t="s">
        <v>5421</v>
      </c>
      <c r="B16" s="235" t="s">
        <v>5421</v>
      </c>
      <c r="C16" s="235"/>
      <c r="D16" s="235" t="s">
        <v>243</v>
      </c>
      <c r="E16" s="230">
        <v>41827</v>
      </c>
      <c r="F16" s="235"/>
      <c r="G16" s="235"/>
      <c r="H16" s="235">
        <f t="shared" si="0"/>
        <v>2</v>
      </c>
      <c r="I16" s="235"/>
      <c r="J16" s="268" t="s">
        <v>5420</v>
      </c>
      <c r="K16" s="235" t="str">
        <f t="shared" si="4"/>
        <v>BBD</v>
      </c>
      <c r="L16" s="235" t="str">
        <f t="shared" si="5"/>
        <v>BBD</v>
      </c>
      <c r="M16" s="235"/>
      <c r="N16" s="235" t="s">
        <v>192</v>
      </c>
      <c r="O16" s="235" t="str">
        <f t="shared" si="6"/>
        <v>s2c</v>
      </c>
      <c r="P16" s="235"/>
      <c r="Q16" s="235"/>
      <c r="R16" s="235"/>
      <c r="S16" s="230">
        <f t="shared" si="1"/>
        <v>41827</v>
      </c>
      <c r="T16" s="230" t="str">
        <f t="shared" si="2"/>
        <v/>
      </c>
      <c r="U16" s="230" t="str">
        <f t="shared" si="3"/>
        <v/>
      </c>
      <c r="V16" s="235"/>
    </row>
    <row r="17" spans="1:22" s="128" customFormat="1">
      <c r="A17" s="235" t="s">
        <v>5422</v>
      </c>
      <c r="B17" s="235" t="s">
        <v>5422</v>
      </c>
      <c r="C17" s="235"/>
      <c r="D17" s="235" t="s">
        <v>243</v>
      </c>
      <c r="E17" s="230">
        <v>41827</v>
      </c>
      <c r="F17" s="235"/>
      <c r="G17" s="235"/>
      <c r="H17" s="235">
        <f t="shared" si="0"/>
        <v>2</v>
      </c>
      <c r="I17" s="235"/>
      <c r="J17" s="268" t="s">
        <v>5421</v>
      </c>
      <c r="K17" s="235" t="str">
        <f t="shared" si="4"/>
        <v>BDT</v>
      </c>
      <c r="L17" s="235" t="str">
        <f t="shared" si="5"/>
        <v>BDT</v>
      </c>
      <c r="M17" s="235"/>
      <c r="N17" s="235" t="s">
        <v>192</v>
      </c>
      <c r="O17" s="235" t="str">
        <f t="shared" si="6"/>
        <v>s2c</v>
      </c>
      <c r="P17" s="235"/>
      <c r="Q17" s="235"/>
      <c r="R17" s="235"/>
      <c r="S17" s="230">
        <f t="shared" si="1"/>
        <v>41827</v>
      </c>
      <c r="T17" s="230" t="str">
        <f t="shared" si="2"/>
        <v/>
      </c>
      <c r="U17" s="230" t="str">
        <f t="shared" si="3"/>
        <v/>
      </c>
      <c r="V17" s="235"/>
    </row>
    <row r="18" spans="1:22" s="128" customFormat="1">
      <c r="A18" s="235" t="s">
        <v>5423</v>
      </c>
      <c r="B18" s="235" t="s">
        <v>5423</v>
      </c>
      <c r="C18" s="235"/>
      <c r="D18" s="235" t="s">
        <v>243</v>
      </c>
      <c r="E18" s="230">
        <v>41827</v>
      </c>
      <c r="F18" s="235"/>
      <c r="G18" s="235"/>
      <c r="H18" s="235">
        <f t="shared" si="0"/>
        <v>2</v>
      </c>
      <c r="I18" s="235"/>
      <c r="J18" s="268" t="s">
        <v>5422</v>
      </c>
      <c r="K18" s="235" t="str">
        <f t="shared" si="4"/>
        <v>BGN</v>
      </c>
      <c r="L18" s="235" t="str">
        <f t="shared" si="5"/>
        <v>BGN</v>
      </c>
      <c r="M18" s="235"/>
      <c r="N18" s="235" t="s">
        <v>192</v>
      </c>
      <c r="O18" s="235" t="str">
        <f t="shared" si="6"/>
        <v>s2c</v>
      </c>
      <c r="P18" s="235"/>
      <c r="Q18" s="235"/>
      <c r="R18" s="235"/>
      <c r="S18" s="230">
        <f t="shared" si="1"/>
        <v>41827</v>
      </c>
      <c r="T18" s="230" t="str">
        <f t="shared" si="2"/>
        <v/>
      </c>
      <c r="U18" s="230" t="str">
        <f t="shared" si="3"/>
        <v/>
      </c>
      <c r="V18" s="235"/>
    </row>
    <row r="19" spans="1:22" s="128" customFormat="1">
      <c r="A19" s="235" t="s">
        <v>5424</v>
      </c>
      <c r="B19" s="235" t="s">
        <v>5424</v>
      </c>
      <c r="C19" s="235"/>
      <c r="D19" s="235" t="s">
        <v>243</v>
      </c>
      <c r="E19" s="230">
        <v>41827</v>
      </c>
      <c r="F19" s="235"/>
      <c r="G19" s="235"/>
      <c r="H19" s="235">
        <f t="shared" si="0"/>
        <v>2</v>
      </c>
      <c r="I19" s="235"/>
      <c r="J19" s="268" t="s">
        <v>5423</v>
      </c>
      <c r="K19" s="235" t="str">
        <f t="shared" si="4"/>
        <v>BHD</v>
      </c>
      <c r="L19" s="235" t="str">
        <f t="shared" si="5"/>
        <v>BHD</v>
      </c>
      <c r="M19" s="235"/>
      <c r="N19" s="235" t="s">
        <v>192</v>
      </c>
      <c r="O19" s="235" t="str">
        <f t="shared" si="6"/>
        <v>s2c</v>
      </c>
      <c r="P19" s="235"/>
      <c r="Q19" s="235"/>
      <c r="R19" s="235"/>
      <c r="S19" s="230">
        <f t="shared" si="1"/>
        <v>41827</v>
      </c>
      <c r="T19" s="230" t="str">
        <f t="shared" si="2"/>
        <v/>
      </c>
      <c r="U19" s="230" t="str">
        <f t="shared" si="3"/>
        <v/>
      </c>
      <c r="V19" s="235"/>
    </row>
    <row r="20" spans="1:22" s="128" customFormat="1">
      <c r="A20" s="235" t="s">
        <v>5425</v>
      </c>
      <c r="B20" s="235" t="s">
        <v>5425</v>
      </c>
      <c r="C20" s="235"/>
      <c r="D20" s="235" t="s">
        <v>243</v>
      </c>
      <c r="E20" s="230">
        <v>41827</v>
      </c>
      <c r="F20" s="235"/>
      <c r="G20" s="235"/>
      <c r="H20" s="235">
        <f t="shared" si="0"/>
        <v>2</v>
      </c>
      <c r="I20" s="235"/>
      <c r="J20" s="268" t="s">
        <v>5424</v>
      </c>
      <c r="K20" s="235" t="str">
        <f t="shared" si="4"/>
        <v>BIF</v>
      </c>
      <c r="L20" s="235" t="str">
        <f t="shared" si="5"/>
        <v>BIF</v>
      </c>
      <c r="M20" s="235"/>
      <c r="N20" s="235" t="s">
        <v>192</v>
      </c>
      <c r="O20" s="235" t="str">
        <f t="shared" si="6"/>
        <v>s2c</v>
      </c>
      <c r="P20" s="235"/>
      <c r="Q20" s="235"/>
      <c r="R20" s="235"/>
      <c r="S20" s="230">
        <f t="shared" si="1"/>
        <v>41827</v>
      </c>
      <c r="T20" s="230" t="str">
        <f t="shared" si="2"/>
        <v/>
      </c>
      <c r="U20" s="230" t="str">
        <f t="shared" si="3"/>
        <v/>
      </c>
      <c r="V20" s="235"/>
    </row>
    <row r="21" spans="1:22" s="128" customFormat="1">
      <c r="A21" s="235" t="s">
        <v>5426</v>
      </c>
      <c r="B21" s="235" t="s">
        <v>5426</v>
      </c>
      <c r="C21" s="235"/>
      <c r="D21" s="235" t="s">
        <v>243</v>
      </c>
      <c r="E21" s="230">
        <v>41827</v>
      </c>
      <c r="F21" s="235"/>
      <c r="G21" s="235"/>
      <c r="H21" s="235">
        <f t="shared" si="0"/>
        <v>2</v>
      </c>
      <c r="I21" s="235"/>
      <c r="J21" s="268" t="s">
        <v>5425</v>
      </c>
      <c r="K21" s="235" t="str">
        <f t="shared" si="4"/>
        <v>BMD</v>
      </c>
      <c r="L21" s="235" t="str">
        <f t="shared" si="5"/>
        <v>BMD</v>
      </c>
      <c r="M21" s="235"/>
      <c r="N21" s="235" t="s">
        <v>192</v>
      </c>
      <c r="O21" s="235" t="str">
        <f t="shared" si="6"/>
        <v>s2c</v>
      </c>
      <c r="P21" s="235"/>
      <c r="Q21" s="235"/>
      <c r="R21" s="235"/>
      <c r="S21" s="230">
        <f t="shared" si="1"/>
        <v>41827</v>
      </c>
      <c r="T21" s="230" t="str">
        <f t="shared" si="2"/>
        <v/>
      </c>
      <c r="U21" s="230" t="str">
        <f t="shared" si="3"/>
        <v/>
      </c>
      <c r="V21" s="235"/>
    </row>
    <row r="22" spans="1:22" s="128" customFormat="1">
      <c r="A22" s="235" t="s">
        <v>5427</v>
      </c>
      <c r="B22" s="235" t="s">
        <v>5427</v>
      </c>
      <c r="C22" s="235"/>
      <c r="D22" s="235" t="s">
        <v>243</v>
      </c>
      <c r="E22" s="230">
        <v>41827</v>
      </c>
      <c r="F22" s="235"/>
      <c r="G22" s="235"/>
      <c r="H22" s="235">
        <f t="shared" si="0"/>
        <v>2</v>
      </c>
      <c r="I22" s="235"/>
      <c r="J22" s="268" t="s">
        <v>5426</v>
      </c>
      <c r="K22" s="235" t="str">
        <f t="shared" si="4"/>
        <v>BND</v>
      </c>
      <c r="L22" s="235" t="str">
        <f t="shared" si="5"/>
        <v>BND</v>
      </c>
      <c r="M22" s="235"/>
      <c r="N22" s="235" t="s">
        <v>192</v>
      </c>
      <c r="O22" s="235" t="str">
        <f t="shared" si="6"/>
        <v>s2c</v>
      </c>
      <c r="P22" s="235"/>
      <c r="Q22" s="235"/>
      <c r="R22" s="235"/>
      <c r="S22" s="230">
        <f t="shared" si="1"/>
        <v>41827</v>
      </c>
      <c r="T22" s="230" t="str">
        <f t="shared" si="2"/>
        <v/>
      </c>
      <c r="U22" s="230" t="str">
        <f t="shared" si="3"/>
        <v/>
      </c>
      <c r="V22" s="235"/>
    </row>
    <row r="23" spans="1:22" s="128" customFormat="1">
      <c r="A23" s="235" t="s">
        <v>5428</v>
      </c>
      <c r="B23" s="235" t="s">
        <v>5428</v>
      </c>
      <c r="C23" s="235"/>
      <c r="D23" s="235" t="s">
        <v>243</v>
      </c>
      <c r="E23" s="230">
        <v>41827</v>
      </c>
      <c r="F23" s="235"/>
      <c r="G23" s="235"/>
      <c r="H23" s="235">
        <f t="shared" si="0"/>
        <v>2</v>
      </c>
      <c r="I23" s="235"/>
      <c r="J23" s="268" t="s">
        <v>5427</v>
      </c>
      <c r="K23" s="235" t="str">
        <f t="shared" si="4"/>
        <v>BOB</v>
      </c>
      <c r="L23" s="235" t="str">
        <f t="shared" si="5"/>
        <v>BOB</v>
      </c>
      <c r="M23" s="235"/>
      <c r="N23" s="235" t="s">
        <v>192</v>
      </c>
      <c r="O23" s="235" t="str">
        <f t="shared" si="6"/>
        <v>s2c</v>
      </c>
      <c r="P23" s="235"/>
      <c r="Q23" s="235"/>
      <c r="R23" s="235"/>
      <c r="S23" s="230">
        <f t="shared" si="1"/>
        <v>41827</v>
      </c>
      <c r="T23" s="230" t="str">
        <f t="shared" si="2"/>
        <v/>
      </c>
      <c r="U23" s="230" t="str">
        <f t="shared" si="3"/>
        <v/>
      </c>
      <c r="V23" s="235"/>
    </row>
    <row r="24" spans="1:22" s="128" customFormat="1">
      <c r="A24" s="235" t="s">
        <v>5429</v>
      </c>
      <c r="B24" s="235" t="s">
        <v>5429</v>
      </c>
      <c r="C24" s="235"/>
      <c r="D24" s="235" t="s">
        <v>243</v>
      </c>
      <c r="E24" s="230">
        <v>41827</v>
      </c>
      <c r="F24" s="235"/>
      <c r="G24" s="235"/>
      <c r="H24" s="235">
        <f t="shared" si="0"/>
        <v>2</v>
      </c>
      <c r="I24" s="235"/>
      <c r="J24" s="268" t="s">
        <v>5428</v>
      </c>
      <c r="K24" s="235" t="str">
        <f t="shared" si="4"/>
        <v>BOV</v>
      </c>
      <c r="L24" s="235" t="str">
        <f t="shared" si="5"/>
        <v>BOV</v>
      </c>
      <c r="M24" s="235"/>
      <c r="N24" s="235" t="s">
        <v>192</v>
      </c>
      <c r="O24" s="235" t="str">
        <f t="shared" si="6"/>
        <v>s2c</v>
      </c>
      <c r="P24" s="235"/>
      <c r="Q24" s="235"/>
      <c r="R24" s="235"/>
      <c r="S24" s="230">
        <f t="shared" si="1"/>
        <v>41827</v>
      </c>
      <c r="T24" s="230" t="str">
        <f t="shared" si="2"/>
        <v/>
      </c>
      <c r="U24" s="230" t="str">
        <f t="shared" si="3"/>
        <v/>
      </c>
      <c r="V24" s="235"/>
    </row>
    <row r="25" spans="1:22" s="128" customFormat="1">
      <c r="A25" s="235" t="s">
        <v>5430</v>
      </c>
      <c r="B25" s="235" t="s">
        <v>5430</v>
      </c>
      <c r="C25" s="235"/>
      <c r="D25" s="235" t="s">
        <v>243</v>
      </c>
      <c r="E25" s="230">
        <v>41827</v>
      </c>
      <c r="F25" s="235"/>
      <c r="G25" s="235"/>
      <c r="H25" s="235">
        <f t="shared" si="0"/>
        <v>2</v>
      </c>
      <c r="I25" s="235"/>
      <c r="J25" s="268" t="s">
        <v>5429</v>
      </c>
      <c r="K25" s="235" t="str">
        <f t="shared" si="4"/>
        <v>BRL</v>
      </c>
      <c r="L25" s="235" t="str">
        <f t="shared" si="5"/>
        <v>BRL</v>
      </c>
      <c r="M25" s="235"/>
      <c r="N25" s="235" t="s">
        <v>192</v>
      </c>
      <c r="O25" s="235" t="str">
        <f t="shared" si="6"/>
        <v>s2c</v>
      </c>
      <c r="P25" s="235"/>
      <c r="Q25" s="235"/>
      <c r="R25" s="235"/>
      <c r="S25" s="230">
        <f t="shared" si="1"/>
        <v>41827</v>
      </c>
      <c r="T25" s="230" t="str">
        <f t="shared" si="2"/>
        <v/>
      </c>
      <c r="U25" s="230" t="str">
        <f t="shared" si="3"/>
        <v/>
      </c>
      <c r="V25" s="235"/>
    </row>
    <row r="26" spans="1:22" s="128" customFormat="1">
      <c r="A26" s="235" t="s">
        <v>5431</v>
      </c>
      <c r="B26" s="235" t="s">
        <v>5431</v>
      </c>
      <c r="C26" s="235"/>
      <c r="D26" s="235" t="s">
        <v>243</v>
      </c>
      <c r="E26" s="230">
        <v>41827</v>
      </c>
      <c r="F26" s="235"/>
      <c r="G26" s="235"/>
      <c r="H26" s="235">
        <f t="shared" si="0"/>
        <v>2</v>
      </c>
      <c r="I26" s="235"/>
      <c r="J26" s="268" t="s">
        <v>5430</v>
      </c>
      <c r="K26" s="235" t="str">
        <f t="shared" si="4"/>
        <v>BSD</v>
      </c>
      <c r="L26" s="235" t="str">
        <f t="shared" si="5"/>
        <v>BSD</v>
      </c>
      <c r="M26" s="235"/>
      <c r="N26" s="235" t="s">
        <v>192</v>
      </c>
      <c r="O26" s="235" t="str">
        <f t="shared" si="6"/>
        <v>s2c</v>
      </c>
      <c r="P26" s="235"/>
      <c r="Q26" s="235"/>
      <c r="R26" s="235"/>
      <c r="S26" s="230">
        <f t="shared" si="1"/>
        <v>41827</v>
      </c>
      <c r="T26" s="230" t="str">
        <f t="shared" si="2"/>
        <v/>
      </c>
      <c r="U26" s="230" t="str">
        <f t="shared" si="3"/>
        <v/>
      </c>
      <c r="V26" s="235"/>
    </row>
    <row r="27" spans="1:22" s="128" customFormat="1">
      <c r="A27" s="235" t="s">
        <v>5432</v>
      </c>
      <c r="B27" s="235" t="s">
        <v>5432</v>
      </c>
      <c r="C27" s="235"/>
      <c r="D27" s="235" t="s">
        <v>243</v>
      </c>
      <c r="E27" s="230">
        <v>41827</v>
      </c>
      <c r="F27" s="235"/>
      <c r="G27" s="235"/>
      <c r="H27" s="235">
        <f t="shared" si="0"/>
        <v>2</v>
      </c>
      <c r="I27" s="235"/>
      <c r="J27" s="268" t="s">
        <v>5431</v>
      </c>
      <c r="K27" s="235" t="str">
        <f t="shared" si="4"/>
        <v>BTN</v>
      </c>
      <c r="L27" s="235" t="str">
        <f t="shared" si="5"/>
        <v>BTN</v>
      </c>
      <c r="M27" s="235"/>
      <c r="N27" s="235" t="s">
        <v>192</v>
      </c>
      <c r="O27" s="235" t="str">
        <f t="shared" si="6"/>
        <v>s2c</v>
      </c>
      <c r="P27" s="235"/>
      <c r="Q27" s="235"/>
      <c r="R27" s="235"/>
      <c r="S27" s="230">
        <f t="shared" si="1"/>
        <v>41827</v>
      </c>
      <c r="T27" s="230" t="str">
        <f t="shared" si="2"/>
        <v/>
      </c>
      <c r="U27" s="230" t="str">
        <f t="shared" si="3"/>
        <v/>
      </c>
      <c r="V27" s="235"/>
    </row>
    <row r="28" spans="1:22" s="128" customFormat="1">
      <c r="A28" s="235" t="s">
        <v>5433</v>
      </c>
      <c r="B28" s="235" t="s">
        <v>5433</v>
      </c>
      <c r="C28" s="235"/>
      <c r="D28" s="235" t="s">
        <v>243</v>
      </c>
      <c r="E28" s="230">
        <v>41827</v>
      </c>
      <c r="F28" s="235"/>
      <c r="G28" s="235"/>
      <c r="H28" s="235">
        <f t="shared" si="0"/>
        <v>2</v>
      </c>
      <c r="I28" s="235"/>
      <c r="J28" s="268" t="s">
        <v>5432</v>
      </c>
      <c r="K28" s="235" t="str">
        <f t="shared" si="4"/>
        <v>BWP</v>
      </c>
      <c r="L28" s="235" t="str">
        <f t="shared" si="5"/>
        <v>BWP</v>
      </c>
      <c r="M28" s="235"/>
      <c r="N28" s="235" t="s">
        <v>192</v>
      </c>
      <c r="O28" s="235" t="str">
        <f t="shared" si="6"/>
        <v>s2c</v>
      </c>
      <c r="P28" s="235"/>
      <c r="Q28" s="235"/>
      <c r="R28" s="235"/>
      <c r="S28" s="230">
        <f t="shared" si="1"/>
        <v>41827</v>
      </c>
      <c r="T28" s="230" t="str">
        <f t="shared" si="2"/>
        <v/>
      </c>
      <c r="U28" s="230" t="str">
        <f t="shared" si="3"/>
        <v/>
      </c>
      <c r="V28" s="235"/>
    </row>
    <row r="29" spans="1:22" s="128" customFormat="1">
      <c r="A29" s="235" t="s">
        <v>5434</v>
      </c>
      <c r="B29" s="235" t="s">
        <v>5434</v>
      </c>
      <c r="C29" s="235"/>
      <c r="D29" s="235" t="s">
        <v>243</v>
      </c>
      <c r="E29" s="230">
        <v>41827</v>
      </c>
      <c r="F29" s="235"/>
      <c r="G29" s="235"/>
      <c r="H29" s="235">
        <f t="shared" si="0"/>
        <v>2</v>
      </c>
      <c r="I29" s="235"/>
      <c r="J29" s="268" t="s">
        <v>5435</v>
      </c>
      <c r="K29" s="235" t="str">
        <f t="shared" si="4"/>
        <v>BYN</v>
      </c>
      <c r="L29" s="235" t="str">
        <f t="shared" si="5"/>
        <v>BYN</v>
      </c>
      <c r="M29" s="235"/>
      <c r="N29" s="235" t="s">
        <v>192</v>
      </c>
      <c r="O29" s="235" t="str">
        <f t="shared" si="6"/>
        <v>s2c</v>
      </c>
      <c r="P29" s="235"/>
      <c r="Q29" s="235"/>
      <c r="R29" s="235"/>
      <c r="S29" s="230">
        <f t="shared" si="1"/>
        <v>42566</v>
      </c>
      <c r="T29" s="230" t="str">
        <f t="shared" si="2"/>
        <v/>
      </c>
      <c r="U29" s="230" t="str">
        <f t="shared" si="3"/>
        <v/>
      </c>
      <c r="V29" s="235"/>
    </row>
    <row r="30" spans="1:22" s="128" customFormat="1">
      <c r="A30" s="235" t="s">
        <v>5436</v>
      </c>
      <c r="B30" s="235" t="s">
        <v>5436</v>
      </c>
      <c r="C30" s="235"/>
      <c r="D30" s="235" t="s">
        <v>243</v>
      </c>
      <c r="E30" s="230">
        <v>41827</v>
      </c>
      <c r="F30" s="235"/>
      <c r="G30" s="235"/>
      <c r="H30" s="235">
        <f t="shared" si="0"/>
        <v>2</v>
      </c>
      <c r="I30" s="235"/>
      <c r="J30" s="268" t="s">
        <v>5433</v>
      </c>
      <c r="K30" s="235" t="str">
        <f t="shared" si="4"/>
        <v>BYR</v>
      </c>
      <c r="L30" s="235" t="str">
        <f t="shared" si="5"/>
        <v>BYR</v>
      </c>
      <c r="M30" s="235"/>
      <c r="N30" s="235" t="s">
        <v>192</v>
      </c>
      <c r="O30" s="235" t="str">
        <f t="shared" si="6"/>
        <v>s2c</v>
      </c>
      <c r="P30" s="235"/>
      <c r="Q30" s="235"/>
      <c r="R30" s="235"/>
      <c r="S30" s="230">
        <f t="shared" si="1"/>
        <v>41827</v>
      </c>
      <c r="T30" s="230" t="str">
        <f t="shared" si="2"/>
        <v/>
      </c>
      <c r="U30" s="230" t="str">
        <f t="shared" si="3"/>
        <v/>
      </c>
      <c r="V30" s="235"/>
    </row>
    <row r="31" spans="1:22" s="128" customFormat="1">
      <c r="A31" s="235" t="s">
        <v>5437</v>
      </c>
      <c r="B31" s="235" t="s">
        <v>5437</v>
      </c>
      <c r="C31" s="235"/>
      <c r="D31" s="235" t="s">
        <v>243</v>
      </c>
      <c r="E31" s="230">
        <v>41827</v>
      </c>
      <c r="F31" s="235"/>
      <c r="G31" s="235"/>
      <c r="H31" s="235">
        <f t="shared" si="0"/>
        <v>2</v>
      </c>
      <c r="I31" s="235"/>
      <c r="J31" s="268" t="s">
        <v>5434</v>
      </c>
      <c r="K31" s="235" t="str">
        <f t="shared" si="4"/>
        <v>BZD</v>
      </c>
      <c r="L31" s="235" t="str">
        <f t="shared" si="5"/>
        <v>BZD</v>
      </c>
      <c r="M31" s="235"/>
      <c r="N31" s="235" t="s">
        <v>192</v>
      </c>
      <c r="O31" s="235" t="str">
        <f t="shared" si="6"/>
        <v>s2c</v>
      </c>
      <c r="P31" s="235"/>
      <c r="Q31" s="235"/>
      <c r="R31" s="235"/>
      <c r="S31" s="230">
        <f t="shared" si="1"/>
        <v>41827</v>
      </c>
      <c r="T31" s="230" t="str">
        <f t="shared" si="2"/>
        <v/>
      </c>
      <c r="U31" s="230" t="str">
        <f t="shared" si="3"/>
        <v/>
      </c>
      <c r="V31" s="235"/>
    </row>
    <row r="32" spans="1:22" s="128" customFormat="1">
      <c r="A32" s="235" t="s">
        <v>5438</v>
      </c>
      <c r="B32" s="235" t="s">
        <v>5438</v>
      </c>
      <c r="C32" s="235"/>
      <c r="D32" s="235" t="s">
        <v>243</v>
      </c>
      <c r="E32" s="230">
        <v>41827</v>
      </c>
      <c r="F32" s="235"/>
      <c r="G32" s="235"/>
      <c r="H32" s="235">
        <f t="shared" si="0"/>
        <v>2</v>
      </c>
      <c r="I32" s="235"/>
      <c r="J32" s="268" t="s">
        <v>5436</v>
      </c>
      <c r="K32" s="235" t="str">
        <f t="shared" si="4"/>
        <v>CAD</v>
      </c>
      <c r="L32" s="235" t="str">
        <f t="shared" si="5"/>
        <v>CAD</v>
      </c>
      <c r="M32" s="235"/>
      <c r="N32" s="235" t="s">
        <v>192</v>
      </c>
      <c r="O32" s="235" t="str">
        <f t="shared" si="6"/>
        <v>s2c</v>
      </c>
      <c r="P32" s="235"/>
      <c r="Q32" s="235"/>
      <c r="R32" s="235"/>
      <c r="S32" s="230">
        <f t="shared" si="1"/>
        <v>41827</v>
      </c>
      <c r="T32" s="230" t="str">
        <f t="shared" si="2"/>
        <v/>
      </c>
      <c r="U32" s="230" t="str">
        <f t="shared" si="3"/>
        <v/>
      </c>
      <c r="V32" s="235"/>
    </row>
    <row r="33" spans="1:22" s="128" customFormat="1">
      <c r="A33" s="235" t="s">
        <v>5439</v>
      </c>
      <c r="B33" s="235" t="s">
        <v>5439</v>
      </c>
      <c r="C33" s="235"/>
      <c r="D33" s="235" t="s">
        <v>243</v>
      </c>
      <c r="E33" s="230">
        <v>41827</v>
      </c>
      <c r="F33" s="235"/>
      <c r="G33" s="235"/>
      <c r="H33" s="235">
        <f t="shared" si="0"/>
        <v>2</v>
      </c>
      <c r="I33" s="235"/>
      <c r="J33" s="268" t="s">
        <v>5437</v>
      </c>
      <c r="K33" s="235" t="str">
        <f t="shared" si="4"/>
        <v>CDF</v>
      </c>
      <c r="L33" s="235" t="str">
        <f t="shared" si="5"/>
        <v>CDF</v>
      </c>
      <c r="M33" s="235"/>
      <c r="N33" s="235" t="s">
        <v>192</v>
      </c>
      <c r="O33" s="235" t="str">
        <f t="shared" si="6"/>
        <v>s2c</v>
      </c>
      <c r="P33" s="235"/>
      <c r="Q33" s="235"/>
      <c r="R33" s="235"/>
      <c r="S33" s="230">
        <f t="shared" si="1"/>
        <v>41827</v>
      </c>
      <c r="T33" s="230" t="str">
        <f t="shared" si="2"/>
        <v/>
      </c>
      <c r="U33" s="230" t="str">
        <f t="shared" si="3"/>
        <v/>
      </c>
      <c r="V33" s="235"/>
    </row>
    <row r="34" spans="1:22" s="128" customFormat="1">
      <c r="A34" s="235" t="s">
        <v>5440</v>
      </c>
      <c r="B34" s="235" t="s">
        <v>5440</v>
      </c>
      <c r="C34" s="235"/>
      <c r="D34" s="235" t="s">
        <v>243</v>
      </c>
      <c r="E34" s="230">
        <v>41827</v>
      </c>
      <c r="F34" s="235"/>
      <c r="G34" s="235"/>
      <c r="H34" s="235">
        <f t="shared" si="0"/>
        <v>2</v>
      </c>
      <c r="I34" s="235"/>
      <c r="J34" s="268" t="s">
        <v>5438</v>
      </c>
      <c r="K34" s="235" t="str">
        <f t="shared" si="4"/>
        <v>CHE</v>
      </c>
      <c r="L34" s="235" t="str">
        <f t="shared" si="5"/>
        <v>CHE</v>
      </c>
      <c r="M34" s="235"/>
      <c r="N34" s="235" t="s">
        <v>192</v>
      </c>
      <c r="O34" s="235" t="str">
        <f t="shared" si="6"/>
        <v>s2c</v>
      </c>
      <c r="P34" s="235"/>
      <c r="Q34" s="235"/>
      <c r="R34" s="235"/>
      <c r="S34" s="230">
        <f t="shared" si="1"/>
        <v>41827</v>
      </c>
      <c r="T34" s="230" t="str">
        <f t="shared" si="2"/>
        <v/>
      </c>
      <c r="U34" s="230" t="str">
        <f t="shared" si="3"/>
        <v/>
      </c>
      <c r="V34" s="235"/>
    </row>
    <row r="35" spans="1:22" s="128" customFormat="1">
      <c r="A35" s="235" t="s">
        <v>5441</v>
      </c>
      <c r="B35" s="235" t="s">
        <v>5441</v>
      </c>
      <c r="C35" s="235"/>
      <c r="D35" s="235" t="s">
        <v>243</v>
      </c>
      <c r="E35" s="230">
        <v>41827</v>
      </c>
      <c r="F35" s="235"/>
      <c r="G35" s="235"/>
      <c r="H35" s="235">
        <f t="shared" si="0"/>
        <v>2</v>
      </c>
      <c r="I35" s="235"/>
      <c r="J35" s="268" t="s">
        <v>5439</v>
      </c>
      <c r="K35" s="235" t="str">
        <f t="shared" si="4"/>
        <v>CHF</v>
      </c>
      <c r="L35" s="235" t="str">
        <f t="shared" si="5"/>
        <v>CHF</v>
      </c>
      <c r="M35" s="235"/>
      <c r="N35" s="235" t="s">
        <v>192</v>
      </c>
      <c r="O35" s="235" t="str">
        <f t="shared" si="6"/>
        <v>s2c</v>
      </c>
      <c r="P35" s="235"/>
      <c r="Q35" s="235"/>
      <c r="R35" s="235"/>
      <c r="S35" s="230">
        <f t="shared" si="1"/>
        <v>41827</v>
      </c>
      <c r="T35" s="230" t="str">
        <f t="shared" si="2"/>
        <v/>
      </c>
      <c r="U35" s="230" t="str">
        <f t="shared" si="3"/>
        <v/>
      </c>
      <c r="V35" s="235"/>
    </row>
    <row r="36" spans="1:22" s="128" customFormat="1">
      <c r="A36" s="235" t="s">
        <v>5442</v>
      </c>
      <c r="B36" s="235" t="s">
        <v>5442</v>
      </c>
      <c r="C36" s="235"/>
      <c r="D36" s="235" t="s">
        <v>243</v>
      </c>
      <c r="E36" s="230">
        <v>41827</v>
      </c>
      <c r="F36" s="235"/>
      <c r="G36" s="235"/>
      <c r="H36" s="235">
        <f t="shared" si="0"/>
        <v>2</v>
      </c>
      <c r="I36" s="235"/>
      <c r="J36" s="268" t="s">
        <v>5440</v>
      </c>
      <c r="K36" s="235" t="str">
        <f t="shared" si="4"/>
        <v>CHW</v>
      </c>
      <c r="L36" s="235" t="str">
        <f t="shared" si="5"/>
        <v>CHW</v>
      </c>
      <c r="M36" s="235"/>
      <c r="N36" s="235" t="s">
        <v>192</v>
      </c>
      <c r="O36" s="235" t="str">
        <f t="shared" si="6"/>
        <v>s2c</v>
      </c>
      <c r="P36" s="235"/>
      <c r="Q36" s="235"/>
      <c r="R36" s="235"/>
      <c r="S36" s="230">
        <f t="shared" si="1"/>
        <v>41827</v>
      </c>
      <c r="T36" s="230" t="str">
        <f t="shared" si="2"/>
        <v/>
      </c>
      <c r="U36" s="230" t="str">
        <f t="shared" si="3"/>
        <v/>
      </c>
      <c r="V36" s="235"/>
    </row>
    <row r="37" spans="1:22" s="128" customFormat="1">
      <c r="A37" s="235" t="s">
        <v>5443</v>
      </c>
      <c r="B37" s="235" t="s">
        <v>5443</v>
      </c>
      <c r="C37" s="235"/>
      <c r="D37" s="235" t="s">
        <v>243</v>
      </c>
      <c r="E37" s="230">
        <v>41827</v>
      </c>
      <c r="F37" s="235"/>
      <c r="G37" s="235"/>
      <c r="H37" s="235">
        <f t="shared" si="0"/>
        <v>2</v>
      </c>
      <c r="I37" s="235"/>
      <c r="J37" s="268" t="s">
        <v>5441</v>
      </c>
      <c r="K37" s="235" t="str">
        <f t="shared" si="4"/>
        <v>CLF</v>
      </c>
      <c r="L37" s="235" t="str">
        <f t="shared" si="5"/>
        <v>CLF</v>
      </c>
      <c r="M37" s="235"/>
      <c r="N37" s="235" t="s">
        <v>192</v>
      </c>
      <c r="O37" s="235" t="str">
        <f t="shared" si="6"/>
        <v>s2c</v>
      </c>
      <c r="P37" s="235"/>
      <c r="Q37" s="235"/>
      <c r="R37" s="235"/>
      <c r="S37" s="230">
        <f t="shared" si="1"/>
        <v>41827</v>
      </c>
      <c r="T37" s="230" t="str">
        <f t="shared" si="2"/>
        <v/>
      </c>
      <c r="U37" s="230" t="str">
        <f t="shared" si="3"/>
        <v/>
      </c>
      <c r="V37" s="235"/>
    </row>
    <row r="38" spans="1:22" s="128" customFormat="1">
      <c r="A38" s="235" t="s">
        <v>5444</v>
      </c>
      <c r="B38" s="235" t="s">
        <v>5444</v>
      </c>
      <c r="C38" s="235"/>
      <c r="D38" s="235" t="s">
        <v>243</v>
      </c>
      <c r="E38" s="230">
        <v>41827</v>
      </c>
      <c r="F38" s="235"/>
      <c r="G38" s="235"/>
      <c r="H38" s="235">
        <f t="shared" si="0"/>
        <v>2</v>
      </c>
      <c r="I38" s="235"/>
      <c r="J38" s="268" t="s">
        <v>5442</v>
      </c>
      <c r="K38" s="235" t="str">
        <f t="shared" si="4"/>
        <v>CLP</v>
      </c>
      <c r="L38" s="235" t="str">
        <f t="shared" si="5"/>
        <v>CLP</v>
      </c>
      <c r="M38" s="235"/>
      <c r="N38" s="235" t="s">
        <v>192</v>
      </c>
      <c r="O38" s="235" t="str">
        <f t="shared" si="6"/>
        <v>s2c</v>
      </c>
      <c r="P38" s="235"/>
      <c r="Q38" s="235"/>
      <c r="R38" s="235"/>
      <c r="S38" s="230">
        <f t="shared" si="1"/>
        <v>41827</v>
      </c>
      <c r="T38" s="230" t="str">
        <f t="shared" si="2"/>
        <v/>
      </c>
      <c r="U38" s="230" t="str">
        <f t="shared" si="3"/>
        <v/>
      </c>
      <c r="V38" s="235"/>
    </row>
    <row r="39" spans="1:22" s="128" customFormat="1">
      <c r="A39" s="235" t="s">
        <v>5445</v>
      </c>
      <c r="B39" s="235" t="s">
        <v>5445</v>
      </c>
      <c r="C39" s="235"/>
      <c r="D39" s="235" t="s">
        <v>243</v>
      </c>
      <c r="E39" s="230">
        <v>41827</v>
      </c>
      <c r="F39" s="235"/>
      <c r="G39" s="235"/>
      <c r="H39" s="235">
        <f t="shared" si="0"/>
        <v>2</v>
      </c>
      <c r="I39" s="235"/>
      <c r="J39" s="268" t="s">
        <v>5443</v>
      </c>
      <c r="K39" s="235" t="str">
        <f t="shared" si="4"/>
        <v>CNY</v>
      </c>
      <c r="L39" s="235" t="str">
        <f t="shared" si="5"/>
        <v>CNY</v>
      </c>
      <c r="M39" s="235"/>
      <c r="N39" s="235" t="s">
        <v>192</v>
      </c>
      <c r="O39" s="235" t="str">
        <f t="shared" si="6"/>
        <v>s2c</v>
      </c>
      <c r="P39" s="235"/>
      <c r="Q39" s="235"/>
      <c r="R39" s="235"/>
      <c r="S39" s="230">
        <f t="shared" si="1"/>
        <v>41827</v>
      </c>
      <c r="T39" s="230" t="str">
        <f t="shared" si="2"/>
        <v/>
      </c>
      <c r="U39" s="230" t="str">
        <f t="shared" si="3"/>
        <v/>
      </c>
      <c r="V39" s="235"/>
    </row>
    <row r="40" spans="1:22" s="128" customFormat="1">
      <c r="A40" s="235" t="s">
        <v>5446</v>
      </c>
      <c r="B40" s="235" t="s">
        <v>5446</v>
      </c>
      <c r="C40" s="235"/>
      <c r="D40" s="235" t="s">
        <v>243</v>
      </c>
      <c r="E40" s="230">
        <v>41827</v>
      </c>
      <c r="F40" s="235"/>
      <c r="G40" s="235"/>
      <c r="H40" s="235">
        <f t="shared" si="0"/>
        <v>2</v>
      </c>
      <c r="I40" s="235"/>
      <c r="J40" s="268" t="s">
        <v>5444</v>
      </c>
      <c r="K40" s="235" t="str">
        <f t="shared" si="4"/>
        <v>COP</v>
      </c>
      <c r="L40" s="235" t="str">
        <f t="shared" si="5"/>
        <v>COP</v>
      </c>
      <c r="M40" s="235"/>
      <c r="N40" s="235" t="s">
        <v>192</v>
      </c>
      <c r="O40" s="235" t="str">
        <f t="shared" si="6"/>
        <v>s2c</v>
      </c>
      <c r="P40" s="235"/>
      <c r="Q40" s="235"/>
      <c r="R40" s="235"/>
      <c r="S40" s="230">
        <f t="shared" si="1"/>
        <v>41827</v>
      </c>
      <c r="T40" s="230" t="str">
        <f t="shared" si="2"/>
        <v/>
      </c>
      <c r="U40" s="230" t="str">
        <f t="shared" si="3"/>
        <v/>
      </c>
      <c r="V40" s="235"/>
    </row>
    <row r="41" spans="1:22" s="128" customFormat="1">
      <c r="A41" s="235" t="s">
        <v>5447</v>
      </c>
      <c r="B41" s="235" t="s">
        <v>5447</v>
      </c>
      <c r="C41" s="235"/>
      <c r="D41" s="235" t="s">
        <v>243</v>
      </c>
      <c r="E41" s="230">
        <v>41827</v>
      </c>
      <c r="F41" s="235"/>
      <c r="G41" s="235"/>
      <c r="H41" s="235">
        <f t="shared" si="0"/>
        <v>2</v>
      </c>
      <c r="I41" s="235"/>
      <c r="J41" s="268" t="s">
        <v>5445</v>
      </c>
      <c r="K41" s="235" t="str">
        <f t="shared" si="4"/>
        <v>COU</v>
      </c>
      <c r="L41" s="235" t="str">
        <f t="shared" si="5"/>
        <v>COU</v>
      </c>
      <c r="M41" s="235"/>
      <c r="N41" s="235" t="s">
        <v>192</v>
      </c>
      <c r="O41" s="235" t="str">
        <f t="shared" si="6"/>
        <v>s2c</v>
      </c>
      <c r="P41" s="235"/>
      <c r="Q41" s="235"/>
      <c r="R41" s="235"/>
      <c r="S41" s="230">
        <f t="shared" si="1"/>
        <v>41827</v>
      </c>
      <c r="T41" s="230" t="str">
        <f t="shared" si="2"/>
        <v/>
      </c>
      <c r="U41" s="230" t="str">
        <f t="shared" si="3"/>
        <v/>
      </c>
      <c r="V41" s="235"/>
    </row>
    <row r="42" spans="1:22" s="128" customFormat="1">
      <c r="A42" s="235" t="s">
        <v>5448</v>
      </c>
      <c r="B42" s="235" t="s">
        <v>5448</v>
      </c>
      <c r="C42" s="235"/>
      <c r="D42" s="235" t="s">
        <v>243</v>
      </c>
      <c r="E42" s="230">
        <v>41827</v>
      </c>
      <c r="F42" s="235"/>
      <c r="G42" s="235"/>
      <c r="H42" s="235">
        <f t="shared" si="0"/>
        <v>2</v>
      </c>
      <c r="I42" s="235"/>
      <c r="J42" s="268" t="s">
        <v>5446</v>
      </c>
      <c r="K42" s="235" t="str">
        <f t="shared" si="4"/>
        <v>CRC</v>
      </c>
      <c r="L42" s="235" t="str">
        <f t="shared" si="5"/>
        <v>CRC</v>
      </c>
      <c r="M42" s="235"/>
      <c r="N42" s="235" t="s">
        <v>192</v>
      </c>
      <c r="O42" s="235" t="str">
        <f t="shared" si="6"/>
        <v>s2c</v>
      </c>
      <c r="P42" s="235"/>
      <c r="Q42" s="235"/>
      <c r="R42" s="235"/>
      <c r="S42" s="230">
        <f t="shared" si="1"/>
        <v>41827</v>
      </c>
      <c r="T42" s="230" t="str">
        <f t="shared" si="2"/>
        <v/>
      </c>
      <c r="U42" s="230" t="str">
        <f t="shared" si="3"/>
        <v/>
      </c>
      <c r="V42" s="235"/>
    </row>
    <row r="43" spans="1:22" s="128" customFormat="1">
      <c r="A43" s="235" t="s">
        <v>5449</v>
      </c>
      <c r="B43" s="235" t="s">
        <v>5449</v>
      </c>
      <c r="C43" s="235"/>
      <c r="D43" s="235" t="s">
        <v>243</v>
      </c>
      <c r="E43" s="230">
        <v>41827</v>
      </c>
      <c r="F43" s="235"/>
      <c r="G43" s="235"/>
      <c r="H43" s="235">
        <f t="shared" si="0"/>
        <v>2</v>
      </c>
      <c r="I43" s="235"/>
      <c r="J43" s="268" t="s">
        <v>5447</v>
      </c>
      <c r="K43" s="235" t="str">
        <f t="shared" si="4"/>
        <v>CUC</v>
      </c>
      <c r="L43" s="235" t="str">
        <f t="shared" si="5"/>
        <v>CUC</v>
      </c>
      <c r="M43" s="235"/>
      <c r="N43" s="235" t="s">
        <v>192</v>
      </c>
      <c r="O43" s="235" t="str">
        <f t="shared" si="6"/>
        <v>s2c</v>
      </c>
      <c r="P43" s="235"/>
      <c r="Q43" s="235"/>
      <c r="R43" s="235"/>
      <c r="S43" s="230">
        <f t="shared" si="1"/>
        <v>41827</v>
      </c>
      <c r="T43" s="230" t="str">
        <f t="shared" si="2"/>
        <v/>
      </c>
      <c r="U43" s="230" t="str">
        <f t="shared" si="3"/>
        <v/>
      </c>
      <c r="V43" s="235"/>
    </row>
    <row r="44" spans="1:22" s="128" customFormat="1">
      <c r="A44" s="235" t="s">
        <v>5450</v>
      </c>
      <c r="B44" s="235" t="s">
        <v>5450</v>
      </c>
      <c r="C44" s="394"/>
      <c r="D44" s="394" t="s">
        <v>243</v>
      </c>
      <c r="E44" s="395">
        <v>41827</v>
      </c>
      <c r="F44" s="394"/>
      <c r="G44" s="394"/>
      <c r="H44" s="394">
        <f t="shared" si="0"/>
        <v>2</v>
      </c>
      <c r="I44" s="394"/>
      <c r="J44" s="268" t="s">
        <v>5448</v>
      </c>
      <c r="K44" s="235" t="str">
        <f t="shared" si="4"/>
        <v>CUP</v>
      </c>
      <c r="L44" s="235" t="str">
        <f t="shared" si="5"/>
        <v>CUP</v>
      </c>
      <c r="M44" s="235"/>
      <c r="N44" s="235" t="s">
        <v>192</v>
      </c>
      <c r="O44" s="235" t="str">
        <f t="shared" si="6"/>
        <v>s2c</v>
      </c>
      <c r="P44" s="235"/>
      <c r="Q44" s="235"/>
      <c r="R44" s="235"/>
      <c r="S44" s="230">
        <f t="shared" si="1"/>
        <v>41827</v>
      </c>
      <c r="T44" s="230" t="str">
        <f t="shared" si="2"/>
        <v/>
      </c>
      <c r="U44" s="230" t="str">
        <f t="shared" si="3"/>
        <v/>
      </c>
      <c r="V44" s="235"/>
    </row>
    <row r="45" spans="1:22" s="128" customFormat="1">
      <c r="A45" s="235" t="s">
        <v>5451</v>
      </c>
      <c r="B45" s="235" t="s">
        <v>5451</v>
      </c>
      <c r="C45" s="394"/>
      <c r="D45" s="394" t="s">
        <v>243</v>
      </c>
      <c r="E45" s="395">
        <v>41827</v>
      </c>
      <c r="F45" s="394"/>
      <c r="G45" s="394"/>
      <c r="H45" s="394">
        <f t="shared" si="0"/>
        <v>2</v>
      </c>
      <c r="I45" s="394"/>
      <c r="J45" s="268" t="s">
        <v>5449</v>
      </c>
      <c r="K45" s="235" t="str">
        <f t="shared" si="4"/>
        <v>CVE</v>
      </c>
      <c r="L45" s="235" t="str">
        <f t="shared" si="5"/>
        <v>CVE</v>
      </c>
      <c r="M45" s="235"/>
      <c r="N45" s="235" t="s">
        <v>192</v>
      </c>
      <c r="O45" s="235" t="str">
        <f t="shared" si="6"/>
        <v>s2c</v>
      </c>
      <c r="P45" s="235"/>
      <c r="Q45" s="235"/>
      <c r="R45" s="235"/>
      <c r="S45" s="230">
        <f t="shared" si="1"/>
        <v>41827</v>
      </c>
      <c r="T45" s="230" t="str">
        <f t="shared" si="2"/>
        <v/>
      </c>
      <c r="U45" s="230" t="str">
        <f t="shared" si="3"/>
        <v/>
      </c>
      <c r="V45" s="235"/>
    </row>
    <row r="46" spans="1:22" s="128" customFormat="1">
      <c r="A46" s="235" t="s">
        <v>5452</v>
      </c>
      <c r="B46" s="235" t="s">
        <v>5452</v>
      </c>
      <c r="C46" s="235"/>
      <c r="D46" s="235" t="s">
        <v>243</v>
      </c>
      <c r="E46" s="230">
        <v>41827</v>
      </c>
      <c r="F46" s="235"/>
      <c r="G46" s="235"/>
      <c r="H46" s="235">
        <f t="shared" si="0"/>
        <v>2</v>
      </c>
      <c r="I46" s="235"/>
      <c r="J46" s="268" t="s">
        <v>5450</v>
      </c>
      <c r="K46" s="235" t="str">
        <f t="shared" si="4"/>
        <v>CZK</v>
      </c>
      <c r="L46" s="235" t="str">
        <f t="shared" si="5"/>
        <v>CZK</v>
      </c>
      <c r="M46" s="235"/>
      <c r="N46" s="235" t="s">
        <v>192</v>
      </c>
      <c r="O46" s="235" t="str">
        <f t="shared" si="6"/>
        <v>s2c</v>
      </c>
      <c r="P46" s="235"/>
      <c r="Q46" s="235"/>
      <c r="R46" s="235"/>
      <c r="S46" s="230">
        <f t="shared" si="1"/>
        <v>41827</v>
      </c>
      <c r="T46" s="230" t="str">
        <f t="shared" si="2"/>
        <v/>
      </c>
      <c r="U46" s="230" t="str">
        <f t="shared" si="3"/>
        <v/>
      </c>
      <c r="V46" s="235"/>
    </row>
    <row r="47" spans="1:22" s="128" customFormat="1">
      <c r="A47" s="235" t="s">
        <v>5453</v>
      </c>
      <c r="B47" s="235" t="s">
        <v>5453</v>
      </c>
      <c r="C47" s="235"/>
      <c r="D47" s="235" t="s">
        <v>243</v>
      </c>
      <c r="E47" s="230">
        <v>41827</v>
      </c>
      <c r="F47" s="235"/>
      <c r="G47" s="235"/>
      <c r="H47" s="235">
        <f t="shared" si="0"/>
        <v>2</v>
      </c>
      <c r="I47" s="235"/>
      <c r="J47" s="268" t="s">
        <v>5451</v>
      </c>
      <c r="K47" s="235" t="str">
        <f t="shared" si="4"/>
        <v>DJF</v>
      </c>
      <c r="L47" s="235" t="str">
        <f t="shared" si="5"/>
        <v>DJF</v>
      </c>
      <c r="M47" s="235"/>
      <c r="N47" s="235" t="s">
        <v>192</v>
      </c>
      <c r="O47" s="235" t="str">
        <f t="shared" si="6"/>
        <v>s2c</v>
      </c>
      <c r="P47" s="235"/>
      <c r="Q47" s="235"/>
      <c r="R47" s="235"/>
      <c r="S47" s="230">
        <f t="shared" si="1"/>
        <v>41827</v>
      </c>
      <c r="T47" s="230" t="str">
        <f t="shared" si="2"/>
        <v/>
      </c>
      <c r="U47" s="230" t="str">
        <f t="shared" si="3"/>
        <v/>
      </c>
      <c r="V47" s="235"/>
    </row>
    <row r="48" spans="1:22" s="128" customFormat="1">
      <c r="A48" s="235" t="s">
        <v>5454</v>
      </c>
      <c r="B48" s="235" t="s">
        <v>5454</v>
      </c>
      <c r="C48" s="235"/>
      <c r="D48" s="235" t="s">
        <v>243</v>
      </c>
      <c r="E48" s="230">
        <v>41827</v>
      </c>
      <c r="F48" s="235"/>
      <c r="G48" s="235"/>
      <c r="H48" s="235">
        <f t="shared" si="0"/>
        <v>2</v>
      </c>
      <c r="I48" s="235"/>
      <c r="J48" s="268" t="s">
        <v>5452</v>
      </c>
      <c r="K48" s="235" t="str">
        <f t="shared" si="4"/>
        <v>DKK</v>
      </c>
      <c r="L48" s="235" t="str">
        <f t="shared" si="5"/>
        <v>DKK</v>
      </c>
      <c r="M48" s="235"/>
      <c r="N48" s="235" t="s">
        <v>192</v>
      </c>
      <c r="O48" s="235" t="str">
        <f t="shared" si="6"/>
        <v>s2c</v>
      </c>
      <c r="P48" s="235"/>
      <c r="Q48" s="235"/>
      <c r="R48" s="235"/>
      <c r="S48" s="230">
        <f t="shared" si="1"/>
        <v>41827</v>
      </c>
      <c r="T48" s="230" t="str">
        <f t="shared" si="2"/>
        <v/>
      </c>
      <c r="U48" s="230" t="str">
        <f t="shared" si="3"/>
        <v/>
      </c>
      <c r="V48" s="235"/>
    </row>
    <row r="49" spans="1:22" s="128" customFormat="1">
      <c r="A49" s="235" t="s">
        <v>5455</v>
      </c>
      <c r="B49" s="235" t="s">
        <v>5455</v>
      </c>
      <c r="C49" s="235"/>
      <c r="D49" s="235" t="s">
        <v>243</v>
      </c>
      <c r="E49" s="230">
        <v>41827</v>
      </c>
      <c r="F49" s="235"/>
      <c r="G49" s="235"/>
      <c r="H49" s="235">
        <f t="shared" si="0"/>
        <v>2</v>
      </c>
      <c r="I49" s="235"/>
      <c r="J49" s="268" t="s">
        <v>5453</v>
      </c>
      <c r="K49" s="235" t="str">
        <f t="shared" si="4"/>
        <v>DOP</v>
      </c>
      <c r="L49" s="235" t="str">
        <f t="shared" si="5"/>
        <v>DOP</v>
      </c>
      <c r="M49" s="235"/>
      <c r="N49" s="235" t="s">
        <v>192</v>
      </c>
      <c r="O49" s="235" t="str">
        <f t="shared" si="6"/>
        <v>s2c</v>
      </c>
      <c r="P49" s="235"/>
      <c r="Q49" s="235"/>
      <c r="R49" s="235"/>
      <c r="S49" s="230">
        <f t="shared" si="1"/>
        <v>41827</v>
      </c>
      <c r="T49" s="230" t="str">
        <f t="shared" si="2"/>
        <v/>
      </c>
      <c r="U49" s="230" t="str">
        <f t="shared" si="3"/>
        <v/>
      </c>
      <c r="V49" s="235"/>
    </row>
    <row r="50" spans="1:22" s="128" customFormat="1">
      <c r="A50" s="235" t="s">
        <v>5456</v>
      </c>
      <c r="B50" s="235" t="s">
        <v>5456</v>
      </c>
      <c r="C50" s="235"/>
      <c r="D50" s="235" t="s">
        <v>243</v>
      </c>
      <c r="E50" s="230">
        <v>41827</v>
      </c>
      <c r="F50" s="235"/>
      <c r="G50" s="235"/>
      <c r="H50" s="235">
        <f t="shared" si="0"/>
        <v>2</v>
      </c>
      <c r="I50" s="235"/>
      <c r="J50" s="268" t="s">
        <v>5454</v>
      </c>
      <c r="K50" s="235" t="str">
        <f t="shared" si="4"/>
        <v>DZD</v>
      </c>
      <c r="L50" s="235" t="str">
        <f t="shared" si="5"/>
        <v>DZD</v>
      </c>
      <c r="M50" s="235"/>
      <c r="N50" s="235" t="s">
        <v>192</v>
      </c>
      <c r="O50" s="235" t="str">
        <f t="shared" si="6"/>
        <v>s2c</v>
      </c>
      <c r="P50" s="235"/>
      <c r="Q50" s="235"/>
      <c r="R50" s="235"/>
      <c r="S50" s="230">
        <f t="shared" si="1"/>
        <v>41827</v>
      </c>
      <c r="T50" s="230" t="str">
        <f t="shared" si="2"/>
        <v/>
      </c>
      <c r="U50" s="230" t="str">
        <f t="shared" si="3"/>
        <v/>
      </c>
      <c r="V50" s="235"/>
    </row>
    <row r="51" spans="1:22" s="128" customFormat="1">
      <c r="A51" s="235" t="s">
        <v>5457</v>
      </c>
      <c r="B51" s="235" t="s">
        <v>5457</v>
      </c>
      <c r="C51" s="235"/>
      <c r="D51" s="235" t="s">
        <v>243</v>
      </c>
      <c r="E51" s="230">
        <v>41827</v>
      </c>
      <c r="F51" s="235"/>
      <c r="G51" s="235"/>
      <c r="H51" s="235">
        <f t="shared" si="0"/>
        <v>2</v>
      </c>
      <c r="I51" s="235"/>
      <c r="J51" s="268" t="s">
        <v>5455</v>
      </c>
      <c r="K51" s="235" t="str">
        <f t="shared" si="4"/>
        <v>EEK</v>
      </c>
      <c r="L51" s="235" t="str">
        <f t="shared" si="5"/>
        <v>EEK</v>
      </c>
      <c r="M51" s="235"/>
      <c r="N51" s="235" t="s">
        <v>192</v>
      </c>
      <c r="O51" s="235" t="str">
        <f t="shared" si="6"/>
        <v>s2c</v>
      </c>
      <c r="P51" s="235"/>
      <c r="Q51" s="235"/>
      <c r="R51" s="235"/>
      <c r="S51" s="230">
        <f t="shared" si="1"/>
        <v>41827</v>
      </c>
      <c r="T51" s="230" t="str">
        <f t="shared" si="2"/>
        <v/>
      </c>
      <c r="U51" s="230" t="str">
        <f t="shared" si="3"/>
        <v/>
      </c>
      <c r="V51" s="235"/>
    </row>
    <row r="52" spans="1:22" s="128" customFormat="1">
      <c r="A52" s="235" t="s">
        <v>5458</v>
      </c>
      <c r="B52" s="235" t="s">
        <v>5458</v>
      </c>
      <c r="C52" s="235"/>
      <c r="D52" s="235" t="s">
        <v>243</v>
      </c>
      <c r="E52" s="230">
        <v>41827</v>
      </c>
      <c r="F52" s="235"/>
      <c r="G52" s="235"/>
      <c r="H52" s="235">
        <f t="shared" si="0"/>
        <v>2</v>
      </c>
      <c r="I52" s="235"/>
      <c r="J52" s="268" t="s">
        <v>5456</v>
      </c>
      <c r="K52" s="235" t="str">
        <f t="shared" si="4"/>
        <v>EGP</v>
      </c>
      <c r="L52" s="235" t="str">
        <f t="shared" si="5"/>
        <v>EGP</v>
      </c>
      <c r="M52" s="235"/>
      <c r="N52" s="235" t="s">
        <v>192</v>
      </c>
      <c r="O52" s="235" t="str">
        <f t="shared" si="6"/>
        <v>s2c</v>
      </c>
      <c r="P52" s="235"/>
      <c r="Q52" s="235"/>
      <c r="R52" s="235"/>
      <c r="S52" s="230">
        <f t="shared" si="1"/>
        <v>41827</v>
      </c>
      <c r="T52" s="230" t="str">
        <f t="shared" si="2"/>
        <v/>
      </c>
      <c r="U52" s="230" t="str">
        <f t="shared" si="3"/>
        <v/>
      </c>
      <c r="V52" s="235"/>
    </row>
    <row r="53" spans="1:22" s="128" customFormat="1">
      <c r="A53" s="235" t="s">
        <v>5459</v>
      </c>
      <c r="B53" s="235" t="s">
        <v>5459</v>
      </c>
      <c r="C53" s="235"/>
      <c r="D53" s="235" t="s">
        <v>243</v>
      </c>
      <c r="E53" s="230">
        <v>41827</v>
      </c>
      <c r="F53" s="235"/>
      <c r="G53" s="235"/>
      <c r="H53" s="235">
        <f t="shared" si="0"/>
        <v>2</v>
      </c>
      <c r="I53" s="235"/>
      <c r="J53" s="268" t="s">
        <v>5457</v>
      </c>
      <c r="K53" s="235" t="str">
        <f t="shared" si="4"/>
        <v>ERN</v>
      </c>
      <c r="L53" s="235" t="str">
        <f t="shared" si="5"/>
        <v>ERN</v>
      </c>
      <c r="M53" s="235"/>
      <c r="N53" s="235" t="s">
        <v>192</v>
      </c>
      <c r="O53" s="235" t="str">
        <f t="shared" si="6"/>
        <v>s2c</v>
      </c>
      <c r="P53" s="235"/>
      <c r="Q53" s="235"/>
      <c r="R53" s="235"/>
      <c r="S53" s="230">
        <f t="shared" si="1"/>
        <v>41827</v>
      </c>
      <c r="T53" s="230" t="str">
        <f t="shared" si="2"/>
        <v/>
      </c>
      <c r="U53" s="230" t="str">
        <f t="shared" si="3"/>
        <v/>
      </c>
      <c r="V53" s="235"/>
    </row>
    <row r="54" spans="1:22" s="128" customFormat="1">
      <c r="A54" s="235" t="s">
        <v>5460</v>
      </c>
      <c r="B54" s="235" t="s">
        <v>5460</v>
      </c>
      <c r="C54" s="235"/>
      <c r="D54" s="235" t="s">
        <v>243</v>
      </c>
      <c r="E54" s="230">
        <v>41827</v>
      </c>
      <c r="F54" s="235"/>
      <c r="G54" s="235"/>
      <c r="H54" s="235">
        <f t="shared" si="0"/>
        <v>2</v>
      </c>
      <c r="I54" s="235"/>
      <c r="J54" s="268" t="s">
        <v>5458</v>
      </c>
      <c r="K54" s="235" t="str">
        <f t="shared" si="4"/>
        <v>ETB</v>
      </c>
      <c r="L54" s="235" t="str">
        <f t="shared" si="5"/>
        <v>ETB</v>
      </c>
      <c r="M54" s="235"/>
      <c r="N54" s="235" t="s">
        <v>192</v>
      </c>
      <c r="O54" s="235" t="str">
        <f t="shared" si="6"/>
        <v>s2c</v>
      </c>
      <c r="P54" s="235"/>
      <c r="Q54" s="235"/>
      <c r="R54" s="235"/>
      <c r="S54" s="230">
        <f t="shared" si="1"/>
        <v>41827</v>
      </c>
      <c r="T54" s="230" t="str">
        <f t="shared" si="2"/>
        <v/>
      </c>
      <c r="U54" s="230" t="str">
        <f t="shared" si="3"/>
        <v/>
      </c>
      <c r="V54" s="235"/>
    </row>
    <row r="55" spans="1:22" s="128" customFormat="1">
      <c r="A55" s="235" t="s">
        <v>5461</v>
      </c>
      <c r="B55" s="235" t="s">
        <v>5461</v>
      </c>
      <c r="C55" s="235"/>
      <c r="D55" s="235" t="s">
        <v>243</v>
      </c>
      <c r="E55" s="230">
        <v>41827</v>
      </c>
      <c r="F55" s="235"/>
      <c r="G55" s="235"/>
      <c r="H55" s="235">
        <f t="shared" si="0"/>
        <v>2</v>
      </c>
      <c r="I55" s="235"/>
      <c r="J55" s="268" t="s">
        <v>5459</v>
      </c>
      <c r="K55" s="235" t="str">
        <f t="shared" si="4"/>
        <v>FJD</v>
      </c>
      <c r="L55" s="235" t="str">
        <f t="shared" si="5"/>
        <v>FJD</v>
      </c>
      <c r="M55" s="235"/>
      <c r="N55" s="235" t="s">
        <v>192</v>
      </c>
      <c r="O55" s="235" t="str">
        <f t="shared" si="6"/>
        <v>s2c</v>
      </c>
      <c r="P55" s="235"/>
      <c r="Q55" s="235"/>
      <c r="R55" s="235"/>
      <c r="S55" s="230">
        <f t="shared" si="1"/>
        <v>41827</v>
      </c>
      <c r="T55" s="230" t="str">
        <f t="shared" si="2"/>
        <v/>
      </c>
      <c r="U55" s="230" t="str">
        <f t="shared" si="3"/>
        <v/>
      </c>
      <c r="V55" s="235"/>
    </row>
    <row r="56" spans="1:22" s="128" customFormat="1">
      <c r="A56" s="235" t="s">
        <v>5462</v>
      </c>
      <c r="B56" s="235" t="s">
        <v>5462</v>
      </c>
      <c r="C56" s="235"/>
      <c r="D56" s="235" t="s">
        <v>243</v>
      </c>
      <c r="E56" s="230">
        <v>41827</v>
      </c>
      <c r="F56" s="235"/>
      <c r="G56" s="235"/>
      <c r="H56" s="235">
        <f t="shared" si="0"/>
        <v>2</v>
      </c>
      <c r="I56" s="235"/>
      <c r="J56" s="268" t="s">
        <v>5460</v>
      </c>
      <c r="K56" s="235" t="str">
        <f t="shared" si="4"/>
        <v>FKP</v>
      </c>
      <c r="L56" s="235" t="str">
        <f t="shared" si="5"/>
        <v>FKP</v>
      </c>
      <c r="M56" s="235"/>
      <c r="N56" s="235" t="s">
        <v>192</v>
      </c>
      <c r="O56" s="235" t="str">
        <f t="shared" si="6"/>
        <v>s2c</v>
      </c>
      <c r="P56" s="235"/>
      <c r="Q56" s="235"/>
      <c r="R56" s="235"/>
      <c r="S56" s="230">
        <f t="shared" si="1"/>
        <v>41827</v>
      </c>
      <c r="T56" s="230" t="str">
        <f t="shared" si="2"/>
        <v/>
      </c>
      <c r="U56" s="230" t="str">
        <f t="shared" si="3"/>
        <v/>
      </c>
      <c r="V56" s="235"/>
    </row>
    <row r="57" spans="1:22" s="128" customFormat="1">
      <c r="A57" s="235" t="s">
        <v>5463</v>
      </c>
      <c r="B57" s="235" t="s">
        <v>5463</v>
      </c>
      <c r="C57" s="235"/>
      <c r="D57" s="235" t="s">
        <v>243</v>
      </c>
      <c r="E57" s="230">
        <v>41827</v>
      </c>
      <c r="F57" s="235"/>
      <c r="G57" s="235"/>
      <c r="H57" s="235">
        <f t="shared" si="0"/>
        <v>2</v>
      </c>
      <c r="I57" s="235"/>
      <c r="J57" s="268" t="s">
        <v>5461</v>
      </c>
      <c r="K57" s="235" t="str">
        <f t="shared" si="4"/>
        <v>GBP</v>
      </c>
      <c r="L57" s="235" t="str">
        <f t="shared" si="5"/>
        <v>GBP</v>
      </c>
      <c r="M57" s="235"/>
      <c r="N57" s="235" t="s">
        <v>192</v>
      </c>
      <c r="O57" s="235" t="str">
        <f t="shared" si="6"/>
        <v>s2c</v>
      </c>
      <c r="P57" s="235"/>
      <c r="Q57" s="235"/>
      <c r="R57" s="235"/>
      <c r="S57" s="230">
        <f t="shared" si="1"/>
        <v>41827</v>
      </c>
      <c r="T57" s="230" t="str">
        <f t="shared" si="2"/>
        <v/>
      </c>
      <c r="U57" s="230" t="str">
        <f t="shared" si="3"/>
        <v/>
      </c>
      <c r="V57" s="235"/>
    </row>
    <row r="58" spans="1:22" s="128" customFormat="1">
      <c r="A58" s="235" t="s">
        <v>5464</v>
      </c>
      <c r="B58" s="235" t="s">
        <v>5464</v>
      </c>
      <c r="C58" s="235"/>
      <c r="D58" s="235" t="s">
        <v>243</v>
      </c>
      <c r="E58" s="230">
        <v>41827</v>
      </c>
      <c r="F58" s="235"/>
      <c r="G58" s="235"/>
      <c r="H58" s="235">
        <f t="shared" si="0"/>
        <v>2</v>
      </c>
      <c r="I58" s="235"/>
      <c r="J58" s="268" t="s">
        <v>5462</v>
      </c>
      <c r="K58" s="235" t="str">
        <f t="shared" si="4"/>
        <v>GEL</v>
      </c>
      <c r="L58" s="235" t="str">
        <f t="shared" si="5"/>
        <v>GEL</v>
      </c>
      <c r="M58" s="235"/>
      <c r="N58" s="235" t="s">
        <v>192</v>
      </c>
      <c r="O58" s="235" t="str">
        <f t="shared" si="6"/>
        <v>s2c</v>
      </c>
      <c r="P58" s="235"/>
      <c r="Q58" s="235"/>
      <c r="R58" s="235"/>
      <c r="S58" s="230">
        <f t="shared" si="1"/>
        <v>41827</v>
      </c>
      <c r="T58" s="230" t="str">
        <f t="shared" si="2"/>
        <v/>
      </c>
      <c r="U58" s="230" t="str">
        <f t="shared" si="3"/>
        <v/>
      </c>
      <c r="V58" s="235"/>
    </row>
    <row r="59" spans="1:22" s="128" customFormat="1">
      <c r="A59" s="235" t="s">
        <v>5465</v>
      </c>
      <c r="B59" s="235" t="s">
        <v>5465</v>
      </c>
      <c r="C59" s="235"/>
      <c r="D59" s="235" t="s">
        <v>243</v>
      </c>
      <c r="E59" s="230">
        <v>41827</v>
      </c>
      <c r="F59" s="235"/>
      <c r="G59" s="235"/>
      <c r="H59" s="235">
        <f t="shared" si="0"/>
        <v>2</v>
      </c>
      <c r="I59" s="235"/>
      <c r="J59" s="268" t="s">
        <v>5463</v>
      </c>
      <c r="K59" s="235" t="str">
        <f t="shared" si="4"/>
        <v>GHS</v>
      </c>
      <c r="L59" s="235" t="str">
        <f t="shared" si="5"/>
        <v>GHS</v>
      </c>
      <c r="M59" s="235"/>
      <c r="N59" s="235" t="s">
        <v>192</v>
      </c>
      <c r="O59" s="235" t="str">
        <f t="shared" si="6"/>
        <v>s2c</v>
      </c>
      <c r="P59" s="235"/>
      <c r="Q59" s="235"/>
      <c r="R59" s="235"/>
      <c r="S59" s="230">
        <f t="shared" si="1"/>
        <v>41827</v>
      </c>
      <c r="T59" s="230" t="str">
        <f t="shared" si="2"/>
        <v/>
      </c>
      <c r="U59" s="230" t="str">
        <f t="shared" si="3"/>
        <v/>
      </c>
      <c r="V59" s="235"/>
    </row>
    <row r="60" spans="1:22" s="128" customFormat="1">
      <c r="A60" s="235" t="s">
        <v>5466</v>
      </c>
      <c r="B60" s="235" t="s">
        <v>5466</v>
      </c>
      <c r="C60" s="235"/>
      <c r="D60" s="235" t="s">
        <v>243</v>
      </c>
      <c r="E60" s="230">
        <v>41827</v>
      </c>
      <c r="F60" s="235"/>
      <c r="G60" s="235"/>
      <c r="H60" s="235">
        <f t="shared" si="0"/>
        <v>2</v>
      </c>
      <c r="I60" s="235"/>
      <c r="J60" s="268" t="s">
        <v>5464</v>
      </c>
      <c r="K60" s="235" t="str">
        <f t="shared" si="4"/>
        <v>GIP</v>
      </c>
      <c r="L60" s="235" t="str">
        <f t="shared" si="5"/>
        <v>GIP</v>
      </c>
      <c r="M60" s="235"/>
      <c r="N60" s="235" t="s">
        <v>192</v>
      </c>
      <c r="O60" s="235" t="str">
        <f t="shared" si="6"/>
        <v>s2c</v>
      </c>
      <c r="P60" s="235"/>
      <c r="Q60" s="235"/>
      <c r="R60" s="235"/>
      <c r="S60" s="230">
        <f t="shared" si="1"/>
        <v>41827</v>
      </c>
      <c r="T60" s="230" t="str">
        <f t="shared" si="2"/>
        <v/>
      </c>
      <c r="U60" s="230" t="str">
        <f t="shared" si="3"/>
        <v/>
      </c>
      <c r="V60" s="235"/>
    </row>
    <row r="61" spans="1:22" s="128" customFormat="1">
      <c r="A61" s="235" t="s">
        <v>5467</v>
      </c>
      <c r="B61" s="235" t="s">
        <v>5467</v>
      </c>
      <c r="C61" s="235"/>
      <c r="D61" s="235" t="s">
        <v>243</v>
      </c>
      <c r="E61" s="230">
        <v>41827</v>
      </c>
      <c r="F61" s="235"/>
      <c r="G61" s="235"/>
      <c r="H61" s="235">
        <f t="shared" si="0"/>
        <v>2</v>
      </c>
      <c r="I61" s="235"/>
      <c r="J61" s="268" t="s">
        <v>5465</v>
      </c>
      <c r="K61" s="235" t="str">
        <f t="shared" si="4"/>
        <v>GMD</v>
      </c>
      <c r="L61" s="235" t="str">
        <f t="shared" si="5"/>
        <v>GMD</v>
      </c>
      <c r="M61" s="235"/>
      <c r="N61" s="235" t="s">
        <v>192</v>
      </c>
      <c r="O61" s="235" t="str">
        <f t="shared" si="6"/>
        <v>s2c</v>
      </c>
      <c r="P61" s="235"/>
      <c r="Q61" s="235"/>
      <c r="R61" s="235"/>
      <c r="S61" s="230">
        <f t="shared" si="1"/>
        <v>41827</v>
      </c>
      <c r="T61" s="230" t="str">
        <f t="shared" si="2"/>
        <v/>
      </c>
      <c r="U61" s="230" t="str">
        <f t="shared" si="3"/>
        <v/>
      </c>
      <c r="V61" s="235"/>
    </row>
    <row r="62" spans="1:22" s="128" customFormat="1">
      <c r="A62" s="235" t="s">
        <v>5468</v>
      </c>
      <c r="B62" s="235" t="s">
        <v>5468</v>
      </c>
      <c r="C62" s="235"/>
      <c r="D62" s="235" t="s">
        <v>243</v>
      </c>
      <c r="E62" s="230">
        <v>41827</v>
      </c>
      <c r="F62" s="235"/>
      <c r="G62" s="235"/>
      <c r="H62" s="235">
        <f t="shared" si="0"/>
        <v>2</v>
      </c>
      <c r="I62" s="235"/>
      <c r="J62" s="268" t="s">
        <v>5466</v>
      </c>
      <c r="K62" s="235" t="str">
        <f t="shared" si="4"/>
        <v>GNF</v>
      </c>
      <c r="L62" s="235" t="str">
        <f t="shared" si="5"/>
        <v>GNF</v>
      </c>
      <c r="M62" s="235"/>
      <c r="N62" s="235" t="s">
        <v>192</v>
      </c>
      <c r="O62" s="235" t="str">
        <f t="shared" si="6"/>
        <v>s2c</v>
      </c>
      <c r="P62" s="235"/>
      <c r="Q62" s="235"/>
      <c r="R62" s="235"/>
      <c r="S62" s="230">
        <f t="shared" si="1"/>
        <v>41827</v>
      </c>
      <c r="T62" s="230" t="str">
        <f t="shared" si="2"/>
        <v/>
      </c>
      <c r="U62" s="230" t="str">
        <f t="shared" si="3"/>
        <v/>
      </c>
      <c r="V62" s="235"/>
    </row>
    <row r="63" spans="1:22" s="128" customFormat="1">
      <c r="A63" s="235" t="s">
        <v>5469</v>
      </c>
      <c r="B63" s="235" t="s">
        <v>5469</v>
      </c>
      <c r="C63" s="235"/>
      <c r="D63" s="235" t="s">
        <v>243</v>
      </c>
      <c r="E63" s="230">
        <v>41827</v>
      </c>
      <c r="F63" s="235"/>
      <c r="G63" s="235"/>
      <c r="H63" s="235">
        <f t="shared" si="0"/>
        <v>2</v>
      </c>
      <c r="I63" s="235"/>
      <c r="J63" s="268" t="s">
        <v>5467</v>
      </c>
      <c r="K63" s="235" t="str">
        <f t="shared" si="4"/>
        <v>GTQ</v>
      </c>
      <c r="L63" s="235" t="str">
        <f t="shared" si="5"/>
        <v>GTQ</v>
      </c>
      <c r="M63" s="235"/>
      <c r="N63" s="235" t="s">
        <v>192</v>
      </c>
      <c r="O63" s="235" t="str">
        <f t="shared" si="6"/>
        <v>s2c</v>
      </c>
      <c r="P63" s="235"/>
      <c r="Q63" s="235"/>
      <c r="R63" s="235"/>
      <c r="S63" s="230">
        <f t="shared" si="1"/>
        <v>41827</v>
      </c>
      <c r="T63" s="230" t="str">
        <f t="shared" si="2"/>
        <v/>
      </c>
      <c r="U63" s="230" t="str">
        <f t="shared" si="3"/>
        <v/>
      </c>
      <c r="V63" s="235"/>
    </row>
    <row r="64" spans="1:22" s="128" customFormat="1">
      <c r="A64" s="235" t="s">
        <v>5470</v>
      </c>
      <c r="B64" s="235" t="s">
        <v>5470</v>
      </c>
      <c r="C64" s="235"/>
      <c r="D64" s="235" t="s">
        <v>243</v>
      </c>
      <c r="E64" s="230">
        <v>41827</v>
      </c>
      <c r="F64" s="235"/>
      <c r="G64" s="235"/>
      <c r="H64" s="235">
        <f t="shared" si="0"/>
        <v>2</v>
      </c>
      <c r="I64" s="235"/>
      <c r="J64" s="268" t="s">
        <v>5468</v>
      </c>
      <c r="K64" s="235" t="str">
        <f t="shared" si="4"/>
        <v>GYD</v>
      </c>
      <c r="L64" s="235" t="str">
        <f t="shared" si="5"/>
        <v>GYD</v>
      </c>
      <c r="M64" s="235"/>
      <c r="N64" s="235" t="s">
        <v>192</v>
      </c>
      <c r="O64" s="235" t="str">
        <f t="shared" si="6"/>
        <v>s2c</v>
      </c>
      <c r="P64" s="235"/>
      <c r="Q64" s="235"/>
      <c r="R64" s="235"/>
      <c r="S64" s="230">
        <f t="shared" si="1"/>
        <v>41827</v>
      </c>
      <c r="T64" s="230" t="str">
        <f t="shared" si="2"/>
        <v/>
      </c>
      <c r="U64" s="230" t="str">
        <f t="shared" si="3"/>
        <v/>
      </c>
      <c r="V64" s="235"/>
    </row>
    <row r="65" spans="1:22" s="128" customFormat="1">
      <c r="A65" s="235" t="s">
        <v>5471</v>
      </c>
      <c r="B65" s="235" t="s">
        <v>5471</v>
      </c>
      <c r="C65" s="235"/>
      <c r="D65" s="235" t="s">
        <v>243</v>
      </c>
      <c r="E65" s="230">
        <v>41827</v>
      </c>
      <c r="F65" s="235"/>
      <c r="G65" s="235"/>
      <c r="H65" s="235">
        <f t="shared" si="0"/>
        <v>2</v>
      </c>
      <c r="I65" s="235"/>
      <c r="J65" s="268" t="s">
        <v>5469</v>
      </c>
      <c r="K65" s="235" t="str">
        <f t="shared" si="4"/>
        <v>HKD</v>
      </c>
      <c r="L65" s="235" t="str">
        <f t="shared" si="5"/>
        <v>HKD</v>
      </c>
      <c r="M65" s="235"/>
      <c r="N65" s="235" t="s">
        <v>192</v>
      </c>
      <c r="O65" s="235" t="str">
        <f t="shared" si="6"/>
        <v>s2c</v>
      </c>
      <c r="P65" s="235"/>
      <c r="Q65" s="235"/>
      <c r="R65" s="235"/>
      <c r="S65" s="230">
        <f t="shared" si="1"/>
        <v>41827</v>
      </c>
      <c r="T65" s="230" t="str">
        <f t="shared" si="2"/>
        <v/>
      </c>
      <c r="U65" s="230" t="str">
        <f t="shared" si="3"/>
        <v/>
      </c>
      <c r="V65" s="235"/>
    </row>
    <row r="66" spans="1:22" s="128" customFormat="1">
      <c r="A66" s="235" t="s">
        <v>5472</v>
      </c>
      <c r="B66" s="235" t="s">
        <v>5472</v>
      </c>
      <c r="C66" s="235"/>
      <c r="D66" s="235" t="s">
        <v>243</v>
      </c>
      <c r="E66" s="230">
        <v>41827</v>
      </c>
      <c r="F66" s="235"/>
      <c r="G66" s="235"/>
      <c r="H66" s="235">
        <f t="shared" ref="H66:H129" si="7">COUNTIF(J:J,A66)</f>
        <v>2</v>
      </c>
      <c r="I66" s="235"/>
      <c r="J66" s="268" t="s">
        <v>5470</v>
      </c>
      <c r="K66" s="235" t="str">
        <f t="shared" si="4"/>
        <v>HNL</v>
      </c>
      <c r="L66" s="235" t="str">
        <f t="shared" si="5"/>
        <v>HNL</v>
      </c>
      <c r="M66" s="235"/>
      <c r="N66" s="235" t="s">
        <v>192</v>
      </c>
      <c r="O66" s="235" t="str">
        <f t="shared" si="6"/>
        <v>s2c</v>
      </c>
      <c r="P66" s="235"/>
      <c r="Q66" s="235"/>
      <c r="R66" s="235"/>
      <c r="S66" s="230">
        <f t="shared" si="1"/>
        <v>41827</v>
      </c>
      <c r="T66" s="230" t="str">
        <f t="shared" si="2"/>
        <v/>
      </c>
      <c r="U66" s="230" t="str">
        <f t="shared" si="3"/>
        <v/>
      </c>
      <c r="V66" s="235"/>
    </row>
    <row r="67" spans="1:22" s="128" customFormat="1">
      <c r="A67" s="235" t="s">
        <v>5473</v>
      </c>
      <c r="B67" s="235" t="s">
        <v>5473</v>
      </c>
      <c r="C67" s="235"/>
      <c r="D67" s="235" t="s">
        <v>243</v>
      </c>
      <c r="E67" s="230">
        <v>41827</v>
      </c>
      <c r="F67" s="235"/>
      <c r="G67" s="235"/>
      <c r="H67" s="235">
        <f t="shared" si="7"/>
        <v>2</v>
      </c>
      <c r="I67" s="235"/>
      <c r="J67" s="268" t="s">
        <v>5471</v>
      </c>
      <c r="K67" s="235" t="str">
        <f t="shared" si="4"/>
        <v>HRK</v>
      </c>
      <c r="L67" s="235" t="str">
        <f t="shared" si="5"/>
        <v>HRK</v>
      </c>
      <c r="M67" s="235"/>
      <c r="N67" s="235" t="s">
        <v>192</v>
      </c>
      <c r="O67" s="235" t="str">
        <f t="shared" si="6"/>
        <v>s2c</v>
      </c>
      <c r="P67" s="235"/>
      <c r="Q67" s="235"/>
      <c r="R67" s="235"/>
      <c r="S67" s="230">
        <f t="shared" ref="S67:S130" si="8">VLOOKUP(J67,A:G,5,FALSE)</f>
        <v>41827</v>
      </c>
      <c r="T67" s="230" t="str">
        <f t="shared" ref="T67:T130" si="9">IF(VLOOKUP(J67,A:G,6,FALSE)=0,"",VLOOKUP(J67,A:G,6,FALSE))</f>
        <v/>
      </c>
      <c r="U67" s="230" t="str">
        <f t="shared" ref="U67:U130" si="10">IF(VLOOKUP(J67,A:G,7,FALSE)=0,"",VLOOKUP(J67,A:G,7,FALSE))</f>
        <v/>
      </c>
      <c r="V67" s="235"/>
    </row>
    <row r="68" spans="1:22" s="128" customFormat="1">
      <c r="A68" s="235" t="s">
        <v>5474</v>
      </c>
      <c r="B68" s="235" t="s">
        <v>5474</v>
      </c>
      <c r="C68" s="235"/>
      <c r="D68" s="235" t="s">
        <v>243</v>
      </c>
      <c r="E68" s="230">
        <v>41827</v>
      </c>
      <c r="F68" s="235"/>
      <c r="G68" s="235"/>
      <c r="H68" s="235">
        <f t="shared" si="7"/>
        <v>2</v>
      </c>
      <c r="I68" s="235"/>
      <c r="J68" s="268" t="s">
        <v>5472</v>
      </c>
      <c r="K68" s="235" t="str">
        <f t="shared" si="4"/>
        <v>HTG</v>
      </c>
      <c r="L68" s="235" t="str">
        <f t="shared" si="5"/>
        <v>HTG</v>
      </c>
      <c r="M68" s="235"/>
      <c r="N68" s="235" t="s">
        <v>192</v>
      </c>
      <c r="O68" s="235" t="str">
        <f t="shared" ref="O68:O131" si="11">VLOOKUP(L68,$A$1:$I$200,4,FALSE)</f>
        <v>s2c</v>
      </c>
      <c r="P68" s="235"/>
      <c r="Q68" s="235"/>
      <c r="R68" s="235"/>
      <c r="S68" s="230">
        <f t="shared" si="8"/>
        <v>41827</v>
      </c>
      <c r="T68" s="230" t="str">
        <f t="shared" si="9"/>
        <v/>
      </c>
      <c r="U68" s="230" t="str">
        <f t="shared" si="10"/>
        <v/>
      </c>
      <c r="V68" s="235"/>
    </row>
    <row r="69" spans="1:22" s="128" customFormat="1">
      <c r="A69" s="235" t="s">
        <v>5475</v>
      </c>
      <c r="B69" s="235" t="s">
        <v>5475</v>
      </c>
      <c r="C69" s="235"/>
      <c r="D69" s="235" t="s">
        <v>243</v>
      </c>
      <c r="E69" s="230">
        <v>41827</v>
      </c>
      <c r="F69" s="235"/>
      <c r="G69" s="235"/>
      <c r="H69" s="235">
        <f t="shared" si="7"/>
        <v>2</v>
      </c>
      <c r="I69" s="235"/>
      <c r="J69" s="268" t="s">
        <v>5473</v>
      </c>
      <c r="K69" s="235" t="str">
        <f t="shared" ref="K69:K133" si="12">VLOOKUP(J69,$A$2:$B$200,2,0)</f>
        <v>HUF</v>
      </c>
      <c r="L69" s="235" t="str">
        <f t="shared" ref="L69:L133" si="13">J69</f>
        <v>HUF</v>
      </c>
      <c r="M69" s="235"/>
      <c r="N69" s="235" t="s">
        <v>192</v>
      </c>
      <c r="O69" s="235" t="str">
        <f t="shared" si="11"/>
        <v>s2c</v>
      </c>
      <c r="P69" s="235"/>
      <c r="Q69" s="235"/>
      <c r="R69" s="235"/>
      <c r="S69" s="230">
        <f t="shared" si="8"/>
        <v>41827</v>
      </c>
      <c r="T69" s="230" t="str">
        <f t="shared" si="9"/>
        <v/>
      </c>
      <c r="U69" s="230" t="str">
        <f t="shared" si="10"/>
        <v/>
      </c>
      <c r="V69" s="235"/>
    </row>
    <row r="70" spans="1:22" s="128" customFormat="1">
      <c r="A70" s="235" t="s">
        <v>5476</v>
      </c>
      <c r="B70" s="235" t="s">
        <v>5476</v>
      </c>
      <c r="C70" s="235"/>
      <c r="D70" s="235" t="s">
        <v>243</v>
      </c>
      <c r="E70" s="230">
        <v>41827</v>
      </c>
      <c r="F70" s="235"/>
      <c r="G70" s="235"/>
      <c r="H70" s="235">
        <f t="shared" si="7"/>
        <v>2</v>
      </c>
      <c r="I70" s="235"/>
      <c r="J70" s="268" t="s">
        <v>5474</v>
      </c>
      <c r="K70" s="235" t="str">
        <f t="shared" si="12"/>
        <v>IDR</v>
      </c>
      <c r="L70" s="235" t="str">
        <f t="shared" si="13"/>
        <v>IDR</v>
      </c>
      <c r="M70" s="235"/>
      <c r="N70" s="235" t="s">
        <v>192</v>
      </c>
      <c r="O70" s="235" t="str">
        <f t="shared" si="11"/>
        <v>s2c</v>
      </c>
      <c r="P70" s="235"/>
      <c r="Q70" s="235"/>
      <c r="R70" s="235"/>
      <c r="S70" s="230">
        <f t="shared" si="8"/>
        <v>41827</v>
      </c>
      <c r="T70" s="230" t="str">
        <f t="shared" si="9"/>
        <v/>
      </c>
      <c r="U70" s="230" t="str">
        <f t="shared" si="10"/>
        <v/>
      </c>
      <c r="V70" s="235"/>
    </row>
    <row r="71" spans="1:22" s="128" customFormat="1">
      <c r="A71" s="235" t="s">
        <v>5477</v>
      </c>
      <c r="B71" s="235" t="s">
        <v>5477</v>
      </c>
      <c r="C71" s="235"/>
      <c r="D71" s="235" t="s">
        <v>243</v>
      </c>
      <c r="E71" s="230">
        <v>41827</v>
      </c>
      <c r="F71" s="235"/>
      <c r="G71" s="235"/>
      <c r="H71" s="235">
        <f t="shared" si="7"/>
        <v>2</v>
      </c>
      <c r="I71" s="235"/>
      <c r="J71" s="268" t="s">
        <v>5475</v>
      </c>
      <c r="K71" s="235" t="str">
        <f t="shared" si="12"/>
        <v>ILS</v>
      </c>
      <c r="L71" s="235" t="str">
        <f t="shared" si="13"/>
        <v>ILS</v>
      </c>
      <c r="M71" s="235"/>
      <c r="N71" s="235" t="s">
        <v>192</v>
      </c>
      <c r="O71" s="235" t="str">
        <f t="shared" si="11"/>
        <v>s2c</v>
      </c>
      <c r="P71" s="235"/>
      <c r="Q71" s="235"/>
      <c r="R71" s="235"/>
      <c r="S71" s="230">
        <f t="shared" si="8"/>
        <v>41827</v>
      </c>
      <c r="T71" s="230" t="str">
        <f t="shared" si="9"/>
        <v/>
      </c>
      <c r="U71" s="230" t="str">
        <f t="shared" si="10"/>
        <v/>
      </c>
      <c r="V71" s="235"/>
    </row>
    <row r="72" spans="1:22" s="128" customFormat="1">
      <c r="A72" s="235" t="s">
        <v>5478</v>
      </c>
      <c r="B72" s="235" t="s">
        <v>5478</v>
      </c>
      <c r="C72" s="235"/>
      <c r="D72" s="235" t="s">
        <v>243</v>
      </c>
      <c r="E72" s="230">
        <v>41827</v>
      </c>
      <c r="F72" s="235"/>
      <c r="G72" s="235"/>
      <c r="H72" s="235">
        <f t="shared" si="7"/>
        <v>2</v>
      </c>
      <c r="I72" s="235"/>
      <c r="J72" s="268" t="s">
        <v>5476</v>
      </c>
      <c r="K72" s="235" t="str">
        <f t="shared" si="12"/>
        <v>INR</v>
      </c>
      <c r="L72" s="235" t="str">
        <f t="shared" si="13"/>
        <v>INR</v>
      </c>
      <c r="M72" s="235"/>
      <c r="N72" s="235" t="s">
        <v>192</v>
      </c>
      <c r="O72" s="235" t="str">
        <f t="shared" si="11"/>
        <v>s2c</v>
      </c>
      <c r="P72" s="235"/>
      <c r="Q72" s="235"/>
      <c r="R72" s="235"/>
      <c r="S72" s="230">
        <f t="shared" si="8"/>
        <v>41827</v>
      </c>
      <c r="T72" s="230" t="str">
        <f t="shared" si="9"/>
        <v/>
      </c>
      <c r="U72" s="230" t="str">
        <f t="shared" si="10"/>
        <v/>
      </c>
      <c r="V72" s="235"/>
    </row>
    <row r="73" spans="1:22" s="128" customFormat="1">
      <c r="A73" s="235" t="s">
        <v>5479</v>
      </c>
      <c r="B73" s="235" t="s">
        <v>5479</v>
      </c>
      <c r="C73" s="235"/>
      <c r="D73" s="235" t="s">
        <v>243</v>
      </c>
      <c r="E73" s="230">
        <v>41827</v>
      </c>
      <c r="F73" s="235"/>
      <c r="G73" s="235"/>
      <c r="H73" s="235">
        <f t="shared" si="7"/>
        <v>2</v>
      </c>
      <c r="I73" s="235"/>
      <c r="J73" s="268" t="s">
        <v>5477</v>
      </c>
      <c r="K73" s="235" t="str">
        <f t="shared" si="12"/>
        <v>IQD</v>
      </c>
      <c r="L73" s="235" t="str">
        <f t="shared" si="13"/>
        <v>IQD</v>
      </c>
      <c r="M73" s="235"/>
      <c r="N73" s="235" t="s">
        <v>192</v>
      </c>
      <c r="O73" s="235" t="str">
        <f t="shared" si="11"/>
        <v>s2c</v>
      </c>
      <c r="P73" s="235"/>
      <c r="Q73" s="235"/>
      <c r="R73" s="235"/>
      <c r="S73" s="230">
        <f t="shared" si="8"/>
        <v>41827</v>
      </c>
      <c r="T73" s="230" t="str">
        <f t="shared" si="9"/>
        <v/>
      </c>
      <c r="U73" s="230" t="str">
        <f t="shared" si="10"/>
        <v/>
      </c>
      <c r="V73" s="235"/>
    </row>
    <row r="74" spans="1:22" s="128" customFormat="1">
      <c r="A74" s="235" t="s">
        <v>5480</v>
      </c>
      <c r="B74" s="235" t="s">
        <v>5480</v>
      </c>
      <c r="C74" s="235"/>
      <c r="D74" s="235" t="s">
        <v>243</v>
      </c>
      <c r="E74" s="230">
        <v>41827</v>
      </c>
      <c r="F74" s="235"/>
      <c r="G74" s="235"/>
      <c r="H74" s="235">
        <f t="shared" si="7"/>
        <v>2</v>
      </c>
      <c r="I74" s="235"/>
      <c r="J74" s="268" t="s">
        <v>5478</v>
      </c>
      <c r="K74" s="235" t="str">
        <f t="shared" si="12"/>
        <v>IRR</v>
      </c>
      <c r="L74" s="235" t="str">
        <f t="shared" si="13"/>
        <v>IRR</v>
      </c>
      <c r="M74" s="235"/>
      <c r="N74" s="235" t="s">
        <v>192</v>
      </c>
      <c r="O74" s="235" t="str">
        <f t="shared" si="11"/>
        <v>s2c</v>
      </c>
      <c r="P74" s="235"/>
      <c r="Q74" s="235"/>
      <c r="R74" s="235"/>
      <c r="S74" s="230">
        <f t="shared" si="8"/>
        <v>41827</v>
      </c>
      <c r="T74" s="230" t="str">
        <f t="shared" si="9"/>
        <v/>
      </c>
      <c r="U74" s="230" t="str">
        <f t="shared" si="10"/>
        <v/>
      </c>
      <c r="V74" s="235"/>
    </row>
    <row r="75" spans="1:22" s="128" customFormat="1">
      <c r="A75" s="235" t="s">
        <v>5481</v>
      </c>
      <c r="B75" s="235" t="s">
        <v>5481</v>
      </c>
      <c r="C75" s="235"/>
      <c r="D75" s="235" t="s">
        <v>243</v>
      </c>
      <c r="E75" s="230">
        <v>41827</v>
      </c>
      <c r="F75" s="235"/>
      <c r="G75" s="235"/>
      <c r="H75" s="235">
        <f t="shared" si="7"/>
        <v>2</v>
      </c>
      <c r="I75" s="235"/>
      <c r="J75" s="268" t="s">
        <v>5479</v>
      </c>
      <c r="K75" s="235" t="str">
        <f t="shared" si="12"/>
        <v>ISK</v>
      </c>
      <c r="L75" s="235" t="str">
        <f t="shared" si="13"/>
        <v>ISK</v>
      </c>
      <c r="M75" s="235"/>
      <c r="N75" s="235" t="s">
        <v>192</v>
      </c>
      <c r="O75" s="235" t="str">
        <f t="shared" si="11"/>
        <v>s2c</v>
      </c>
      <c r="P75" s="235"/>
      <c r="Q75" s="235"/>
      <c r="R75" s="235"/>
      <c r="S75" s="230">
        <f t="shared" si="8"/>
        <v>41827</v>
      </c>
      <c r="T75" s="230" t="str">
        <f t="shared" si="9"/>
        <v/>
      </c>
      <c r="U75" s="230" t="str">
        <f t="shared" si="10"/>
        <v/>
      </c>
      <c r="V75" s="235"/>
    </row>
    <row r="76" spans="1:22" s="128" customFormat="1">
      <c r="A76" s="235" t="s">
        <v>5482</v>
      </c>
      <c r="B76" s="235" t="s">
        <v>5482</v>
      </c>
      <c r="C76" s="235"/>
      <c r="D76" s="235" t="s">
        <v>243</v>
      </c>
      <c r="E76" s="230">
        <v>41827</v>
      </c>
      <c r="F76" s="235"/>
      <c r="G76" s="235"/>
      <c r="H76" s="235">
        <f t="shared" si="7"/>
        <v>2</v>
      </c>
      <c r="I76" s="235"/>
      <c r="J76" s="268" t="s">
        <v>5480</v>
      </c>
      <c r="K76" s="235" t="str">
        <f t="shared" si="12"/>
        <v>JMD</v>
      </c>
      <c r="L76" s="235" t="str">
        <f t="shared" si="13"/>
        <v>JMD</v>
      </c>
      <c r="M76" s="235"/>
      <c r="N76" s="235" t="s">
        <v>192</v>
      </c>
      <c r="O76" s="235" t="str">
        <f t="shared" si="11"/>
        <v>s2c</v>
      </c>
      <c r="P76" s="235"/>
      <c r="Q76" s="235"/>
      <c r="R76" s="235"/>
      <c r="S76" s="230">
        <f t="shared" si="8"/>
        <v>41827</v>
      </c>
      <c r="T76" s="230" t="str">
        <f t="shared" si="9"/>
        <v/>
      </c>
      <c r="U76" s="230" t="str">
        <f t="shared" si="10"/>
        <v/>
      </c>
      <c r="V76" s="235"/>
    </row>
    <row r="77" spans="1:22" s="128" customFormat="1">
      <c r="A77" s="235" t="s">
        <v>5483</v>
      </c>
      <c r="B77" s="235" t="s">
        <v>5483</v>
      </c>
      <c r="C77" s="235"/>
      <c r="D77" s="235" t="s">
        <v>243</v>
      </c>
      <c r="E77" s="230">
        <v>41827</v>
      </c>
      <c r="F77" s="235"/>
      <c r="G77" s="235"/>
      <c r="H77" s="235">
        <f t="shared" si="7"/>
        <v>2</v>
      </c>
      <c r="I77" s="235"/>
      <c r="J77" s="268" t="s">
        <v>5481</v>
      </c>
      <c r="K77" s="235" t="str">
        <f t="shared" si="12"/>
        <v>JOD</v>
      </c>
      <c r="L77" s="235" t="str">
        <f t="shared" si="13"/>
        <v>JOD</v>
      </c>
      <c r="M77" s="235"/>
      <c r="N77" s="235" t="s">
        <v>192</v>
      </c>
      <c r="O77" s="235" t="str">
        <f t="shared" si="11"/>
        <v>s2c</v>
      </c>
      <c r="P77" s="235"/>
      <c r="Q77" s="235"/>
      <c r="R77" s="235"/>
      <c r="S77" s="230">
        <f t="shared" si="8"/>
        <v>41827</v>
      </c>
      <c r="T77" s="230" t="str">
        <f t="shared" si="9"/>
        <v/>
      </c>
      <c r="U77" s="230" t="str">
        <f t="shared" si="10"/>
        <v/>
      </c>
      <c r="V77" s="235"/>
    </row>
    <row r="78" spans="1:22" s="128" customFormat="1">
      <c r="A78" s="235" t="s">
        <v>5484</v>
      </c>
      <c r="B78" s="235" t="s">
        <v>5484</v>
      </c>
      <c r="C78" s="235"/>
      <c r="D78" s="235" t="s">
        <v>243</v>
      </c>
      <c r="E78" s="230">
        <v>41827</v>
      </c>
      <c r="F78" s="235"/>
      <c r="G78" s="235"/>
      <c r="H78" s="235">
        <f t="shared" si="7"/>
        <v>2</v>
      </c>
      <c r="I78" s="235"/>
      <c r="J78" s="268" t="s">
        <v>5482</v>
      </c>
      <c r="K78" s="235" t="str">
        <f t="shared" si="12"/>
        <v>JPY</v>
      </c>
      <c r="L78" s="235" t="str">
        <f t="shared" si="13"/>
        <v>JPY</v>
      </c>
      <c r="M78" s="235"/>
      <c r="N78" s="235" t="s">
        <v>192</v>
      </c>
      <c r="O78" s="235" t="str">
        <f t="shared" si="11"/>
        <v>s2c</v>
      </c>
      <c r="P78" s="235"/>
      <c r="Q78" s="235"/>
      <c r="R78" s="235"/>
      <c r="S78" s="230">
        <f t="shared" si="8"/>
        <v>41827</v>
      </c>
      <c r="T78" s="230" t="str">
        <f t="shared" si="9"/>
        <v/>
      </c>
      <c r="U78" s="230" t="str">
        <f t="shared" si="10"/>
        <v/>
      </c>
      <c r="V78" s="235"/>
    </row>
    <row r="79" spans="1:22" s="128" customFormat="1">
      <c r="A79" s="235" t="s">
        <v>5485</v>
      </c>
      <c r="B79" s="235" t="s">
        <v>5485</v>
      </c>
      <c r="C79" s="235"/>
      <c r="D79" s="235" t="s">
        <v>243</v>
      </c>
      <c r="E79" s="230">
        <v>41827</v>
      </c>
      <c r="F79" s="235"/>
      <c r="G79" s="235"/>
      <c r="H79" s="235">
        <f t="shared" si="7"/>
        <v>2</v>
      </c>
      <c r="I79" s="235"/>
      <c r="J79" s="268" t="s">
        <v>5483</v>
      </c>
      <c r="K79" s="235" t="str">
        <f t="shared" si="12"/>
        <v>KES</v>
      </c>
      <c r="L79" s="235" t="str">
        <f t="shared" si="13"/>
        <v>KES</v>
      </c>
      <c r="M79" s="235"/>
      <c r="N79" s="235" t="s">
        <v>192</v>
      </c>
      <c r="O79" s="235" t="str">
        <f t="shared" si="11"/>
        <v>s2c</v>
      </c>
      <c r="P79" s="235"/>
      <c r="Q79" s="235"/>
      <c r="R79" s="235"/>
      <c r="S79" s="230">
        <f t="shared" si="8"/>
        <v>41827</v>
      </c>
      <c r="T79" s="230" t="str">
        <f t="shared" si="9"/>
        <v/>
      </c>
      <c r="U79" s="230" t="str">
        <f t="shared" si="10"/>
        <v/>
      </c>
      <c r="V79" s="235"/>
    </row>
    <row r="80" spans="1:22" s="128" customFormat="1">
      <c r="A80" s="235" t="s">
        <v>5486</v>
      </c>
      <c r="B80" s="235" t="s">
        <v>5486</v>
      </c>
      <c r="C80" s="235"/>
      <c r="D80" s="235" t="s">
        <v>243</v>
      </c>
      <c r="E80" s="230">
        <v>41827</v>
      </c>
      <c r="F80" s="235"/>
      <c r="G80" s="235"/>
      <c r="H80" s="235">
        <f t="shared" si="7"/>
        <v>2</v>
      </c>
      <c r="I80" s="235"/>
      <c r="J80" s="268" t="s">
        <v>5484</v>
      </c>
      <c r="K80" s="235" t="str">
        <f t="shared" si="12"/>
        <v>KGS</v>
      </c>
      <c r="L80" s="235" t="str">
        <f t="shared" si="13"/>
        <v>KGS</v>
      </c>
      <c r="M80" s="235"/>
      <c r="N80" s="235" t="s">
        <v>192</v>
      </c>
      <c r="O80" s="235" t="str">
        <f t="shared" si="11"/>
        <v>s2c</v>
      </c>
      <c r="P80" s="235"/>
      <c r="Q80" s="235"/>
      <c r="R80" s="235"/>
      <c r="S80" s="230">
        <f t="shared" si="8"/>
        <v>41827</v>
      </c>
      <c r="T80" s="230" t="str">
        <f t="shared" si="9"/>
        <v/>
      </c>
      <c r="U80" s="230" t="str">
        <f t="shared" si="10"/>
        <v/>
      </c>
      <c r="V80" s="235"/>
    </row>
    <row r="81" spans="1:22" s="128" customFormat="1">
      <c r="A81" s="235" t="s">
        <v>5487</v>
      </c>
      <c r="B81" s="235" t="s">
        <v>5487</v>
      </c>
      <c r="C81" s="235"/>
      <c r="D81" s="235" t="s">
        <v>243</v>
      </c>
      <c r="E81" s="230">
        <v>41827</v>
      </c>
      <c r="F81" s="235"/>
      <c r="G81" s="235"/>
      <c r="H81" s="235">
        <f t="shared" si="7"/>
        <v>2</v>
      </c>
      <c r="I81" s="235"/>
      <c r="J81" s="268" t="s">
        <v>5485</v>
      </c>
      <c r="K81" s="235" t="str">
        <f t="shared" si="12"/>
        <v>KHR</v>
      </c>
      <c r="L81" s="235" t="str">
        <f t="shared" si="13"/>
        <v>KHR</v>
      </c>
      <c r="M81" s="235"/>
      <c r="N81" s="235" t="s">
        <v>192</v>
      </c>
      <c r="O81" s="235" t="str">
        <f t="shared" si="11"/>
        <v>s2c</v>
      </c>
      <c r="P81" s="235"/>
      <c r="Q81" s="235"/>
      <c r="R81" s="235"/>
      <c r="S81" s="230">
        <f t="shared" si="8"/>
        <v>41827</v>
      </c>
      <c r="T81" s="230" t="str">
        <f t="shared" si="9"/>
        <v/>
      </c>
      <c r="U81" s="230" t="str">
        <f t="shared" si="10"/>
        <v/>
      </c>
      <c r="V81" s="235"/>
    </row>
    <row r="82" spans="1:22" s="128" customFormat="1">
      <c r="A82" s="235" t="s">
        <v>5488</v>
      </c>
      <c r="B82" s="235" t="s">
        <v>5488</v>
      </c>
      <c r="C82" s="235"/>
      <c r="D82" s="235" t="s">
        <v>243</v>
      </c>
      <c r="E82" s="230">
        <v>41827</v>
      </c>
      <c r="F82" s="235"/>
      <c r="G82" s="235"/>
      <c r="H82" s="235">
        <f t="shared" si="7"/>
        <v>2</v>
      </c>
      <c r="I82" s="235"/>
      <c r="J82" s="268" t="s">
        <v>5486</v>
      </c>
      <c r="K82" s="235" t="str">
        <f t="shared" si="12"/>
        <v>KMF</v>
      </c>
      <c r="L82" s="235" t="str">
        <f t="shared" si="13"/>
        <v>KMF</v>
      </c>
      <c r="M82" s="235"/>
      <c r="N82" s="235" t="s">
        <v>192</v>
      </c>
      <c r="O82" s="235" t="str">
        <f t="shared" si="11"/>
        <v>s2c</v>
      </c>
      <c r="P82" s="235"/>
      <c r="Q82" s="235"/>
      <c r="R82" s="235"/>
      <c r="S82" s="230">
        <f t="shared" si="8"/>
        <v>41827</v>
      </c>
      <c r="T82" s="230" t="str">
        <f t="shared" si="9"/>
        <v/>
      </c>
      <c r="U82" s="230" t="str">
        <f t="shared" si="10"/>
        <v/>
      </c>
      <c r="V82" s="235"/>
    </row>
    <row r="83" spans="1:22" s="128" customFormat="1">
      <c r="A83" s="235" t="s">
        <v>5489</v>
      </c>
      <c r="B83" s="235" t="s">
        <v>5489</v>
      </c>
      <c r="C83" s="235"/>
      <c r="D83" s="235" t="s">
        <v>243</v>
      </c>
      <c r="E83" s="230">
        <v>41827</v>
      </c>
      <c r="F83" s="235"/>
      <c r="G83" s="235"/>
      <c r="H83" s="235">
        <f t="shared" si="7"/>
        <v>2</v>
      </c>
      <c r="I83" s="235"/>
      <c r="J83" s="268" t="s">
        <v>5487</v>
      </c>
      <c r="K83" s="235" t="str">
        <f t="shared" si="12"/>
        <v>KPW</v>
      </c>
      <c r="L83" s="235" t="str">
        <f t="shared" si="13"/>
        <v>KPW</v>
      </c>
      <c r="M83" s="235"/>
      <c r="N83" s="235" t="s">
        <v>192</v>
      </c>
      <c r="O83" s="235" t="str">
        <f t="shared" si="11"/>
        <v>s2c</v>
      </c>
      <c r="P83" s="235"/>
      <c r="Q83" s="235"/>
      <c r="R83" s="235"/>
      <c r="S83" s="230">
        <f t="shared" si="8"/>
        <v>41827</v>
      </c>
      <c r="T83" s="230" t="str">
        <f t="shared" si="9"/>
        <v/>
      </c>
      <c r="U83" s="230" t="str">
        <f t="shared" si="10"/>
        <v/>
      </c>
      <c r="V83" s="235"/>
    </row>
    <row r="84" spans="1:22" s="128" customFormat="1">
      <c r="A84" s="235" t="s">
        <v>5490</v>
      </c>
      <c r="B84" s="235" t="s">
        <v>5490</v>
      </c>
      <c r="C84" s="235"/>
      <c r="D84" s="235" t="s">
        <v>243</v>
      </c>
      <c r="E84" s="230">
        <v>41827</v>
      </c>
      <c r="F84" s="235"/>
      <c r="G84" s="235"/>
      <c r="H84" s="235">
        <f t="shared" si="7"/>
        <v>2</v>
      </c>
      <c r="I84" s="235"/>
      <c r="J84" s="268" t="s">
        <v>5488</v>
      </c>
      <c r="K84" s="235" t="str">
        <f t="shared" si="12"/>
        <v>KRW</v>
      </c>
      <c r="L84" s="235" t="str">
        <f t="shared" si="13"/>
        <v>KRW</v>
      </c>
      <c r="M84" s="235"/>
      <c r="N84" s="235" t="s">
        <v>192</v>
      </c>
      <c r="O84" s="235" t="str">
        <f t="shared" si="11"/>
        <v>s2c</v>
      </c>
      <c r="P84" s="235"/>
      <c r="Q84" s="235"/>
      <c r="R84" s="235"/>
      <c r="S84" s="230">
        <f t="shared" si="8"/>
        <v>41827</v>
      </c>
      <c r="T84" s="230" t="str">
        <f t="shared" si="9"/>
        <v/>
      </c>
      <c r="U84" s="230" t="str">
        <f t="shared" si="10"/>
        <v/>
      </c>
      <c r="V84" s="235"/>
    </row>
    <row r="85" spans="1:22" s="128" customFormat="1">
      <c r="A85" s="235" t="s">
        <v>5491</v>
      </c>
      <c r="B85" s="235" t="s">
        <v>5491</v>
      </c>
      <c r="C85" s="235"/>
      <c r="D85" s="235" t="s">
        <v>243</v>
      </c>
      <c r="E85" s="230">
        <v>41827</v>
      </c>
      <c r="F85" s="235"/>
      <c r="G85" s="235"/>
      <c r="H85" s="235">
        <f t="shared" si="7"/>
        <v>2</v>
      </c>
      <c r="I85" s="235"/>
      <c r="J85" s="268" t="s">
        <v>5489</v>
      </c>
      <c r="K85" s="235" t="str">
        <f t="shared" si="12"/>
        <v>KWD</v>
      </c>
      <c r="L85" s="235" t="str">
        <f t="shared" si="13"/>
        <v>KWD</v>
      </c>
      <c r="M85" s="235"/>
      <c r="N85" s="235" t="s">
        <v>192</v>
      </c>
      <c r="O85" s="235" t="str">
        <f t="shared" si="11"/>
        <v>s2c</v>
      </c>
      <c r="P85" s="235"/>
      <c r="Q85" s="235"/>
      <c r="R85" s="235"/>
      <c r="S85" s="230">
        <f t="shared" si="8"/>
        <v>41827</v>
      </c>
      <c r="T85" s="230" t="str">
        <f t="shared" si="9"/>
        <v/>
      </c>
      <c r="U85" s="230" t="str">
        <f t="shared" si="10"/>
        <v/>
      </c>
      <c r="V85" s="235"/>
    </row>
    <row r="86" spans="1:22" s="128" customFormat="1">
      <c r="A86" s="235" t="s">
        <v>5492</v>
      </c>
      <c r="B86" s="235" t="s">
        <v>5492</v>
      </c>
      <c r="C86" s="235"/>
      <c r="D86" s="235" t="s">
        <v>243</v>
      </c>
      <c r="E86" s="230">
        <v>41827</v>
      </c>
      <c r="F86" s="235"/>
      <c r="G86" s="235"/>
      <c r="H86" s="235">
        <f t="shared" si="7"/>
        <v>2</v>
      </c>
      <c r="I86" s="235"/>
      <c r="J86" s="268" t="s">
        <v>5490</v>
      </c>
      <c r="K86" s="235" t="str">
        <f t="shared" si="12"/>
        <v>KYD</v>
      </c>
      <c r="L86" s="235" t="str">
        <f t="shared" si="13"/>
        <v>KYD</v>
      </c>
      <c r="M86" s="235"/>
      <c r="N86" s="235" t="s">
        <v>192</v>
      </c>
      <c r="O86" s="235" t="str">
        <f t="shared" si="11"/>
        <v>s2c</v>
      </c>
      <c r="P86" s="235"/>
      <c r="Q86" s="235"/>
      <c r="R86" s="235"/>
      <c r="S86" s="230">
        <f t="shared" si="8"/>
        <v>41827</v>
      </c>
      <c r="T86" s="230" t="str">
        <f t="shared" si="9"/>
        <v/>
      </c>
      <c r="U86" s="230" t="str">
        <f t="shared" si="10"/>
        <v/>
      </c>
      <c r="V86" s="235"/>
    </row>
    <row r="87" spans="1:22" s="128" customFormat="1">
      <c r="A87" s="235" t="s">
        <v>5493</v>
      </c>
      <c r="B87" s="235" t="s">
        <v>5493</v>
      </c>
      <c r="C87" s="235"/>
      <c r="D87" s="235" t="s">
        <v>243</v>
      </c>
      <c r="E87" s="230">
        <v>41827</v>
      </c>
      <c r="F87" s="235"/>
      <c r="G87" s="235"/>
      <c r="H87" s="235">
        <f t="shared" si="7"/>
        <v>2</v>
      </c>
      <c r="I87" s="235"/>
      <c r="J87" s="268" t="s">
        <v>5491</v>
      </c>
      <c r="K87" s="235" t="str">
        <f t="shared" si="12"/>
        <v>KZT</v>
      </c>
      <c r="L87" s="235" t="str">
        <f t="shared" si="13"/>
        <v>KZT</v>
      </c>
      <c r="M87" s="235"/>
      <c r="N87" s="235" t="s">
        <v>192</v>
      </c>
      <c r="O87" s="235" t="str">
        <f t="shared" si="11"/>
        <v>s2c</v>
      </c>
      <c r="P87" s="235"/>
      <c r="Q87" s="235"/>
      <c r="R87" s="235"/>
      <c r="S87" s="230">
        <f t="shared" si="8"/>
        <v>41827</v>
      </c>
      <c r="T87" s="230" t="str">
        <f t="shared" si="9"/>
        <v/>
      </c>
      <c r="U87" s="230" t="str">
        <f t="shared" si="10"/>
        <v/>
      </c>
      <c r="V87" s="235"/>
    </row>
    <row r="88" spans="1:22" s="128" customFormat="1">
      <c r="A88" s="235" t="s">
        <v>5494</v>
      </c>
      <c r="B88" s="235" t="s">
        <v>5494</v>
      </c>
      <c r="C88" s="235"/>
      <c r="D88" s="235" t="s">
        <v>243</v>
      </c>
      <c r="E88" s="230">
        <v>41827</v>
      </c>
      <c r="F88" s="235"/>
      <c r="G88" s="235"/>
      <c r="H88" s="235">
        <f t="shared" si="7"/>
        <v>2</v>
      </c>
      <c r="I88" s="235"/>
      <c r="J88" s="268" t="s">
        <v>5492</v>
      </c>
      <c r="K88" s="235" t="str">
        <f t="shared" si="12"/>
        <v>LAK</v>
      </c>
      <c r="L88" s="235" t="str">
        <f t="shared" si="13"/>
        <v>LAK</v>
      </c>
      <c r="M88" s="235"/>
      <c r="N88" s="235" t="s">
        <v>192</v>
      </c>
      <c r="O88" s="235" t="str">
        <f t="shared" si="11"/>
        <v>s2c</v>
      </c>
      <c r="P88" s="235"/>
      <c r="Q88" s="235"/>
      <c r="R88" s="235"/>
      <c r="S88" s="230">
        <f t="shared" si="8"/>
        <v>41827</v>
      </c>
      <c r="T88" s="230" t="str">
        <f t="shared" si="9"/>
        <v/>
      </c>
      <c r="U88" s="230" t="str">
        <f t="shared" si="10"/>
        <v/>
      </c>
      <c r="V88" s="235"/>
    </row>
    <row r="89" spans="1:22" s="128" customFormat="1">
      <c r="A89" s="235" t="s">
        <v>5495</v>
      </c>
      <c r="B89" s="235" t="s">
        <v>5495</v>
      </c>
      <c r="C89" s="235"/>
      <c r="D89" s="235" t="s">
        <v>243</v>
      </c>
      <c r="E89" s="230">
        <v>41827</v>
      </c>
      <c r="F89" s="235"/>
      <c r="G89" s="235"/>
      <c r="H89" s="235">
        <f t="shared" si="7"/>
        <v>2</v>
      </c>
      <c r="I89" s="235"/>
      <c r="J89" s="268" t="s">
        <v>5493</v>
      </c>
      <c r="K89" s="235" t="str">
        <f t="shared" si="12"/>
        <v>LBP</v>
      </c>
      <c r="L89" s="235" t="str">
        <f t="shared" si="13"/>
        <v>LBP</v>
      </c>
      <c r="M89" s="235"/>
      <c r="N89" s="235" t="s">
        <v>192</v>
      </c>
      <c r="O89" s="235" t="str">
        <f t="shared" si="11"/>
        <v>s2c</v>
      </c>
      <c r="P89" s="235"/>
      <c r="Q89" s="235"/>
      <c r="R89" s="235"/>
      <c r="S89" s="230">
        <f t="shared" si="8"/>
        <v>41827</v>
      </c>
      <c r="T89" s="230" t="str">
        <f t="shared" si="9"/>
        <v/>
      </c>
      <c r="U89" s="230" t="str">
        <f t="shared" si="10"/>
        <v/>
      </c>
      <c r="V89" s="235"/>
    </row>
    <row r="90" spans="1:22" s="128" customFormat="1">
      <c r="A90" s="235" t="s">
        <v>5496</v>
      </c>
      <c r="B90" s="235" t="s">
        <v>5496</v>
      </c>
      <c r="C90" s="235"/>
      <c r="D90" s="235" t="s">
        <v>243</v>
      </c>
      <c r="E90" s="230">
        <v>41827</v>
      </c>
      <c r="F90" s="235"/>
      <c r="G90" s="235"/>
      <c r="H90" s="235">
        <f t="shared" si="7"/>
        <v>2</v>
      </c>
      <c r="I90" s="235"/>
      <c r="J90" s="268" t="s">
        <v>5494</v>
      </c>
      <c r="K90" s="235" t="str">
        <f t="shared" si="12"/>
        <v>LKR</v>
      </c>
      <c r="L90" s="235" t="str">
        <f t="shared" si="13"/>
        <v>LKR</v>
      </c>
      <c r="M90" s="235"/>
      <c r="N90" s="235" t="s">
        <v>192</v>
      </c>
      <c r="O90" s="235" t="str">
        <f t="shared" si="11"/>
        <v>s2c</v>
      </c>
      <c r="P90" s="235"/>
      <c r="Q90" s="235"/>
      <c r="R90" s="235"/>
      <c r="S90" s="230">
        <f t="shared" si="8"/>
        <v>41827</v>
      </c>
      <c r="T90" s="230" t="str">
        <f t="shared" si="9"/>
        <v/>
      </c>
      <c r="U90" s="230" t="str">
        <f t="shared" si="10"/>
        <v/>
      </c>
      <c r="V90" s="235"/>
    </row>
    <row r="91" spans="1:22" s="128" customFormat="1">
      <c r="A91" s="235" t="s">
        <v>5497</v>
      </c>
      <c r="B91" s="235" t="s">
        <v>5497</v>
      </c>
      <c r="C91" s="235"/>
      <c r="D91" s="235" t="s">
        <v>243</v>
      </c>
      <c r="E91" s="230">
        <v>41827</v>
      </c>
      <c r="F91" s="235"/>
      <c r="G91" s="235"/>
      <c r="H91" s="235">
        <f t="shared" si="7"/>
        <v>2</v>
      </c>
      <c r="I91" s="235"/>
      <c r="J91" s="268" t="s">
        <v>5495</v>
      </c>
      <c r="K91" s="235" t="str">
        <f t="shared" si="12"/>
        <v>LRD</v>
      </c>
      <c r="L91" s="235" t="str">
        <f t="shared" si="13"/>
        <v>LRD</v>
      </c>
      <c r="M91" s="235"/>
      <c r="N91" s="235" t="s">
        <v>192</v>
      </c>
      <c r="O91" s="235" t="str">
        <f t="shared" si="11"/>
        <v>s2c</v>
      </c>
      <c r="P91" s="235"/>
      <c r="Q91" s="235"/>
      <c r="R91" s="235"/>
      <c r="S91" s="230">
        <f t="shared" si="8"/>
        <v>41827</v>
      </c>
      <c r="T91" s="230" t="str">
        <f t="shared" si="9"/>
        <v/>
      </c>
      <c r="U91" s="230" t="str">
        <f t="shared" si="10"/>
        <v/>
      </c>
      <c r="V91" s="235"/>
    </row>
    <row r="92" spans="1:22" s="128" customFormat="1">
      <c r="A92" s="235" t="s">
        <v>5498</v>
      </c>
      <c r="B92" s="235" t="s">
        <v>5498</v>
      </c>
      <c r="C92" s="235"/>
      <c r="D92" s="235" t="s">
        <v>243</v>
      </c>
      <c r="E92" s="230">
        <v>41827</v>
      </c>
      <c r="F92" s="235"/>
      <c r="G92" s="235"/>
      <c r="H92" s="235">
        <f t="shared" si="7"/>
        <v>2</v>
      </c>
      <c r="I92" s="235"/>
      <c r="J92" s="268" t="s">
        <v>5496</v>
      </c>
      <c r="K92" s="235" t="str">
        <f t="shared" si="12"/>
        <v>LSL</v>
      </c>
      <c r="L92" s="235" t="str">
        <f t="shared" si="13"/>
        <v>LSL</v>
      </c>
      <c r="M92" s="235"/>
      <c r="N92" s="235" t="s">
        <v>192</v>
      </c>
      <c r="O92" s="235" t="str">
        <f t="shared" si="11"/>
        <v>s2c</v>
      </c>
      <c r="P92" s="235"/>
      <c r="Q92" s="235"/>
      <c r="R92" s="235"/>
      <c r="S92" s="230">
        <f t="shared" si="8"/>
        <v>41827</v>
      </c>
      <c r="T92" s="230" t="str">
        <f t="shared" si="9"/>
        <v/>
      </c>
      <c r="U92" s="230" t="str">
        <f t="shared" si="10"/>
        <v/>
      </c>
      <c r="V92" s="235"/>
    </row>
    <row r="93" spans="1:22" s="128" customFormat="1">
      <c r="A93" s="235" t="s">
        <v>5499</v>
      </c>
      <c r="B93" s="235" t="s">
        <v>5499</v>
      </c>
      <c r="C93" s="235"/>
      <c r="D93" s="235" t="s">
        <v>243</v>
      </c>
      <c r="E93" s="230">
        <v>41827</v>
      </c>
      <c r="F93" s="235"/>
      <c r="G93" s="235"/>
      <c r="H93" s="235">
        <f t="shared" si="7"/>
        <v>2</v>
      </c>
      <c r="I93" s="235"/>
      <c r="J93" s="268" t="s">
        <v>5497</v>
      </c>
      <c r="K93" s="235" t="str">
        <f t="shared" si="12"/>
        <v>LTL</v>
      </c>
      <c r="L93" s="235" t="str">
        <f t="shared" si="13"/>
        <v>LTL</v>
      </c>
      <c r="M93" s="235"/>
      <c r="N93" s="235" t="s">
        <v>192</v>
      </c>
      <c r="O93" s="235" t="str">
        <f t="shared" si="11"/>
        <v>s2c</v>
      </c>
      <c r="P93" s="235"/>
      <c r="Q93" s="235"/>
      <c r="R93" s="235"/>
      <c r="S93" s="230">
        <f t="shared" si="8"/>
        <v>41827</v>
      </c>
      <c r="T93" s="230" t="str">
        <f t="shared" si="9"/>
        <v/>
      </c>
      <c r="U93" s="230" t="str">
        <f t="shared" si="10"/>
        <v/>
      </c>
      <c r="V93" s="235"/>
    </row>
    <row r="94" spans="1:22" s="128" customFormat="1">
      <c r="A94" s="235" t="s">
        <v>5500</v>
      </c>
      <c r="B94" s="235" t="s">
        <v>5500</v>
      </c>
      <c r="C94" s="235"/>
      <c r="D94" s="235" t="s">
        <v>243</v>
      </c>
      <c r="E94" s="230">
        <v>41827</v>
      </c>
      <c r="F94" s="235"/>
      <c r="G94" s="235"/>
      <c r="H94" s="235">
        <f t="shared" si="7"/>
        <v>2</v>
      </c>
      <c r="I94" s="235"/>
      <c r="J94" s="268" t="s">
        <v>5498</v>
      </c>
      <c r="K94" s="235" t="str">
        <f t="shared" si="12"/>
        <v>LVL</v>
      </c>
      <c r="L94" s="235" t="str">
        <f t="shared" si="13"/>
        <v>LVL</v>
      </c>
      <c r="M94" s="235"/>
      <c r="N94" s="235" t="s">
        <v>192</v>
      </c>
      <c r="O94" s="235" t="str">
        <f t="shared" si="11"/>
        <v>s2c</v>
      </c>
      <c r="P94" s="235"/>
      <c r="Q94" s="235"/>
      <c r="R94" s="235"/>
      <c r="S94" s="230">
        <f t="shared" si="8"/>
        <v>41827</v>
      </c>
      <c r="T94" s="230" t="str">
        <f t="shared" si="9"/>
        <v/>
      </c>
      <c r="U94" s="230" t="str">
        <f t="shared" si="10"/>
        <v/>
      </c>
      <c r="V94" s="235"/>
    </row>
    <row r="95" spans="1:22" s="128" customFormat="1">
      <c r="A95" s="235" t="s">
        <v>5501</v>
      </c>
      <c r="B95" s="235" t="s">
        <v>5501</v>
      </c>
      <c r="C95" s="235"/>
      <c r="D95" s="235" t="s">
        <v>243</v>
      </c>
      <c r="E95" s="230">
        <v>41827</v>
      </c>
      <c r="F95" s="235"/>
      <c r="G95" s="235"/>
      <c r="H95" s="235">
        <f t="shared" si="7"/>
        <v>2</v>
      </c>
      <c r="I95" s="235"/>
      <c r="J95" s="268" t="s">
        <v>5499</v>
      </c>
      <c r="K95" s="235" t="str">
        <f t="shared" si="12"/>
        <v>LYD</v>
      </c>
      <c r="L95" s="235" t="str">
        <f t="shared" si="13"/>
        <v>LYD</v>
      </c>
      <c r="M95" s="235"/>
      <c r="N95" s="235" t="s">
        <v>192</v>
      </c>
      <c r="O95" s="235" t="str">
        <f t="shared" si="11"/>
        <v>s2c</v>
      </c>
      <c r="P95" s="235"/>
      <c r="Q95" s="235"/>
      <c r="R95" s="235"/>
      <c r="S95" s="230">
        <f t="shared" si="8"/>
        <v>41827</v>
      </c>
      <c r="T95" s="230" t="str">
        <f t="shared" si="9"/>
        <v/>
      </c>
      <c r="U95" s="230" t="str">
        <f t="shared" si="10"/>
        <v/>
      </c>
      <c r="V95" s="235"/>
    </row>
    <row r="96" spans="1:22" s="128" customFormat="1">
      <c r="A96" s="235" t="s">
        <v>5502</v>
      </c>
      <c r="B96" s="235" t="s">
        <v>5502</v>
      </c>
      <c r="C96" s="235"/>
      <c r="D96" s="235" t="s">
        <v>243</v>
      </c>
      <c r="E96" s="230">
        <v>41827</v>
      </c>
      <c r="F96" s="235"/>
      <c r="G96" s="235"/>
      <c r="H96" s="235">
        <f t="shared" si="7"/>
        <v>2</v>
      </c>
      <c r="I96" s="235"/>
      <c r="J96" s="268" t="s">
        <v>5500</v>
      </c>
      <c r="K96" s="235" t="str">
        <f t="shared" si="12"/>
        <v>MAD</v>
      </c>
      <c r="L96" s="235" t="str">
        <f t="shared" si="13"/>
        <v>MAD</v>
      </c>
      <c r="M96" s="235"/>
      <c r="N96" s="235" t="s">
        <v>192</v>
      </c>
      <c r="O96" s="235" t="str">
        <f t="shared" si="11"/>
        <v>s2c</v>
      </c>
      <c r="P96" s="235"/>
      <c r="Q96" s="235"/>
      <c r="R96" s="235"/>
      <c r="S96" s="230">
        <f t="shared" si="8"/>
        <v>41827</v>
      </c>
      <c r="T96" s="230" t="str">
        <f t="shared" si="9"/>
        <v/>
      </c>
      <c r="U96" s="230" t="str">
        <f t="shared" si="10"/>
        <v/>
      </c>
      <c r="V96" s="235"/>
    </row>
    <row r="97" spans="1:22" s="128" customFormat="1">
      <c r="A97" s="235" t="s">
        <v>5503</v>
      </c>
      <c r="B97" s="235" t="s">
        <v>5503</v>
      </c>
      <c r="C97" s="235"/>
      <c r="D97" s="235" t="s">
        <v>243</v>
      </c>
      <c r="E97" s="230">
        <v>41827</v>
      </c>
      <c r="F97" s="235"/>
      <c r="G97" s="235"/>
      <c r="H97" s="235">
        <f t="shared" si="7"/>
        <v>2</v>
      </c>
      <c r="I97" s="235"/>
      <c r="J97" s="268" t="s">
        <v>5501</v>
      </c>
      <c r="K97" s="235" t="str">
        <f t="shared" si="12"/>
        <v>MDL</v>
      </c>
      <c r="L97" s="235" t="str">
        <f t="shared" si="13"/>
        <v>MDL</v>
      </c>
      <c r="M97" s="235"/>
      <c r="N97" s="235" t="s">
        <v>192</v>
      </c>
      <c r="O97" s="235" t="str">
        <f t="shared" si="11"/>
        <v>s2c</v>
      </c>
      <c r="P97" s="235"/>
      <c r="Q97" s="235"/>
      <c r="R97" s="235"/>
      <c r="S97" s="230">
        <f t="shared" si="8"/>
        <v>41827</v>
      </c>
      <c r="T97" s="230" t="str">
        <f t="shared" si="9"/>
        <v/>
      </c>
      <c r="U97" s="230" t="str">
        <f t="shared" si="10"/>
        <v/>
      </c>
      <c r="V97" s="235"/>
    </row>
    <row r="98" spans="1:22" s="128" customFormat="1">
      <c r="A98" s="235" t="s">
        <v>5504</v>
      </c>
      <c r="B98" s="235" t="s">
        <v>5504</v>
      </c>
      <c r="C98" s="235"/>
      <c r="D98" s="235" t="s">
        <v>243</v>
      </c>
      <c r="E98" s="230">
        <v>41827</v>
      </c>
      <c r="F98" s="235"/>
      <c r="G98" s="235"/>
      <c r="H98" s="235">
        <f t="shared" si="7"/>
        <v>2</v>
      </c>
      <c r="I98" s="235"/>
      <c r="J98" s="268" t="s">
        <v>5502</v>
      </c>
      <c r="K98" s="235" t="str">
        <f t="shared" si="12"/>
        <v>MGA</v>
      </c>
      <c r="L98" s="235" t="str">
        <f t="shared" si="13"/>
        <v>MGA</v>
      </c>
      <c r="M98" s="235"/>
      <c r="N98" s="235" t="s">
        <v>192</v>
      </c>
      <c r="O98" s="235" t="str">
        <f t="shared" si="11"/>
        <v>s2c</v>
      </c>
      <c r="P98" s="235"/>
      <c r="Q98" s="235"/>
      <c r="R98" s="235"/>
      <c r="S98" s="230">
        <f t="shared" si="8"/>
        <v>41827</v>
      </c>
      <c r="T98" s="230" t="str">
        <f t="shared" si="9"/>
        <v/>
      </c>
      <c r="U98" s="230" t="str">
        <f t="shared" si="10"/>
        <v/>
      </c>
      <c r="V98" s="235"/>
    </row>
    <row r="99" spans="1:22" s="128" customFormat="1">
      <c r="A99" s="235" t="s">
        <v>5505</v>
      </c>
      <c r="B99" s="235" t="s">
        <v>5505</v>
      </c>
      <c r="C99" s="235"/>
      <c r="D99" s="235" t="s">
        <v>243</v>
      </c>
      <c r="E99" s="230">
        <v>41827</v>
      </c>
      <c r="F99" s="235"/>
      <c r="G99" s="235"/>
      <c r="H99" s="235">
        <f t="shared" si="7"/>
        <v>2</v>
      </c>
      <c r="I99" s="235"/>
      <c r="J99" s="268" t="s">
        <v>5503</v>
      </c>
      <c r="K99" s="235" t="str">
        <f t="shared" si="12"/>
        <v>MKD</v>
      </c>
      <c r="L99" s="235" t="str">
        <f t="shared" si="13"/>
        <v>MKD</v>
      </c>
      <c r="M99" s="235"/>
      <c r="N99" s="235" t="s">
        <v>192</v>
      </c>
      <c r="O99" s="235" t="str">
        <f t="shared" si="11"/>
        <v>s2c</v>
      </c>
      <c r="P99" s="235"/>
      <c r="Q99" s="235"/>
      <c r="R99" s="235"/>
      <c r="S99" s="230">
        <f t="shared" si="8"/>
        <v>41827</v>
      </c>
      <c r="T99" s="230" t="str">
        <f t="shared" si="9"/>
        <v/>
      </c>
      <c r="U99" s="230" t="str">
        <f t="shared" si="10"/>
        <v/>
      </c>
      <c r="V99" s="235"/>
    </row>
    <row r="100" spans="1:22" s="128" customFormat="1">
      <c r="A100" s="235" t="s">
        <v>5506</v>
      </c>
      <c r="B100" s="235" t="s">
        <v>5506</v>
      </c>
      <c r="C100" s="235"/>
      <c r="D100" s="235" t="s">
        <v>243</v>
      </c>
      <c r="E100" s="230">
        <v>41827</v>
      </c>
      <c r="F100" s="235"/>
      <c r="G100" s="235"/>
      <c r="H100" s="235">
        <f t="shared" si="7"/>
        <v>2</v>
      </c>
      <c r="I100" s="235"/>
      <c r="J100" s="268" t="s">
        <v>5504</v>
      </c>
      <c r="K100" s="235" t="str">
        <f t="shared" si="12"/>
        <v>MMK</v>
      </c>
      <c r="L100" s="235" t="str">
        <f t="shared" si="13"/>
        <v>MMK</v>
      </c>
      <c r="M100" s="235"/>
      <c r="N100" s="235" t="s">
        <v>192</v>
      </c>
      <c r="O100" s="235" t="str">
        <f t="shared" si="11"/>
        <v>s2c</v>
      </c>
      <c r="P100" s="235"/>
      <c r="Q100" s="235"/>
      <c r="R100" s="235"/>
      <c r="S100" s="230">
        <f t="shared" si="8"/>
        <v>41827</v>
      </c>
      <c r="T100" s="230" t="str">
        <f t="shared" si="9"/>
        <v/>
      </c>
      <c r="U100" s="230" t="str">
        <f t="shared" si="10"/>
        <v/>
      </c>
      <c r="V100" s="235"/>
    </row>
    <row r="101" spans="1:22" s="128" customFormat="1">
      <c r="A101" s="235" t="s">
        <v>5507</v>
      </c>
      <c r="B101" s="235" t="s">
        <v>5507</v>
      </c>
      <c r="C101" s="235"/>
      <c r="D101" s="235" t="s">
        <v>243</v>
      </c>
      <c r="E101" s="230">
        <v>41827</v>
      </c>
      <c r="F101" s="235"/>
      <c r="G101" s="235"/>
      <c r="H101" s="235">
        <f t="shared" si="7"/>
        <v>2</v>
      </c>
      <c r="I101" s="235"/>
      <c r="J101" s="268" t="s">
        <v>5505</v>
      </c>
      <c r="K101" s="235" t="str">
        <f t="shared" si="12"/>
        <v>MNT</v>
      </c>
      <c r="L101" s="235" t="str">
        <f t="shared" si="13"/>
        <v>MNT</v>
      </c>
      <c r="M101" s="235"/>
      <c r="N101" s="235" t="s">
        <v>192</v>
      </c>
      <c r="O101" s="235" t="str">
        <f t="shared" si="11"/>
        <v>s2c</v>
      </c>
      <c r="P101" s="235"/>
      <c r="Q101" s="235"/>
      <c r="R101" s="235"/>
      <c r="S101" s="230">
        <f t="shared" si="8"/>
        <v>41827</v>
      </c>
      <c r="T101" s="230" t="str">
        <f t="shared" si="9"/>
        <v/>
      </c>
      <c r="U101" s="230" t="str">
        <f t="shared" si="10"/>
        <v/>
      </c>
      <c r="V101" s="235"/>
    </row>
    <row r="102" spans="1:22" s="128" customFormat="1">
      <c r="A102" s="235" t="s">
        <v>5508</v>
      </c>
      <c r="B102" s="235" t="s">
        <v>5508</v>
      </c>
      <c r="C102" s="235"/>
      <c r="D102" s="235" t="s">
        <v>243</v>
      </c>
      <c r="E102" s="230">
        <v>41827</v>
      </c>
      <c r="F102" s="235"/>
      <c r="G102" s="235"/>
      <c r="H102" s="235">
        <f t="shared" si="7"/>
        <v>2</v>
      </c>
      <c r="I102" s="235"/>
      <c r="J102" s="268" t="s">
        <v>5506</v>
      </c>
      <c r="K102" s="235" t="str">
        <f t="shared" si="12"/>
        <v>MOP</v>
      </c>
      <c r="L102" s="235" t="str">
        <f t="shared" si="13"/>
        <v>MOP</v>
      </c>
      <c r="M102" s="235"/>
      <c r="N102" s="235" t="s">
        <v>192</v>
      </c>
      <c r="O102" s="235" t="str">
        <f t="shared" si="11"/>
        <v>s2c</v>
      </c>
      <c r="P102" s="235"/>
      <c r="Q102" s="235"/>
      <c r="R102" s="235"/>
      <c r="S102" s="230">
        <f t="shared" si="8"/>
        <v>41827</v>
      </c>
      <c r="T102" s="230" t="str">
        <f t="shared" si="9"/>
        <v/>
      </c>
      <c r="U102" s="230" t="str">
        <f t="shared" si="10"/>
        <v/>
      </c>
      <c r="V102" s="235"/>
    </row>
    <row r="103" spans="1:22" s="128" customFormat="1">
      <c r="A103" s="235" t="s">
        <v>5509</v>
      </c>
      <c r="B103" s="235" t="s">
        <v>5509</v>
      </c>
      <c r="C103" s="235"/>
      <c r="D103" s="235" t="s">
        <v>243</v>
      </c>
      <c r="E103" s="230">
        <v>41827</v>
      </c>
      <c r="F103" s="235"/>
      <c r="G103" s="235"/>
      <c r="H103" s="235">
        <f t="shared" si="7"/>
        <v>2</v>
      </c>
      <c r="I103" s="235"/>
      <c r="J103" s="268" t="s">
        <v>5507</v>
      </c>
      <c r="K103" s="235" t="str">
        <f t="shared" si="12"/>
        <v>MRO</v>
      </c>
      <c r="L103" s="235" t="str">
        <f t="shared" si="13"/>
        <v>MRO</v>
      </c>
      <c r="M103" s="235"/>
      <c r="N103" s="235" t="s">
        <v>192</v>
      </c>
      <c r="O103" s="235" t="str">
        <f t="shared" si="11"/>
        <v>s2c</v>
      </c>
      <c r="P103" s="235"/>
      <c r="Q103" s="235"/>
      <c r="R103" s="235"/>
      <c r="S103" s="230">
        <f t="shared" si="8"/>
        <v>41827</v>
      </c>
      <c r="T103" s="230" t="str">
        <f t="shared" si="9"/>
        <v/>
      </c>
      <c r="U103" s="230" t="str">
        <f t="shared" si="10"/>
        <v/>
      </c>
      <c r="V103" s="235"/>
    </row>
    <row r="104" spans="1:22" s="128" customFormat="1">
      <c r="A104" s="235" t="s">
        <v>5510</v>
      </c>
      <c r="B104" s="235" t="s">
        <v>5510</v>
      </c>
      <c r="C104" s="235"/>
      <c r="D104" s="235" t="s">
        <v>243</v>
      </c>
      <c r="E104" s="230">
        <v>41827</v>
      </c>
      <c r="F104" s="235"/>
      <c r="G104" s="235"/>
      <c r="H104" s="235">
        <f t="shared" si="7"/>
        <v>2</v>
      </c>
      <c r="I104" s="235"/>
      <c r="J104" s="268" t="s">
        <v>5511</v>
      </c>
      <c r="K104" s="235" t="str">
        <f t="shared" si="12"/>
        <v>MRU</v>
      </c>
      <c r="L104" s="235" t="str">
        <f t="shared" si="13"/>
        <v>MRU</v>
      </c>
      <c r="M104" s="235"/>
      <c r="N104" s="235" t="s">
        <v>192</v>
      </c>
      <c r="O104" s="235" t="str">
        <f t="shared" si="11"/>
        <v>s2c</v>
      </c>
      <c r="P104" s="235"/>
      <c r="Q104" s="235"/>
      <c r="R104" s="235"/>
      <c r="S104" s="230">
        <f t="shared" si="8"/>
        <v>43296</v>
      </c>
      <c r="T104" s="230" t="str">
        <f t="shared" si="9"/>
        <v/>
      </c>
      <c r="U104" s="230" t="str">
        <f t="shared" si="10"/>
        <v/>
      </c>
      <c r="V104" s="235"/>
    </row>
    <row r="105" spans="1:22" s="128" customFormat="1">
      <c r="A105" s="235" t="s">
        <v>5512</v>
      </c>
      <c r="B105" s="235" t="s">
        <v>5512</v>
      </c>
      <c r="C105" s="235"/>
      <c r="D105" s="235" t="s">
        <v>243</v>
      </c>
      <c r="E105" s="230">
        <v>41827</v>
      </c>
      <c r="F105" s="235"/>
      <c r="G105" s="235"/>
      <c r="H105" s="235">
        <f t="shared" si="7"/>
        <v>2</v>
      </c>
      <c r="I105" s="235"/>
      <c r="J105" s="268" t="s">
        <v>5508</v>
      </c>
      <c r="K105" s="235" t="str">
        <f t="shared" si="12"/>
        <v>MUR</v>
      </c>
      <c r="L105" s="235" t="str">
        <f t="shared" si="13"/>
        <v>MUR</v>
      </c>
      <c r="M105" s="235"/>
      <c r="N105" s="235" t="s">
        <v>192</v>
      </c>
      <c r="O105" s="235" t="str">
        <f t="shared" si="11"/>
        <v>s2c</v>
      </c>
      <c r="P105" s="235"/>
      <c r="Q105" s="235"/>
      <c r="R105" s="235"/>
      <c r="S105" s="230">
        <f t="shared" si="8"/>
        <v>41827</v>
      </c>
      <c r="T105" s="230" t="str">
        <f t="shared" si="9"/>
        <v/>
      </c>
      <c r="U105" s="230" t="str">
        <f t="shared" si="10"/>
        <v/>
      </c>
      <c r="V105" s="235"/>
    </row>
    <row r="106" spans="1:22" s="128" customFormat="1">
      <c r="A106" s="235" t="s">
        <v>5513</v>
      </c>
      <c r="B106" s="235" t="s">
        <v>5513</v>
      </c>
      <c r="C106" s="235"/>
      <c r="D106" s="235" t="s">
        <v>243</v>
      </c>
      <c r="E106" s="230">
        <v>41827</v>
      </c>
      <c r="F106" s="235"/>
      <c r="G106" s="235"/>
      <c r="H106" s="235">
        <f t="shared" si="7"/>
        <v>2</v>
      </c>
      <c r="I106" s="235"/>
      <c r="J106" s="268" t="s">
        <v>5509</v>
      </c>
      <c r="K106" s="235" t="str">
        <f t="shared" si="12"/>
        <v>MVR</v>
      </c>
      <c r="L106" s="235" t="str">
        <f t="shared" si="13"/>
        <v>MVR</v>
      </c>
      <c r="M106" s="235"/>
      <c r="N106" s="235" t="s">
        <v>192</v>
      </c>
      <c r="O106" s="235" t="str">
        <f t="shared" si="11"/>
        <v>s2c</v>
      </c>
      <c r="P106" s="235"/>
      <c r="Q106" s="235"/>
      <c r="R106" s="235"/>
      <c r="S106" s="230">
        <f t="shared" si="8"/>
        <v>41827</v>
      </c>
      <c r="T106" s="230" t="str">
        <f t="shared" si="9"/>
        <v/>
      </c>
      <c r="U106" s="230" t="str">
        <f t="shared" si="10"/>
        <v/>
      </c>
      <c r="V106" s="235"/>
    </row>
    <row r="107" spans="1:22" s="128" customFormat="1">
      <c r="A107" s="235" t="s">
        <v>5514</v>
      </c>
      <c r="B107" s="235" t="s">
        <v>5514</v>
      </c>
      <c r="C107" s="235"/>
      <c r="D107" s="235" t="s">
        <v>243</v>
      </c>
      <c r="E107" s="230">
        <v>41827</v>
      </c>
      <c r="F107" s="235"/>
      <c r="G107" s="235"/>
      <c r="H107" s="235">
        <f t="shared" si="7"/>
        <v>2</v>
      </c>
      <c r="I107" s="235"/>
      <c r="J107" s="268" t="s">
        <v>5510</v>
      </c>
      <c r="K107" s="235" t="str">
        <f t="shared" si="12"/>
        <v>MWK</v>
      </c>
      <c r="L107" s="235" t="str">
        <f t="shared" si="13"/>
        <v>MWK</v>
      </c>
      <c r="M107" s="235"/>
      <c r="N107" s="235" t="s">
        <v>192</v>
      </c>
      <c r="O107" s="235" t="str">
        <f t="shared" si="11"/>
        <v>s2c</v>
      </c>
      <c r="P107" s="235"/>
      <c r="Q107" s="235"/>
      <c r="R107" s="235"/>
      <c r="S107" s="230">
        <f t="shared" si="8"/>
        <v>41827</v>
      </c>
      <c r="T107" s="230" t="str">
        <f t="shared" si="9"/>
        <v/>
      </c>
      <c r="U107" s="230" t="str">
        <f t="shared" si="10"/>
        <v/>
      </c>
      <c r="V107" s="235"/>
    </row>
    <row r="108" spans="1:22" s="128" customFormat="1">
      <c r="A108" s="235" t="s">
        <v>5515</v>
      </c>
      <c r="B108" s="235" t="s">
        <v>5515</v>
      </c>
      <c r="C108" s="235"/>
      <c r="D108" s="235" t="s">
        <v>243</v>
      </c>
      <c r="E108" s="230">
        <v>41827</v>
      </c>
      <c r="F108" s="235"/>
      <c r="G108" s="235"/>
      <c r="H108" s="235">
        <f t="shared" si="7"/>
        <v>2</v>
      </c>
      <c r="I108" s="235"/>
      <c r="J108" s="268" t="s">
        <v>5512</v>
      </c>
      <c r="K108" s="235" t="str">
        <f t="shared" si="12"/>
        <v>MXN</v>
      </c>
      <c r="L108" s="235" t="str">
        <f t="shared" si="13"/>
        <v>MXN</v>
      </c>
      <c r="M108" s="235"/>
      <c r="N108" s="235" t="s">
        <v>192</v>
      </c>
      <c r="O108" s="235" t="str">
        <f t="shared" si="11"/>
        <v>s2c</v>
      </c>
      <c r="P108" s="235"/>
      <c r="Q108" s="235"/>
      <c r="R108" s="235"/>
      <c r="S108" s="230">
        <f t="shared" si="8"/>
        <v>41827</v>
      </c>
      <c r="T108" s="230" t="str">
        <f t="shared" si="9"/>
        <v/>
      </c>
      <c r="U108" s="230" t="str">
        <f t="shared" si="10"/>
        <v/>
      </c>
      <c r="V108" s="235"/>
    </row>
    <row r="109" spans="1:22" s="128" customFormat="1">
      <c r="A109" s="235" t="s">
        <v>5516</v>
      </c>
      <c r="B109" s="235" t="s">
        <v>5516</v>
      </c>
      <c r="C109" s="235"/>
      <c r="D109" s="235" t="s">
        <v>243</v>
      </c>
      <c r="E109" s="230">
        <v>41827</v>
      </c>
      <c r="F109" s="235"/>
      <c r="G109" s="235"/>
      <c r="H109" s="235">
        <f t="shared" si="7"/>
        <v>2</v>
      </c>
      <c r="I109" s="235"/>
      <c r="J109" s="268" t="s">
        <v>5513</v>
      </c>
      <c r="K109" s="235" t="str">
        <f t="shared" si="12"/>
        <v>MXV</v>
      </c>
      <c r="L109" s="235" t="str">
        <f t="shared" si="13"/>
        <v>MXV</v>
      </c>
      <c r="M109" s="235"/>
      <c r="N109" s="235" t="s">
        <v>192</v>
      </c>
      <c r="O109" s="235" t="str">
        <f t="shared" si="11"/>
        <v>s2c</v>
      </c>
      <c r="P109" s="235"/>
      <c r="Q109" s="235"/>
      <c r="R109" s="235"/>
      <c r="S109" s="230">
        <f t="shared" si="8"/>
        <v>41827</v>
      </c>
      <c r="T109" s="230" t="str">
        <f t="shared" si="9"/>
        <v/>
      </c>
      <c r="U109" s="230" t="str">
        <f t="shared" si="10"/>
        <v/>
      </c>
      <c r="V109" s="235"/>
    </row>
    <row r="110" spans="1:22" s="128" customFormat="1">
      <c r="A110" s="235" t="s">
        <v>5517</v>
      </c>
      <c r="B110" s="235" t="s">
        <v>5517</v>
      </c>
      <c r="C110" s="235"/>
      <c r="D110" s="235" t="s">
        <v>243</v>
      </c>
      <c r="E110" s="230">
        <v>41827</v>
      </c>
      <c r="F110" s="235"/>
      <c r="G110" s="235"/>
      <c r="H110" s="235">
        <f t="shared" si="7"/>
        <v>2</v>
      </c>
      <c r="I110" s="235"/>
      <c r="J110" s="268" t="s">
        <v>5514</v>
      </c>
      <c r="K110" s="235" t="str">
        <f t="shared" si="12"/>
        <v>MYR</v>
      </c>
      <c r="L110" s="235" t="str">
        <f t="shared" si="13"/>
        <v>MYR</v>
      </c>
      <c r="M110" s="235"/>
      <c r="N110" s="235" t="s">
        <v>192</v>
      </c>
      <c r="O110" s="235" t="str">
        <f t="shared" si="11"/>
        <v>s2c</v>
      </c>
      <c r="P110" s="235"/>
      <c r="Q110" s="235"/>
      <c r="R110" s="235"/>
      <c r="S110" s="230">
        <f t="shared" si="8"/>
        <v>41827</v>
      </c>
      <c r="T110" s="230" t="str">
        <f t="shared" si="9"/>
        <v/>
      </c>
      <c r="U110" s="230" t="str">
        <f t="shared" si="10"/>
        <v/>
      </c>
      <c r="V110" s="235"/>
    </row>
    <row r="111" spans="1:22" s="128" customFormat="1">
      <c r="A111" s="235" t="s">
        <v>5518</v>
      </c>
      <c r="B111" s="235" t="s">
        <v>5518</v>
      </c>
      <c r="C111" s="235"/>
      <c r="D111" s="235" t="s">
        <v>243</v>
      </c>
      <c r="E111" s="230">
        <v>41827</v>
      </c>
      <c r="F111" s="235"/>
      <c r="G111" s="235"/>
      <c r="H111" s="235">
        <f t="shared" si="7"/>
        <v>2</v>
      </c>
      <c r="I111" s="235"/>
      <c r="J111" s="268" t="s">
        <v>5515</v>
      </c>
      <c r="K111" s="235" t="str">
        <f t="shared" si="12"/>
        <v>MZN</v>
      </c>
      <c r="L111" s="235" t="str">
        <f t="shared" si="13"/>
        <v>MZN</v>
      </c>
      <c r="M111" s="235"/>
      <c r="N111" s="235" t="s">
        <v>192</v>
      </c>
      <c r="O111" s="235" t="str">
        <f t="shared" si="11"/>
        <v>s2c</v>
      </c>
      <c r="P111" s="235"/>
      <c r="Q111" s="235"/>
      <c r="R111" s="235"/>
      <c r="S111" s="230">
        <f t="shared" si="8"/>
        <v>41827</v>
      </c>
      <c r="T111" s="230" t="str">
        <f t="shared" si="9"/>
        <v/>
      </c>
      <c r="U111" s="230" t="str">
        <f t="shared" si="10"/>
        <v/>
      </c>
      <c r="V111" s="235"/>
    </row>
    <row r="112" spans="1:22" s="128" customFormat="1">
      <c r="A112" s="235" t="s">
        <v>5519</v>
      </c>
      <c r="B112" s="235" t="s">
        <v>5519</v>
      </c>
      <c r="C112" s="235"/>
      <c r="D112" s="235" t="s">
        <v>243</v>
      </c>
      <c r="E112" s="230">
        <v>41827</v>
      </c>
      <c r="F112" s="235"/>
      <c r="G112" s="235"/>
      <c r="H112" s="235">
        <f t="shared" si="7"/>
        <v>2</v>
      </c>
      <c r="I112" s="235"/>
      <c r="J112" s="268" t="s">
        <v>5516</v>
      </c>
      <c r="K112" s="235" t="str">
        <f t="shared" si="12"/>
        <v>NAD</v>
      </c>
      <c r="L112" s="235" t="str">
        <f t="shared" si="13"/>
        <v>NAD</v>
      </c>
      <c r="M112" s="235"/>
      <c r="N112" s="235" t="s">
        <v>192</v>
      </c>
      <c r="O112" s="235" t="str">
        <f t="shared" si="11"/>
        <v>s2c</v>
      </c>
      <c r="P112" s="235"/>
      <c r="Q112" s="235"/>
      <c r="R112" s="235"/>
      <c r="S112" s="230">
        <f t="shared" si="8"/>
        <v>41827</v>
      </c>
      <c r="T112" s="230" t="str">
        <f t="shared" si="9"/>
        <v/>
      </c>
      <c r="U112" s="230" t="str">
        <f t="shared" si="10"/>
        <v/>
      </c>
      <c r="V112" s="235"/>
    </row>
    <row r="113" spans="1:22" s="128" customFormat="1">
      <c r="A113" s="235" t="s">
        <v>5520</v>
      </c>
      <c r="B113" s="235" t="s">
        <v>5520</v>
      </c>
      <c r="C113" s="235"/>
      <c r="D113" s="235" t="s">
        <v>243</v>
      </c>
      <c r="E113" s="230">
        <v>41827</v>
      </c>
      <c r="F113" s="235"/>
      <c r="G113" s="235"/>
      <c r="H113" s="235">
        <f t="shared" si="7"/>
        <v>2</v>
      </c>
      <c r="I113" s="235"/>
      <c r="J113" s="268" t="s">
        <v>5517</v>
      </c>
      <c r="K113" s="235" t="str">
        <f t="shared" si="12"/>
        <v>NGN</v>
      </c>
      <c r="L113" s="235" t="str">
        <f t="shared" si="13"/>
        <v>NGN</v>
      </c>
      <c r="M113" s="235"/>
      <c r="N113" s="235" t="s">
        <v>192</v>
      </c>
      <c r="O113" s="235" t="str">
        <f t="shared" si="11"/>
        <v>s2c</v>
      </c>
      <c r="P113" s="235"/>
      <c r="Q113" s="235"/>
      <c r="R113" s="235"/>
      <c r="S113" s="230">
        <f t="shared" si="8"/>
        <v>41827</v>
      </c>
      <c r="T113" s="230" t="str">
        <f t="shared" si="9"/>
        <v/>
      </c>
      <c r="U113" s="230" t="str">
        <f t="shared" si="10"/>
        <v/>
      </c>
      <c r="V113" s="235"/>
    </row>
    <row r="114" spans="1:22" s="128" customFormat="1">
      <c r="A114" s="235" t="s">
        <v>5521</v>
      </c>
      <c r="B114" s="235" t="s">
        <v>5521</v>
      </c>
      <c r="C114" s="235"/>
      <c r="D114" s="235" t="s">
        <v>243</v>
      </c>
      <c r="E114" s="230">
        <v>41827</v>
      </c>
      <c r="F114" s="235"/>
      <c r="G114" s="235"/>
      <c r="H114" s="235">
        <f t="shared" si="7"/>
        <v>2</v>
      </c>
      <c r="I114" s="235"/>
      <c r="J114" s="268" t="s">
        <v>5518</v>
      </c>
      <c r="K114" s="235" t="str">
        <f t="shared" si="12"/>
        <v>NIO</v>
      </c>
      <c r="L114" s="235" t="str">
        <f t="shared" si="13"/>
        <v>NIO</v>
      </c>
      <c r="M114" s="235"/>
      <c r="N114" s="235" t="s">
        <v>192</v>
      </c>
      <c r="O114" s="235" t="str">
        <f t="shared" si="11"/>
        <v>s2c</v>
      </c>
      <c r="P114" s="235"/>
      <c r="Q114" s="235"/>
      <c r="R114" s="235"/>
      <c r="S114" s="230">
        <f t="shared" si="8"/>
        <v>41827</v>
      </c>
      <c r="T114" s="230" t="str">
        <f t="shared" si="9"/>
        <v/>
      </c>
      <c r="U114" s="230" t="str">
        <f t="shared" si="10"/>
        <v/>
      </c>
      <c r="V114" s="235"/>
    </row>
    <row r="115" spans="1:22" s="128" customFormat="1">
      <c r="A115" s="235" t="s">
        <v>5522</v>
      </c>
      <c r="B115" s="235" t="s">
        <v>5522</v>
      </c>
      <c r="C115" s="235"/>
      <c r="D115" s="235" t="s">
        <v>243</v>
      </c>
      <c r="E115" s="230">
        <v>41827</v>
      </c>
      <c r="F115" s="235"/>
      <c r="G115" s="235"/>
      <c r="H115" s="235">
        <f t="shared" si="7"/>
        <v>2</v>
      </c>
      <c r="I115" s="235"/>
      <c r="J115" s="268" t="s">
        <v>5519</v>
      </c>
      <c r="K115" s="235" t="str">
        <f t="shared" si="12"/>
        <v>NOK</v>
      </c>
      <c r="L115" s="235" t="str">
        <f t="shared" si="13"/>
        <v>NOK</v>
      </c>
      <c r="M115" s="235"/>
      <c r="N115" s="235" t="s">
        <v>192</v>
      </c>
      <c r="O115" s="235" t="str">
        <f t="shared" si="11"/>
        <v>s2c</v>
      </c>
      <c r="P115" s="235"/>
      <c r="Q115" s="235"/>
      <c r="R115" s="235"/>
      <c r="S115" s="230">
        <f t="shared" si="8"/>
        <v>41827</v>
      </c>
      <c r="T115" s="230" t="str">
        <f t="shared" si="9"/>
        <v/>
      </c>
      <c r="U115" s="230" t="str">
        <f t="shared" si="10"/>
        <v/>
      </c>
      <c r="V115" s="235"/>
    </row>
    <row r="116" spans="1:22" s="128" customFormat="1">
      <c r="A116" s="235" t="s">
        <v>5523</v>
      </c>
      <c r="B116" s="235" t="s">
        <v>5523</v>
      </c>
      <c r="C116" s="235"/>
      <c r="D116" s="235" t="s">
        <v>243</v>
      </c>
      <c r="E116" s="230">
        <v>41827</v>
      </c>
      <c r="F116" s="235"/>
      <c r="G116" s="235"/>
      <c r="H116" s="235">
        <f t="shared" si="7"/>
        <v>2</v>
      </c>
      <c r="I116" s="235"/>
      <c r="J116" s="268" t="s">
        <v>5520</v>
      </c>
      <c r="K116" s="235" t="str">
        <f t="shared" si="12"/>
        <v>NPR</v>
      </c>
      <c r="L116" s="235" t="str">
        <f t="shared" si="13"/>
        <v>NPR</v>
      </c>
      <c r="M116" s="235"/>
      <c r="N116" s="235" t="s">
        <v>192</v>
      </c>
      <c r="O116" s="235" t="str">
        <f t="shared" si="11"/>
        <v>s2c</v>
      </c>
      <c r="P116" s="235"/>
      <c r="Q116" s="235"/>
      <c r="R116" s="235"/>
      <c r="S116" s="230">
        <f t="shared" si="8"/>
        <v>41827</v>
      </c>
      <c r="T116" s="230" t="str">
        <f t="shared" si="9"/>
        <v/>
      </c>
      <c r="U116" s="230" t="str">
        <f t="shared" si="10"/>
        <v/>
      </c>
      <c r="V116" s="235"/>
    </row>
    <row r="117" spans="1:22" s="128" customFormat="1">
      <c r="A117" s="235" t="s">
        <v>5524</v>
      </c>
      <c r="B117" s="235" t="s">
        <v>5524</v>
      </c>
      <c r="C117" s="235"/>
      <c r="D117" s="235" t="s">
        <v>243</v>
      </c>
      <c r="E117" s="230">
        <v>41827</v>
      </c>
      <c r="F117" s="235"/>
      <c r="G117" s="235"/>
      <c r="H117" s="235">
        <f t="shared" si="7"/>
        <v>2</v>
      </c>
      <c r="I117" s="235"/>
      <c r="J117" s="268" t="s">
        <v>5521</v>
      </c>
      <c r="K117" s="235" t="str">
        <f t="shared" si="12"/>
        <v>NZD</v>
      </c>
      <c r="L117" s="235" t="str">
        <f t="shared" si="13"/>
        <v>NZD</v>
      </c>
      <c r="M117" s="235"/>
      <c r="N117" s="235" t="s">
        <v>192</v>
      </c>
      <c r="O117" s="235" t="str">
        <f t="shared" si="11"/>
        <v>s2c</v>
      </c>
      <c r="P117" s="235"/>
      <c r="Q117" s="235"/>
      <c r="R117" s="235"/>
      <c r="S117" s="230">
        <f t="shared" si="8"/>
        <v>41827</v>
      </c>
      <c r="T117" s="230" t="str">
        <f t="shared" si="9"/>
        <v/>
      </c>
      <c r="U117" s="230" t="str">
        <f t="shared" si="10"/>
        <v/>
      </c>
      <c r="V117" s="235"/>
    </row>
    <row r="118" spans="1:22" s="128" customFormat="1">
      <c r="A118" s="235" t="s">
        <v>5525</v>
      </c>
      <c r="B118" s="235" t="s">
        <v>5525</v>
      </c>
      <c r="C118" s="235"/>
      <c r="D118" s="235" t="s">
        <v>243</v>
      </c>
      <c r="E118" s="230">
        <v>41827</v>
      </c>
      <c r="F118" s="235"/>
      <c r="G118" s="235"/>
      <c r="H118" s="235">
        <f t="shared" si="7"/>
        <v>2</v>
      </c>
      <c r="I118" s="235"/>
      <c r="J118" s="268" t="s">
        <v>5522</v>
      </c>
      <c r="K118" s="235" t="str">
        <f t="shared" si="12"/>
        <v>OMR</v>
      </c>
      <c r="L118" s="235" t="str">
        <f t="shared" si="13"/>
        <v>OMR</v>
      </c>
      <c r="M118" s="235"/>
      <c r="N118" s="235" t="s">
        <v>192</v>
      </c>
      <c r="O118" s="235" t="str">
        <f t="shared" si="11"/>
        <v>s2c</v>
      </c>
      <c r="P118" s="235"/>
      <c r="Q118" s="235"/>
      <c r="R118" s="235"/>
      <c r="S118" s="230">
        <f t="shared" si="8"/>
        <v>41827</v>
      </c>
      <c r="T118" s="230" t="str">
        <f t="shared" si="9"/>
        <v/>
      </c>
      <c r="U118" s="230" t="str">
        <f t="shared" si="10"/>
        <v/>
      </c>
      <c r="V118" s="235"/>
    </row>
    <row r="119" spans="1:22" s="128" customFormat="1">
      <c r="A119" s="235" t="s">
        <v>5526</v>
      </c>
      <c r="B119" s="235" t="s">
        <v>5526</v>
      </c>
      <c r="C119" s="235"/>
      <c r="D119" s="235" t="s">
        <v>243</v>
      </c>
      <c r="E119" s="230">
        <v>41827</v>
      </c>
      <c r="F119" s="235"/>
      <c r="G119" s="235"/>
      <c r="H119" s="235">
        <f t="shared" si="7"/>
        <v>2</v>
      </c>
      <c r="I119" s="235"/>
      <c r="J119" s="268" t="s">
        <v>5523</v>
      </c>
      <c r="K119" s="235" t="str">
        <f t="shared" si="12"/>
        <v>PAB</v>
      </c>
      <c r="L119" s="235" t="str">
        <f t="shared" si="13"/>
        <v>PAB</v>
      </c>
      <c r="M119" s="235"/>
      <c r="N119" s="235" t="s">
        <v>192</v>
      </c>
      <c r="O119" s="235" t="str">
        <f t="shared" si="11"/>
        <v>s2c</v>
      </c>
      <c r="P119" s="235"/>
      <c r="Q119" s="235"/>
      <c r="R119" s="235"/>
      <c r="S119" s="230">
        <f t="shared" si="8"/>
        <v>41827</v>
      </c>
      <c r="T119" s="230" t="str">
        <f t="shared" si="9"/>
        <v/>
      </c>
      <c r="U119" s="230" t="str">
        <f t="shared" si="10"/>
        <v/>
      </c>
      <c r="V119" s="235"/>
    </row>
    <row r="120" spans="1:22" s="128" customFormat="1">
      <c r="A120" s="235" t="s">
        <v>5527</v>
      </c>
      <c r="B120" s="235" t="s">
        <v>5527</v>
      </c>
      <c r="C120" s="235"/>
      <c r="D120" s="235" t="s">
        <v>243</v>
      </c>
      <c r="E120" s="230">
        <v>41827</v>
      </c>
      <c r="F120" s="235"/>
      <c r="G120" s="235"/>
      <c r="H120" s="235">
        <f t="shared" si="7"/>
        <v>2</v>
      </c>
      <c r="I120" s="235"/>
      <c r="J120" s="268" t="s">
        <v>5524</v>
      </c>
      <c r="K120" s="235" t="str">
        <f t="shared" si="12"/>
        <v>PEN</v>
      </c>
      <c r="L120" s="235" t="str">
        <f t="shared" si="13"/>
        <v>PEN</v>
      </c>
      <c r="M120" s="235"/>
      <c r="N120" s="235" t="s">
        <v>192</v>
      </c>
      <c r="O120" s="235" t="str">
        <f t="shared" si="11"/>
        <v>s2c</v>
      </c>
      <c r="P120" s="235"/>
      <c r="Q120" s="235"/>
      <c r="R120" s="235"/>
      <c r="S120" s="230">
        <f t="shared" si="8"/>
        <v>41827</v>
      </c>
      <c r="T120" s="230" t="str">
        <f t="shared" si="9"/>
        <v/>
      </c>
      <c r="U120" s="230" t="str">
        <f t="shared" si="10"/>
        <v/>
      </c>
      <c r="V120" s="235"/>
    </row>
    <row r="121" spans="1:22" s="128" customFormat="1">
      <c r="A121" s="235" t="s">
        <v>5528</v>
      </c>
      <c r="B121" s="235" t="s">
        <v>5528</v>
      </c>
      <c r="C121" s="235"/>
      <c r="D121" s="235" t="s">
        <v>243</v>
      </c>
      <c r="E121" s="230">
        <v>41827</v>
      </c>
      <c r="F121" s="235"/>
      <c r="G121" s="235"/>
      <c r="H121" s="235">
        <f t="shared" si="7"/>
        <v>2</v>
      </c>
      <c r="I121" s="235"/>
      <c r="J121" s="268" t="s">
        <v>5525</v>
      </c>
      <c r="K121" s="235" t="str">
        <f t="shared" si="12"/>
        <v>PGK</v>
      </c>
      <c r="L121" s="235" t="str">
        <f t="shared" si="13"/>
        <v>PGK</v>
      </c>
      <c r="M121" s="235"/>
      <c r="N121" s="235" t="s">
        <v>192</v>
      </c>
      <c r="O121" s="235" t="str">
        <f t="shared" si="11"/>
        <v>s2c</v>
      </c>
      <c r="P121" s="235"/>
      <c r="Q121" s="235"/>
      <c r="R121" s="235"/>
      <c r="S121" s="230">
        <f t="shared" si="8"/>
        <v>41827</v>
      </c>
      <c r="T121" s="230" t="str">
        <f t="shared" si="9"/>
        <v/>
      </c>
      <c r="U121" s="230" t="str">
        <f t="shared" si="10"/>
        <v/>
      </c>
      <c r="V121" s="235"/>
    </row>
    <row r="122" spans="1:22" s="128" customFormat="1">
      <c r="A122" s="235" t="s">
        <v>5529</v>
      </c>
      <c r="B122" s="235" t="s">
        <v>5529</v>
      </c>
      <c r="C122" s="235"/>
      <c r="D122" s="235" t="s">
        <v>243</v>
      </c>
      <c r="E122" s="230">
        <v>41827</v>
      </c>
      <c r="F122" s="235"/>
      <c r="G122" s="235"/>
      <c r="H122" s="235">
        <f t="shared" si="7"/>
        <v>2</v>
      </c>
      <c r="I122" s="235"/>
      <c r="J122" s="268" t="s">
        <v>5526</v>
      </c>
      <c r="K122" s="235" t="str">
        <f t="shared" si="12"/>
        <v>PHP</v>
      </c>
      <c r="L122" s="235" t="str">
        <f t="shared" si="13"/>
        <v>PHP</v>
      </c>
      <c r="M122" s="235"/>
      <c r="N122" s="235" t="s">
        <v>192</v>
      </c>
      <c r="O122" s="235" t="str">
        <f t="shared" si="11"/>
        <v>s2c</v>
      </c>
      <c r="P122" s="235"/>
      <c r="Q122" s="235"/>
      <c r="R122" s="235"/>
      <c r="S122" s="230">
        <f t="shared" si="8"/>
        <v>41827</v>
      </c>
      <c r="T122" s="230" t="str">
        <f t="shared" si="9"/>
        <v/>
      </c>
      <c r="U122" s="230" t="str">
        <f t="shared" si="10"/>
        <v/>
      </c>
      <c r="V122" s="235"/>
    </row>
    <row r="123" spans="1:22" s="128" customFormat="1">
      <c r="A123" s="235" t="s">
        <v>5530</v>
      </c>
      <c r="B123" s="235" t="s">
        <v>5530</v>
      </c>
      <c r="C123" s="235"/>
      <c r="D123" s="235" t="s">
        <v>243</v>
      </c>
      <c r="E123" s="230">
        <v>41827</v>
      </c>
      <c r="F123" s="235"/>
      <c r="G123" s="235"/>
      <c r="H123" s="235">
        <f t="shared" si="7"/>
        <v>2</v>
      </c>
      <c r="I123" s="235"/>
      <c r="J123" s="268" t="s">
        <v>5527</v>
      </c>
      <c r="K123" s="235" t="str">
        <f t="shared" si="12"/>
        <v>PKR</v>
      </c>
      <c r="L123" s="235" t="str">
        <f t="shared" si="13"/>
        <v>PKR</v>
      </c>
      <c r="M123" s="235"/>
      <c r="N123" s="235" t="s">
        <v>192</v>
      </c>
      <c r="O123" s="235" t="str">
        <f t="shared" si="11"/>
        <v>s2c</v>
      </c>
      <c r="P123" s="235"/>
      <c r="Q123" s="235"/>
      <c r="R123" s="235"/>
      <c r="S123" s="230">
        <f t="shared" si="8"/>
        <v>41827</v>
      </c>
      <c r="T123" s="230" t="str">
        <f t="shared" si="9"/>
        <v/>
      </c>
      <c r="U123" s="230" t="str">
        <f t="shared" si="10"/>
        <v/>
      </c>
      <c r="V123" s="235"/>
    </row>
    <row r="124" spans="1:22" s="128" customFormat="1">
      <c r="A124" s="235" t="s">
        <v>5531</v>
      </c>
      <c r="B124" s="235" t="s">
        <v>5531</v>
      </c>
      <c r="C124" s="235"/>
      <c r="D124" s="235" t="s">
        <v>243</v>
      </c>
      <c r="E124" s="230">
        <v>41827</v>
      </c>
      <c r="F124" s="235"/>
      <c r="G124" s="235"/>
      <c r="H124" s="235">
        <f t="shared" si="7"/>
        <v>2</v>
      </c>
      <c r="I124" s="235"/>
      <c r="J124" s="268" t="s">
        <v>5528</v>
      </c>
      <c r="K124" s="235" t="str">
        <f t="shared" si="12"/>
        <v>PLN</v>
      </c>
      <c r="L124" s="235" t="str">
        <f t="shared" si="13"/>
        <v>PLN</v>
      </c>
      <c r="M124" s="235"/>
      <c r="N124" s="235" t="s">
        <v>192</v>
      </c>
      <c r="O124" s="235" t="str">
        <f t="shared" si="11"/>
        <v>s2c</v>
      </c>
      <c r="P124" s="235"/>
      <c r="Q124" s="235"/>
      <c r="R124" s="235"/>
      <c r="S124" s="230">
        <f t="shared" si="8"/>
        <v>41827</v>
      </c>
      <c r="T124" s="230" t="str">
        <f t="shared" si="9"/>
        <v/>
      </c>
      <c r="U124" s="230" t="str">
        <f t="shared" si="10"/>
        <v/>
      </c>
      <c r="V124" s="235"/>
    </row>
    <row r="125" spans="1:22" s="128" customFormat="1">
      <c r="A125" s="235" t="s">
        <v>5532</v>
      </c>
      <c r="B125" s="235" t="s">
        <v>5532</v>
      </c>
      <c r="C125" s="235"/>
      <c r="D125" s="235" t="s">
        <v>243</v>
      </c>
      <c r="E125" s="230">
        <v>41827</v>
      </c>
      <c r="F125" s="235"/>
      <c r="G125" s="235"/>
      <c r="H125" s="235">
        <f t="shared" si="7"/>
        <v>2</v>
      </c>
      <c r="I125" s="235"/>
      <c r="J125" s="268" t="s">
        <v>5529</v>
      </c>
      <c r="K125" s="235" t="str">
        <f t="shared" si="12"/>
        <v>PYG</v>
      </c>
      <c r="L125" s="235" t="str">
        <f t="shared" si="13"/>
        <v>PYG</v>
      </c>
      <c r="M125" s="235"/>
      <c r="N125" s="235" t="s">
        <v>192</v>
      </c>
      <c r="O125" s="235" t="str">
        <f t="shared" si="11"/>
        <v>s2c</v>
      </c>
      <c r="P125" s="235"/>
      <c r="Q125" s="235"/>
      <c r="R125" s="235"/>
      <c r="S125" s="230">
        <f t="shared" si="8"/>
        <v>41827</v>
      </c>
      <c r="T125" s="230" t="str">
        <f t="shared" si="9"/>
        <v/>
      </c>
      <c r="U125" s="230" t="str">
        <f t="shared" si="10"/>
        <v/>
      </c>
      <c r="V125" s="235"/>
    </row>
    <row r="126" spans="1:22" s="128" customFormat="1">
      <c r="A126" s="235" t="s">
        <v>5533</v>
      </c>
      <c r="B126" s="235" t="s">
        <v>5533</v>
      </c>
      <c r="C126" s="235"/>
      <c r="D126" s="235" t="s">
        <v>243</v>
      </c>
      <c r="E126" s="230">
        <v>41827</v>
      </c>
      <c r="F126" s="235"/>
      <c r="G126" s="235"/>
      <c r="H126" s="235">
        <f t="shared" si="7"/>
        <v>2</v>
      </c>
      <c r="I126" s="235"/>
      <c r="J126" s="268" t="s">
        <v>5530</v>
      </c>
      <c r="K126" s="235" t="str">
        <f t="shared" si="12"/>
        <v>QAR</v>
      </c>
      <c r="L126" s="235" t="str">
        <f t="shared" si="13"/>
        <v>QAR</v>
      </c>
      <c r="M126" s="235"/>
      <c r="N126" s="235" t="s">
        <v>192</v>
      </c>
      <c r="O126" s="235" t="str">
        <f t="shared" si="11"/>
        <v>s2c</v>
      </c>
      <c r="P126" s="235"/>
      <c r="Q126" s="235"/>
      <c r="R126" s="235"/>
      <c r="S126" s="230">
        <f t="shared" si="8"/>
        <v>41827</v>
      </c>
      <c r="T126" s="230" t="str">
        <f t="shared" si="9"/>
        <v/>
      </c>
      <c r="U126" s="230" t="str">
        <f t="shared" si="10"/>
        <v/>
      </c>
      <c r="V126" s="235"/>
    </row>
    <row r="127" spans="1:22" s="128" customFormat="1">
      <c r="A127" s="235" t="s">
        <v>5534</v>
      </c>
      <c r="B127" s="235" t="s">
        <v>5534</v>
      </c>
      <c r="C127" s="235"/>
      <c r="D127" s="235" t="s">
        <v>243</v>
      </c>
      <c r="E127" s="230">
        <v>41827</v>
      </c>
      <c r="F127" s="235"/>
      <c r="G127" s="235"/>
      <c r="H127" s="235">
        <f t="shared" si="7"/>
        <v>2</v>
      </c>
      <c r="I127" s="235"/>
      <c r="J127" s="268" t="s">
        <v>5531</v>
      </c>
      <c r="K127" s="235" t="str">
        <f t="shared" si="12"/>
        <v>RON</v>
      </c>
      <c r="L127" s="235" t="str">
        <f t="shared" si="13"/>
        <v>RON</v>
      </c>
      <c r="M127" s="235"/>
      <c r="N127" s="235" t="s">
        <v>192</v>
      </c>
      <c r="O127" s="235" t="str">
        <f t="shared" si="11"/>
        <v>s2c</v>
      </c>
      <c r="P127" s="235"/>
      <c r="Q127" s="235"/>
      <c r="R127" s="235"/>
      <c r="S127" s="230">
        <f t="shared" si="8"/>
        <v>41827</v>
      </c>
      <c r="T127" s="230" t="str">
        <f t="shared" si="9"/>
        <v/>
      </c>
      <c r="U127" s="230" t="str">
        <f t="shared" si="10"/>
        <v/>
      </c>
      <c r="V127" s="235"/>
    </row>
    <row r="128" spans="1:22" s="128" customFormat="1">
      <c r="A128" s="235" t="s">
        <v>5535</v>
      </c>
      <c r="B128" s="235" t="s">
        <v>5535</v>
      </c>
      <c r="C128" s="235"/>
      <c r="D128" s="235" t="s">
        <v>243</v>
      </c>
      <c r="E128" s="230">
        <v>41827</v>
      </c>
      <c r="F128" s="235"/>
      <c r="G128" s="235"/>
      <c r="H128" s="235">
        <f t="shared" si="7"/>
        <v>2</v>
      </c>
      <c r="I128" s="235"/>
      <c r="J128" s="268" t="s">
        <v>5532</v>
      </c>
      <c r="K128" s="235" t="str">
        <f t="shared" si="12"/>
        <v>RSD</v>
      </c>
      <c r="L128" s="235" t="str">
        <f t="shared" si="13"/>
        <v>RSD</v>
      </c>
      <c r="M128" s="235"/>
      <c r="N128" s="235" t="s">
        <v>192</v>
      </c>
      <c r="O128" s="235" t="str">
        <f t="shared" si="11"/>
        <v>s2c</v>
      </c>
      <c r="P128" s="235"/>
      <c r="Q128" s="235"/>
      <c r="R128" s="235"/>
      <c r="S128" s="230">
        <f t="shared" si="8"/>
        <v>41827</v>
      </c>
      <c r="T128" s="230" t="str">
        <f t="shared" si="9"/>
        <v/>
      </c>
      <c r="U128" s="230" t="str">
        <f t="shared" si="10"/>
        <v/>
      </c>
      <c r="V128" s="235"/>
    </row>
    <row r="129" spans="1:22" s="128" customFormat="1">
      <c r="A129" s="235" t="s">
        <v>5536</v>
      </c>
      <c r="B129" s="235" t="s">
        <v>5536</v>
      </c>
      <c r="C129" s="235"/>
      <c r="D129" s="235" t="s">
        <v>243</v>
      </c>
      <c r="E129" s="230">
        <v>41827</v>
      </c>
      <c r="F129" s="235"/>
      <c r="G129" s="235"/>
      <c r="H129" s="235">
        <f t="shared" si="7"/>
        <v>2</v>
      </c>
      <c r="I129" s="235"/>
      <c r="J129" s="268" t="s">
        <v>5533</v>
      </c>
      <c r="K129" s="235" t="str">
        <f t="shared" si="12"/>
        <v>RUB</v>
      </c>
      <c r="L129" s="235" t="str">
        <f t="shared" si="13"/>
        <v>RUB</v>
      </c>
      <c r="M129" s="235"/>
      <c r="N129" s="235" t="s">
        <v>192</v>
      </c>
      <c r="O129" s="235" t="str">
        <f t="shared" si="11"/>
        <v>s2c</v>
      </c>
      <c r="P129" s="235"/>
      <c r="Q129" s="235"/>
      <c r="R129" s="235"/>
      <c r="S129" s="230">
        <f t="shared" si="8"/>
        <v>41827</v>
      </c>
      <c r="T129" s="230" t="str">
        <f t="shared" si="9"/>
        <v/>
      </c>
      <c r="U129" s="230" t="str">
        <f t="shared" si="10"/>
        <v/>
      </c>
      <c r="V129" s="235"/>
    </row>
    <row r="130" spans="1:22" s="128" customFormat="1">
      <c r="A130" s="235" t="s">
        <v>5537</v>
      </c>
      <c r="B130" s="235" t="s">
        <v>5537</v>
      </c>
      <c r="C130" s="235"/>
      <c r="D130" s="235" t="s">
        <v>243</v>
      </c>
      <c r="E130" s="230">
        <v>41827</v>
      </c>
      <c r="F130" s="235"/>
      <c r="G130" s="235"/>
      <c r="H130" s="235">
        <f t="shared" ref="H130:H193" si="14">COUNTIF(J:J,A130)</f>
        <v>2</v>
      </c>
      <c r="I130" s="235"/>
      <c r="J130" s="268" t="s">
        <v>5534</v>
      </c>
      <c r="K130" s="235" t="str">
        <f t="shared" si="12"/>
        <v>RWF</v>
      </c>
      <c r="L130" s="235" t="str">
        <f t="shared" si="13"/>
        <v>RWF</v>
      </c>
      <c r="M130" s="235"/>
      <c r="N130" s="235" t="s">
        <v>192</v>
      </c>
      <c r="O130" s="235" t="str">
        <f t="shared" si="11"/>
        <v>s2c</v>
      </c>
      <c r="P130" s="235"/>
      <c r="Q130" s="235"/>
      <c r="R130" s="235"/>
      <c r="S130" s="230">
        <f t="shared" si="8"/>
        <v>41827</v>
      </c>
      <c r="T130" s="230" t="str">
        <f t="shared" si="9"/>
        <v/>
      </c>
      <c r="U130" s="230" t="str">
        <f t="shared" si="10"/>
        <v/>
      </c>
      <c r="V130" s="235"/>
    </row>
    <row r="131" spans="1:22" s="128" customFormat="1">
      <c r="A131" s="235" t="s">
        <v>5538</v>
      </c>
      <c r="B131" s="235" t="s">
        <v>5538</v>
      </c>
      <c r="C131" s="235"/>
      <c r="D131" s="235" t="s">
        <v>243</v>
      </c>
      <c r="E131" s="230">
        <v>41827</v>
      </c>
      <c r="F131" s="235"/>
      <c r="G131" s="235"/>
      <c r="H131" s="235">
        <f t="shared" si="14"/>
        <v>2</v>
      </c>
      <c r="I131" s="235"/>
      <c r="J131" s="268" t="s">
        <v>5535</v>
      </c>
      <c r="K131" s="235" t="str">
        <f t="shared" si="12"/>
        <v>SAR</v>
      </c>
      <c r="L131" s="235" t="str">
        <f t="shared" si="13"/>
        <v>SAR</v>
      </c>
      <c r="M131" s="235"/>
      <c r="N131" s="235" t="s">
        <v>192</v>
      </c>
      <c r="O131" s="235" t="str">
        <f t="shared" si="11"/>
        <v>s2c</v>
      </c>
      <c r="P131" s="235"/>
      <c r="Q131" s="235"/>
      <c r="R131" s="235"/>
      <c r="S131" s="230">
        <f t="shared" ref="S131:S162" si="15">VLOOKUP(J131,A:G,5,FALSE)</f>
        <v>41827</v>
      </c>
      <c r="T131" s="230" t="str">
        <f t="shared" ref="T131:T194" si="16">IF(VLOOKUP(J131,A:G,6,FALSE)=0,"",VLOOKUP(J131,A:G,6,FALSE))</f>
        <v/>
      </c>
      <c r="U131" s="230" t="str">
        <f t="shared" ref="U131:U194" si="17">IF(VLOOKUP(J131,A:G,7,FALSE)=0,"",VLOOKUP(J131,A:G,7,FALSE))</f>
        <v/>
      </c>
      <c r="V131" s="235"/>
    </row>
    <row r="132" spans="1:22" s="128" customFormat="1">
      <c r="A132" s="235" t="s">
        <v>5539</v>
      </c>
      <c r="B132" s="235" t="s">
        <v>5539</v>
      </c>
      <c r="C132" s="235"/>
      <c r="D132" s="235" t="s">
        <v>243</v>
      </c>
      <c r="E132" s="230">
        <v>41827</v>
      </c>
      <c r="F132" s="235"/>
      <c r="G132" s="235"/>
      <c r="H132" s="235">
        <f t="shared" si="14"/>
        <v>2</v>
      </c>
      <c r="I132" s="235"/>
      <c r="J132" s="268" t="s">
        <v>5536</v>
      </c>
      <c r="K132" s="235" t="str">
        <f t="shared" si="12"/>
        <v>SBD</v>
      </c>
      <c r="L132" s="235" t="str">
        <f t="shared" si="13"/>
        <v>SBD</v>
      </c>
      <c r="M132" s="235"/>
      <c r="N132" s="235" t="s">
        <v>192</v>
      </c>
      <c r="O132" s="235" t="str">
        <f t="shared" ref="O132:O194" si="18">VLOOKUP(L132,$A$1:$I$200,4,FALSE)</f>
        <v>s2c</v>
      </c>
      <c r="P132" s="235"/>
      <c r="Q132" s="235"/>
      <c r="R132" s="235"/>
      <c r="S132" s="230">
        <f t="shared" si="15"/>
        <v>41827</v>
      </c>
      <c r="T132" s="230" t="str">
        <f t="shared" si="16"/>
        <v/>
      </c>
      <c r="U132" s="230" t="str">
        <f t="shared" si="17"/>
        <v/>
      </c>
      <c r="V132" s="235"/>
    </row>
    <row r="133" spans="1:22" s="128" customFormat="1">
      <c r="A133" s="235" t="s">
        <v>5540</v>
      </c>
      <c r="B133" s="235" t="s">
        <v>5540</v>
      </c>
      <c r="C133" s="235"/>
      <c r="D133" s="235" t="s">
        <v>243</v>
      </c>
      <c r="E133" s="230">
        <v>41827</v>
      </c>
      <c r="F133" s="235"/>
      <c r="G133" s="235"/>
      <c r="H133" s="235">
        <f t="shared" si="14"/>
        <v>2</v>
      </c>
      <c r="I133" s="235"/>
      <c r="J133" s="268" t="s">
        <v>5537</v>
      </c>
      <c r="K133" s="235" t="str">
        <f t="shared" si="12"/>
        <v>SCR</v>
      </c>
      <c r="L133" s="235" t="str">
        <f t="shared" si="13"/>
        <v>SCR</v>
      </c>
      <c r="M133" s="235"/>
      <c r="N133" s="235" t="s">
        <v>192</v>
      </c>
      <c r="O133" s="235" t="str">
        <f t="shared" si="18"/>
        <v>s2c</v>
      </c>
      <c r="P133" s="235"/>
      <c r="Q133" s="235"/>
      <c r="R133" s="235"/>
      <c r="S133" s="230">
        <f t="shared" si="15"/>
        <v>41827</v>
      </c>
      <c r="T133" s="230" t="str">
        <f t="shared" si="16"/>
        <v/>
      </c>
      <c r="U133" s="230" t="str">
        <f t="shared" si="17"/>
        <v/>
      </c>
      <c r="V133" s="235"/>
    </row>
    <row r="134" spans="1:22" s="128" customFormat="1">
      <c r="A134" s="235" t="s">
        <v>5541</v>
      </c>
      <c r="B134" s="235" t="s">
        <v>5541</v>
      </c>
      <c r="C134" s="235"/>
      <c r="D134" s="235" t="s">
        <v>243</v>
      </c>
      <c r="E134" s="230">
        <v>41827</v>
      </c>
      <c r="F134" s="235"/>
      <c r="G134" s="235"/>
      <c r="H134" s="235">
        <f t="shared" si="14"/>
        <v>2</v>
      </c>
      <c r="I134" s="235"/>
      <c r="J134" s="268" t="s">
        <v>5538</v>
      </c>
      <c r="K134" s="235" t="str">
        <f t="shared" ref="K134:K194" si="19">VLOOKUP(J134,$A$2:$B$200,2,0)</f>
        <v>SDG</v>
      </c>
      <c r="L134" s="235" t="str">
        <f t="shared" ref="L134:L194" si="20">J134</f>
        <v>SDG</v>
      </c>
      <c r="M134" s="235"/>
      <c r="N134" s="235" t="s">
        <v>192</v>
      </c>
      <c r="O134" s="235" t="str">
        <f t="shared" si="18"/>
        <v>s2c</v>
      </c>
      <c r="P134" s="235"/>
      <c r="Q134" s="235"/>
      <c r="R134" s="235"/>
      <c r="S134" s="230">
        <f t="shared" si="15"/>
        <v>41827</v>
      </c>
      <c r="T134" s="230" t="str">
        <f t="shared" si="16"/>
        <v/>
      </c>
      <c r="U134" s="230" t="str">
        <f t="shared" si="17"/>
        <v/>
      </c>
      <c r="V134" s="235"/>
    </row>
    <row r="135" spans="1:22" s="128" customFormat="1">
      <c r="A135" s="235" t="s">
        <v>5542</v>
      </c>
      <c r="B135" s="235" t="s">
        <v>5542</v>
      </c>
      <c r="C135" s="235"/>
      <c r="D135" s="235" t="s">
        <v>243</v>
      </c>
      <c r="E135" s="230">
        <v>41827</v>
      </c>
      <c r="F135" s="235"/>
      <c r="G135" s="235"/>
      <c r="H135" s="235">
        <f t="shared" si="14"/>
        <v>2</v>
      </c>
      <c r="I135" s="235"/>
      <c r="J135" s="268" t="s">
        <v>5539</v>
      </c>
      <c r="K135" s="235" t="str">
        <f t="shared" si="19"/>
        <v>SEK</v>
      </c>
      <c r="L135" s="235" t="str">
        <f t="shared" si="20"/>
        <v>SEK</v>
      </c>
      <c r="M135" s="235"/>
      <c r="N135" s="235" t="s">
        <v>192</v>
      </c>
      <c r="O135" s="235" t="str">
        <f t="shared" si="18"/>
        <v>s2c</v>
      </c>
      <c r="P135" s="235"/>
      <c r="Q135" s="235"/>
      <c r="R135" s="235"/>
      <c r="S135" s="230">
        <f t="shared" si="15"/>
        <v>41827</v>
      </c>
      <c r="T135" s="230" t="str">
        <f t="shared" si="16"/>
        <v/>
      </c>
      <c r="U135" s="230" t="str">
        <f t="shared" si="17"/>
        <v/>
      </c>
      <c r="V135" s="235"/>
    </row>
    <row r="136" spans="1:22" s="128" customFormat="1">
      <c r="A136" s="235" t="s">
        <v>5543</v>
      </c>
      <c r="B136" s="235" t="s">
        <v>5543</v>
      </c>
      <c r="C136" s="235"/>
      <c r="D136" s="235" t="s">
        <v>243</v>
      </c>
      <c r="E136" s="230">
        <v>41827</v>
      </c>
      <c r="F136" s="235"/>
      <c r="G136" s="235"/>
      <c r="H136" s="235">
        <f t="shared" si="14"/>
        <v>2</v>
      </c>
      <c r="I136" s="235"/>
      <c r="J136" s="268" t="s">
        <v>5540</v>
      </c>
      <c r="K136" s="235" t="str">
        <f t="shared" si="19"/>
        <v>SGD</v>
      </c>
      <c r="L136" s="235" t="str">
        <f t="shared" si="20"/>
        <v>SGD</v>
      </c>
      <c r="M136" s="235"/>
      <c r="N136" s="235" t="s">
        <v>192</v>
      </c>
      <c r="O136" s="235" t="str">
        <f t="shared" si="18"/>
        <v>s2c</v>
      </c>
      <c r="P136" s="235"/>
      <c r="Q136" s="235"/>
      <c r="R136" s="235"/>
      <c r="S136" s="230">
        <f t="shared" si="15"/>
        <v>41827</v>
      </c>
      <c r="T136" s="230" t="str">
        <f t="shared" si="16"/>
        <v/>
      </c>
      <c r="U136" s="230" t="str">
        <f t="shared" si="17"/>
        <v/>
      </c>
      <c r="V136" s="235"/>
    </row>
    <row r="137" spans="1:22" s="128" customFormat="1">
      <c r="A137" s="235" t="s">
        <v>5544</v>
      </c>
      <c r="B137" s="235" t="s">
        <v>5544</v>
      </c>
      <c r="C137" s="235"/>
      <c r="D137" s="235" t="s">
        <v>243</v>
      </c>
      <c r="E137" s="230">
        <v>41827</v>
      </c>
      <c r="F137" s="235"/>
      <c r="G137" s="235"/>
      <c r="H137" s="235">
        <f t="shared" si="14"/>
        <v>2</v>
      </c>
      <c r="I137" s="235"/>
      <c r="J137" s="268" t="s">
        <v>5541</v>
      </c>
      <c r="K137" s="235" t="str">
        <f t="shared" si="19"/>
        <v>SHP</v>
      </c>
      <c r="L137" s="235" t="str">
        <f t="shared" si="20"/>
        <v>SHP</v>
      </c>
      <c r="M137" s="235"/>
      <c r="N137" s="235" t="s">
        <v>192</v>
      </c>
      <c r="O137" s="235" t="str">
        <f t="shared" si="18"/>
        <v>s2c</v>
      </c>
      <c r="P137" s="235"/>
      <c r="Q137" s="235"/>
      <c r="R137" s="235"/>
      <c r="S137" s="230">
        <f t="shared" si="15"/>
        <v>41827</v>
      </c>
      <c r="T137" s="230" t="str">
        <f t="shared" si="16"/>
        <v/>
      </c>
      <c r="U137" s="230" t="str">
        <f t="shared" si="17"/>
        <v/>
      </c>
      <c r="V137" s="235"/>
    </row>
    <row r="138" spans="1:22" s="128" customFormat="1">
      <c r="A138" s="235" t="s">
        <v>5545</v>
      </c>
      <c r="B138" s="235" t="s">
        <v>5545</v>
      </c>
      <c r="C138" s="235"/>
      <c r="D138" s="235" t="s">
        <v>243</v>
      </c>
      <c r="E138" s="230">
        <v>41827</v>
      </c>
      <c r="F138" s="235"/>
      <c r="G138" s="235"/>
      <c r="H138" s="235">
        <f t="shared" si="14"/>
        <v>2</v>
      </c>
      <c r="I138" s="235"/>
      <c r="J138" s="268" t="s">
        <v>5542</v>
      </c>
      <c r="K138" s="235" t="str">
        <f t="shared" si="19"/>
        <v>SLL</v>
      </c>
      <c r="L138" s="235" t="str">
        <f t="shared" si="20"/>
        <v>SLL</v>
      </c>
      <c r="M138" s="235"/>
      <c r="N138" s="235" t="s">
        <v>192</v>
      </c>
      <c r="O138" s="235" t="str">
        <f t="shared" si="18"/>
        <v>s2c</v>
      </c>
      <c r="P138" s="235"/>
      <c r="Q138" s="235"/>
      <c r="R138" s="235"/>
      <c r="S138" s="230">
        <f t="shared" si="15"/>
        <v>41827</v>
      </c>
      <c r="T138" s="230" t="str">
        <f t="shared" si="16"/>
        <v/>
      </c>
      <c r="U138" s="230" t="str">
        <f t="shared" si="17"/>
        <v/>
      </c>
      <c r="V138" s="235"/>
    </row>
    <row r="139" spans="1:22" s="128" customFormat="1">
      <c r="A139" s="235" t="s">
        <v>5546</v>
      </c>
      <c r="B139" s="235" t="s">
        <v>5546</v>
      </c>
      <c r="C139" s="235"/>
      <c r="D139" s="235" t="s">
        <v>243</v>
      </c>
      <c r="E139" s="230">
        <v>41827</v>
      </c>
      <c r="F139" s="235"/>
      <c r="G139" s="235"/>
      <c r="H139" s="235">
        <f t="shared" si="14"/>
        <v>2</v>
      </c>
      <c r="I139" s="235"/>
      <c r="J139" s="268" t="s">
        <v>5543</v>
      </c>
      <c r="K139" s="235" t="str">
        <f t="shared" si="19"/>
        <v>SOS</v>
      </c>
      <c r="L139" s="235" t="str">
        <f t="shared" si="20"/>
        <v>SOS</v>
      </c>
      <c r="M139" s="235"/>
      <c r="N139" s="235" t="s">
        <v>192</v>
      </c>
      <c r="O139" s="235" t="str">
        <f t="shared" si="18"/>
        <v>s2c</v>
      </c>
      <c r="P139" s="235"/>
      <c r="Q139" s="235"/>
      <c r="R139" s="235"/>
      <c r="S139" s="230">
        <f t="shared" si="15"/>
        <v>41827</v>
      </c>
      <c r="T139" s="230" t="str">
        <f t="shared" si="16"/>
        <v/>
      </c>
      <c r="U139" s="230" t="str">
        <f t="shared" si="17"/>
        <v/>
      </c>
      <c r="V139" s="235"/>
    </row>
    <row r="140" spans="1:22" s="128" customFormat="1">
      <c r="A140" s="235" t="s">
        <v>5547</v>
      </c>
      <c r="B140" s="235" t="s">
        <v>5547</v>
      </c>
      <c r="C140" s="235"/>
      <c r="D140" s="235" t="s">
        <v>243</v>
      </c>
      <c r="E140" s="230">
        <v>41827</v>
      </c>
      <c r="F140" s="235"/>
      <c r="G140" s="235"/>
      <c r="H140" s="235">
        <f t="shared" si="14"/>
        <v>2</v>
      </c>
      <c r="I140" s="235"/>
      <c r="J140" s="268" t="s">
        <v>5544</v>
      </c>
      <c r="K140" s="235" t="str">
        <f t="shared" si="19"/>
        <v>SRD</v>
      </c>
      <c r="L140" s="235" t="str">
        <f t="shared" si="20"/>
        <v>SRD</v>
      </c>
      <c r="M140" s="235"/>
      <c r="N140" s="235" t="s">
        <v>192</v>
      </c>
      <c r="O140" s="235" t="str">
        <f t="shared" si="18"/>
        <v>s2c</v>
      </c>
      <c r="P140" s="235"/>
      <c r="Q140" s="235"/>
      <c r="R140" s="235"/>
      <c r="S140" s="230">
        <f t="shared" si="15"/>
        <v>41827</v>
      </c>
      <c r="T140" s="230" t="str">
        <f t="shared" si="16"/>
        <v/>
      </c>
      <c r="U140" s="230" t="str">
        <f t="shared" si="17"/>
        <v/>
      </c>
      <c r="V140" s="235"/>
    </row>
    <row r="141" spans="1:22" s="128" customFormat="1">
      <c r="A141" s="235" t="s">
        <v>5548</v>
      </c>
      <c r="B141" s="235" t="s">
        <v>5548</v>
      </c>
      <c r="C141" s="235"/>
      <c r="D141" s="235" t="s">
        <v>243</v>
      </c>
      <c r="E141" s="230">
        <v>41827</v>
      </c>
      <c r="F141" s="235"/>
      <c r="G141" s="235"/>
      <c r="H141" s="235">
        <f t="shared" si="14"/>
        <v>2</v>
      </c>
      <c r="I141" s="235"/>
      <c r="J141" s="268" t="s">
        <v>5549</v>
      </c>
      <c r="K141" s="235" t="str">
        <f t="shared" si="19"/>
        <v>SSP</v>
      </c>
      <c r="L141" s="235" t="str">
        <f t="shared" si="20"/>
        <v>SSP</v>
      </c>
      <c r="M141" s="235"/>
      <c r="N141" s="235" t="s">
        <v>192</v>
      </c>
      <c r="O141" s="235" t="str">
        <f t="shared" si="18"/>
        <v>s2c</v>
      </c>
      <c r="P141" s="235"/>
      <c r="Q141" s="235"/>
      <c r="R141" s="235"/>
      <c r="S141" s="230">
        <f t="shared" si="15"/>
        <v>42277</v>
      </c>
      <c r="T141" s="230" t="str">
        <f t="shared" si="16"/>
        <v/>
      </c>
      <c r="U141" s="230" t="str">
        <f t="shared" si="17"/>
        <v/>
      </c>
      <c r="V141" s="235"/>
    </row>
    <row r="142" spans="1:22" s="128" customFormat="1">
      <c r="A142" s="235" t="s">
        <v>5550</v>
      </c>
      <c r="B142" s="235" t="s">
        <v>5550</v>
      </c>
      <c r="C142" s="235"/>
      <c r="D142" s="235" t="s">
        <v>243</v>
      </c>
      <c r="E142" s="230">
        <v>41827</v>
      </c>
      <c r="F142" s="235"/>
      <c r="G142" s="235"/>
      <c r="H142" s="235">
        <f t="shared" si="14"/>
        <v>2</v>
      </c>
      <c r="I142" s="235"/>
      <c r="J142" s="268" t="s">
        <v>5545</v>
      </c>
      <c r="K142" s="235" t="str">
        <f t="shared" si="19"/>
        <v>STD</v>
      </c>
      <c r="L142" s="235" t="str">
        <f t="shared" si="20"/>
        <v>STD</v>
      </c>
      <c r="M142" s="235"/>
      <c r="N142" s="235" t="s">
        <v>192</v>
      </c>
      <c r="O142" s="235" t="str">
        <f t="shared" si="18"/>
        <v>s2c</v>
      </c>
      <c r="P142" s="235"/>
      <c r="Q142" s="235"/>
      <c r="R142" s="235"/>
      <c r="S142" s="230">
        <f t="shared" si="15"/>
        <v>41827</v>
      </c>
      <c r="T142" s="230" t="str">
        <f t="shared" si="16"/>
        <v/>
      </c>
      <c r="U142" s="230" t="str">
        <f t="shared" si="17"/>
        <v/>
      </c>
      <c r="V142" s="235"/>
    </row>
    <row r="143" spans="1:22" s="128" customFormat="1">
      <c r="A143" s="235" t="s">
        <v>5551</v>
      </c>
      <c r="B143" s="235" t="s">
        <v>5551</v>
      </c>
      <c r="C143" s="235"/>
      <c r="D143" s="235" t="s">
        <v>243</v>
      </c>
      <c r="E143" s="230">
        <v>41827</v>
      </c>
      <c r="F143" s="235"/>
      <c r="G143" s="235"/>
      <c r="H143" s="235">
        <f t="shared" si="14"/>
        <v>2</v>
      </c>
      <c r="I143" s="235"/>
      <c r="J143" s="268" t="s">
        <v>5552</v>
      </c>
      <c r="K143" s="235" t="str">
        <f t="shared" si="19"/>
        <v>STN</v>
      </c>
      <c r="L143" s="235" t="str">
        <f t="shared" si="20"/>
        <v>STN</v>
      </c>
      <c r="M143" s="235"/>
      <c r="N143" s="235" t="s">
        <v>192</v>
      </c>
      <c r="O143" s="235" t="str">
        <f t="shared" si="18"/>
        <v>s2c</v>
      </c>
      <c r="P143" s="235"/>
      <c r="Q143" s="235"/>
      <c r="R143" s="235"/>
      <c r="S143" s="230">
        <f t="shared" si="15"/>
        <v>43296</v>
      </c>
      <c r="T143" s="230" t="str">
        <f t="shared" si="16"/>
        <v/>
      </c>
      <c r="U143" s="230" t="str">
        <f t="shared" si="17"/>
        <v/>
      </c>
      <c r="V143" s="235"/>
    </row>
    <row r="144" spans="1:22" s="128" customFormat="1">
      <c r="A144" s="235" t="s">
        <v>5553</v>
      </c>
      <c r="B144" s="235" t="s">
        <v>5553</v>
      </c>
      <c r="C144" s="235"/>
      <c r="D144" s="235" t="s">
        <v>243</v>
      </c>
      <c r="E144" s="230">
        <v>41827</v>
      </c>
      <c r="F144" s="235"/>
      <c r="G144" s="235"/>
      <c r="H144" s="235">
        <f t="shared" si="14"/>
        <v>2</v>
      </c>
      <c r="I144" s="235"/>
      <c r="J144" s="268" t="s">
        <v>5554</v>
      </c>
      <c r="K144" s="235" t="str">
        <f t="shared" si="19"/>
        <v>SVC</v>
      </c>
      <c r="L144" s="235" t="str">
        <f t="shared" si="20"/>
        <v>SVC</v>
      </c>
      <c r="M144" s="235"/>
      <c r="N144" s="235" t="s">
        <v>192</v>
      </c>
      <c r="O144" s="235" t="str">
        <f t="shared" si="18"/>
        <v>s2c</v>
      </c>
      <c r="P144" s="235"/>
      <c r="Q144" s="235"/>
      <c r="R144" s="235"/>
      <c r="S144" s="230">
        <f t="shared" si="15"/>
        <v>42277</v>
      </c>
      <c r="T144" s="230" t="str">
        <f t="shared" si="16"/>
        <v/>
      </c>
      <c r="U144" s="230" t="str">
        <f t="shared" si="17"/>
        <v/>
      </c>
      <c r="V144" s="235"/>
    </row>
    <row r="145" spans="1:22" s="128" customFormat="1">
      <c r="A145" s="235" t="s">
        <v>5555</v>
      </c>
      <c r="B145" s="235" t="s">
        <v>5555</v>
      </c>
      <c r="C145" s="235"/>
      <c r="D145" s="235" t="s">
        <v>243</v>
      </c>
      <c r="E145" s="230">
        <v>41827</v>
      </c>
      <c r="F145" s="235"/>
      <c r="G145" s="235"/>
      <c r="H145" s="235">
        <f t="shared" si="14"/>
        <v>2</v>
      </c>
      <c r="I145" s="235"/>
      <c r="J145" s="268" t="s">
        <v>5546</v>
      </c>
      <c r="K145" s="235" t="str">
        <f t="shared" si="19"/>
        <v>SYP</v>
      </c>
      <c r="L145" s="235" t="str">
        <f t="shared" si="20"/>
        <v>SYP</v>
      </c>
      <c r="M145" s="235"/>
      <c r="N145" s="235" t="s">
        <v>192</v>
      </c>
      <c r="O145" s="235" t="str">
        <f t="shared" si="18"/>
        <v>s2c</v>
      </c>
      <c r="P145" s="235"/>
      <c r="Q145" s="235"/>
      <c r="R145" s="235"/>
      <c r="S145" s="230">
        <f t="shared" si="15"/>
        <v>41827</v>
      </c>
      <c r="T145" s="230" t="str">
        <f t="shared" si="16"/>
        <v/>
      </c>
      <c r="U145" s="230" t="str">
        <f t="shared" si="17"/>
        <v/>
      </c>
      <c r="V145" s="235"/>
    </row>
    <row r="146" spans="1:22" s="128" customFormat="1">
      <c r="A146" s="235" t="s">
        <v>5556</v>
      </c>
      <c r="B146" s="235" t="s">
        <v>5556</v>
      </c>
      <c r="C146" s="235"/>
      <c r="D146" s="235" t="s">
        <v>243</v>
      </c>
      <c r="E146" s="230">
        <v>41827</v>
      </c>
      <c r="F146" s="235"/>
      <c r="G146" s="235"/>
      <c r="H146" s="235">
        <f t="shared" si="14"/>
        <v>2</v>
      </c>
      <c r="I146" s="235"/>
      <c r="J146" s="268" t="s">
        <v>5547</v>
      </c>
      <c r="K146" s="235" t="str">
        <f t="shared" si="19"/>
        <v>SZL</v>
      </c>
      <c r="L146" s="235" t="str">
        <f t="shared" si="20"/>
        <v>SZL</v>
      </c>
      <c r="M146" s="235"/>
      <c r="N146" s="235" t="s">
        <v>192</v>
      </c>
      <c r="O146" s="235" t="str">
        <f t="shared" si="18"/>
        <v>s2c</v>
      </c>
      <c r="P146" s="235"/>
      <c r="Q146" s="235"/>
      <c r="R146" s="235"/>
      <c r="S146" s="230">
        <f t="shared" si="15"/>
        <v>41827</v>
      </c>
      <c r="T146" s="230" t="str">
        <f t="shared" si="16"/>
        <v/>
      </c>
      <c r="U146" s="230" t="str">
        <f t="shared" si="17"/>
        <v/>
      </c>
      <c r="V146" s="235"/>
    </row>
    <row r="147" spans="1:22" s="128" customFormat="1">
      <c r="A147" s="235" t="s">
        <v>5557</v>
      </c>
      <c r="B147" s="235" t="s">
        <v>5557</v>
      </c>
      <c r="C147" s="235"/>
      <c r="D147" s="235" t="s">
        <v>243</v>
      </c>
      <c r="E147" s="230">
        <v>41827</v>
      </c>
      <c r="F147" s="235"/>
      <c r="G147" s="235"/>
      <c r="H147" s="235">
        <f t="shared" si="14"/>
        <v>2</v>
      </c>
      <c r="I147" s="235"/>
      <c r="J147" s="268" t="s">
        <v>5548</v>
      </c>
      <c r="K147" s="235" t="str">
        <f t="shared" si="19"/>
        <v>THB</v>
      </c>
      <c r="L147" s="235" t="str">
        <f t="shared" si="20"/>
        <v>THB</v>
      </c>
      <c r="M147" s="235"/>
      <c r="N147" s="235" t="s">
        <v>192</v>
      </c>
      <c r="O147" s="235" t="str">
        <f t="shared" si="18"/>
        <v>s2c</v>
      </c>
      <c r="P147" s="235"/>
      <c r="Q147" s="235"/>
      <c r="R147" s="235"/>
      <c r="S147" s="230">
        <f t="shared" si="15"/>
        <v>41827</v>
      </c>
      <c r="T147" s="230" t="str">
        <f t="shared" si="16"/>
        <v/>
      </c>
      <c r="U147" s="230" t="str">
        <f t="shared" si="17"/>
        <v/>
      </c>
      <c r="V147" s="235"/>
    </row>
    <row r="148" spans="1:22" s="128" customFormat="1">
      <c r="A148" s="235" t="s">
        <v>5558</v>
      </c>
      <c r="B148" s="235" t="s">
        <v>5558</v>
      </c>
      <c r="C148" s="235"/>
      <c r="D148" s="235" t="s">
        <v>243</v>
      </c>
      <c r="E148" s="230">
        <v>41827</v>
      </c>
      <c r="F148" s="235"/>
      <c r="G148" s="235"/>
      <c r="H148" s="235">
        <f t="shared" si="14"/>
        <v>2</v>
      </c>
      <c r="I148" s="235"/>
      <c r="J148" s="268" t="s">
        <v>5550</v>
      </c>
      <c r="K148" s="235" t="str">
        <f t="shared" si="19"/>
        <v>TJS</v>
      </c>
      <c r="L148" s="235" t="str">
        <f t="shared" si="20"/>
        <v>TJS</v>
      </c>
      <c r="M148" s="235"/>
      <c r="N148" s="235" t="s">
        <v>192</v>
      </c>
      <c r="O148" s="235" t="str">
        <f t="shared" si="18"/>
        <v>s2c</v>
      </c>
      <c r="P148" s="235"/>
      <c r="Q148" s="235"/>
      <c r="R148" s="235"/>
      <c r="S148" s="230">
        <f t="shared" si="15"/>
        <v>41827</v>
      </c>
      <c r="T148" s="230" t="str">
        <f t="shared" si="16"/>
        <v/>
      </c>
      <c r="U148" s="230" t="str">
        <f t="shared" si="17"/>
        <v/>
      </c>
      <c r="V148" s="235"/>
    </row>
    <row r="149" spans="1:22" s="128" customFormat="1">
      <c r="A149" s="235" t="s">
        <v>5559</v>
      </c>
      <c r="B149" s="235" t="s">
        <v>5559</v>
      </c>
      <c r="C149" s="235"/>
      <c r="D149" s="235" t="s">
        <v>243</v>
      </c>
      <c r="E149" s="230">
        <v>41827</v>
      </c>
      <c r="F149" s="235"/>
      <c r="G149" s="235"/>
      <c r="H149" s="235">
        <f t="shared" si="14"/>
        <v>2</v>
      </c>
      <c r="I149" s="235"/>
      <c r="J149" s="268" t="s">
        <v>5551</v>
      </c>
      <c r="K149" s="235" t="str">
        <f t="shared" si="19"/>
        <v>TMT</v>
      </c>
      <c r="L149" s="235" t="str">
        <f t="shared" si="20"/>
        <v>TMT</v>
      </c>
      <c r="M149" s="235"/>
      <c r="N149" s="235" t="s">
        <v>192</v>
      </c>
      <c r="O149" s="235" t="str">
        <f t="shared" si="18"/>
        <v>s2c</v>
      </c>
      <c r="P149" s="235"/>
      <c r="Q149" s="235"/>
      <c r="R149" s="235"/>
      <c r="S149" s="230">
        <f t="shared" si="15"/>
        <v>41827</v>
      </c>
      <c r="T149" s="230" t="str">
        <f t="shared" si="16"/>
        <v/>
      </c>
      <c r="U149" s="230" t="str">
        <f t="shared" si="17"/>
        <v/>
      </c>
      <c r="V149" s="235"/>
    </row>
    <row r="150" spans="1:22" s="128" customFormat="1">
      <c r="A150" s="235" t="s">
        <v>5560</v>
      </c>
      <c r="B150" s="235" t="s">
        <v>5560</v>
      </c>
      <c r="C150" s="235"/>
      <c r="D150" s="235" t="s">
        <v>243</v>
      </c>
      <c r="E150" s="230">
        <v>41827</v>
      </c>
      <c r="F150" s="235"/>
      <c r="G150" s="235"/>
      <c r="H150" s="235">
        <f t="shared" si="14"/>
        <v>2</v>
      </c>
      <c r="I150" s="235"/>
      <c r="J150" s="268" t="s">
        <v>5553</v>
      </c>
      <c r="K150" s="235" t="str">
        <f t="shared" si="19"/>
        <v>TND</v>
      </c>
      <c r="L150" s="235" t="str">
        <f t="shared" si="20"/>
        <v>TND</v>
      </c>
      <c r="M150" s="235"/>
      <c r="N150" s="235" t="s">
        <v>192</v>
      </c>
      <c r="O150" s="235" t="str">
        <f t="shared" si="18"/>
        <v>s2c</v>
      </c>
      <c r="P150" s="235"/>
      <c r="Q150" s="235"/>
      <c r="R150" s="235"/>
      <c r="S150" s="230">
        <f t="shared" si="15"/>
        <v>41827</v>
      </c>
      <c r="T150" s="230" t="str">
        <f t="shared" si="16"/>
        <v/>
      </c>
      <c r="U150" s="230" t="str">
        <f t="shared" si="17"/>
        <v/>
      </c>
      <c r="V150" s="235"/>
    </row>
    <row r="151" spans="1:22" s="128" customFormat="1">
      <c r="A151" s="235" t="s">
        <v>5561</v>
      </c>
      <c r="B151" s="235" t="s">
        <v>5561</v>
      </c>
      <c r="C151" s="235"/>
      <c r="D151" s="235" t="s">
        <v>243</v>
      </c>
      <c r="E151" s="230">
        <v>41827</v>
      </c>
      <c r="F151" s="235"/>
      <c r="G151" s="235"/>
      <c r="H151" s="235">
        <f t="shared" si="14"/>
        <v>2</v>
      </c>
      <c r="I151" s="235"/>
      <c r="J151" s="268" t="s">
        <v>5555</v>
      </c>
      <c r="K151" s="235" t="str">
        <f t="shared" si="19"/>
        <v>TOP</v>
      </c>
      <c r="L151" s="235" t="str">
        <f t="shared" si="20"/>
        <v>TOP</v>
      </c>
      <c r="M151" s="235"/>
      <c r="N151" s="235" t="s">
        <v>192</v>
      </c>
      <c r="O151" s="235" t="str">
        <f t="shared" si="18"/>
        <v>s2c</v>
      </c>
      <c r="P151" s="235"/>
      <c r="Q151" s="235"/>
      <c r="R151" s="235"/>
      <c r="S151" s="230">
        <f t="shared" si="15"/>
        <v>41827</v>
      </c>
      <c r="T151" s="230" t="str">
        <f t="shared" si="16"/>
        <v/>
      </c>
      <c r="U151" s="230" t="str">
        <f t="shared" si="17"/>
        <v/>
      </c>
      <c r="V151" s="235"/>
    </row>
    <row r="152" spans="1:22" s="128" customFormat="1">
      <c r="A152" s="235" t="s">
        <v>5562</v>
      </c>
      <c r="B152" s="235" t="s">
        <v>5562</v>
      </c>
      <c r="C152" s="235"/>
      <c r="D152" s="235" t="s">
        <v>243</v>
      </c>
      <c r="E152" s="230">
        <v>41827</v>
      </c>
      <c r="F152" s="235"/>
      <c r="G152" s="235"/>
      <c r="H152" s="235">
        <f t="shared" si="14"/>
        <v>2</v>
      </c>
      <c r="I152" s="235"/>
      <c r="J152" s="268" t="s">
        <v>5556</v>
      </c>
      <c r="K152" s="235" t="str">
        <f t="shared" si="19"/>
        <v>TRY</v>
      </c>
      <c r="L152" s="235" t="str">
        <f t="shared" si="20"/>
        <v>TRY</v>
      </c>
      <c r="M152" s="235"/>
      <c r="N152" s="235" t="s">
        <v>192</v>
      </c>
      <c r="O152" s="235" t="str">
        <f t="shared" si="18"/>
        <v>s2c</v>
      </c>
      <c r="P152" s="235"/>
      <c r="Q152" s="235"/>
      <c r="R152" s="235"/>
      <c r="S152" s="230">
        <f t="shared" si="15"/>
        <v>41827</v>
      </c>
      <c r="T152" s="230" t="str">
        <f t="shared" si="16"/>
        <v/>
      </c>
      <c r="U152" s="230" t="str">
        <f t="shared" si="17"/>
        <v/>
      </c>
      <c r="V152" s="235"/>
    </row>
    <row r="153" spans="1:22" s="128" customFormat="1">
      <c r="A153" s="235" t="s">
        <v>5563</v>
      </c>
      <c r="B153" s="235" t="s">
        <v>5563</v>
      </c>
      <c r="C153" s="235"/>
      <c r="D153" s="235" t="s">
        <v>243</v>
      </c>
      <c r="E153" s="230">
        <v>41827</v>
      </c>
      <c r="F153" s="235"/>
      <c r="G153" s="235"/>
      <c r="H153" s="235">
        <f t="shared" si="14"/>
        <v>2</v>
      </c>
      <c r="I153" s="235"/>
      <c r="J153" s="268" t="s">
        <v>5557</v>
      </c>
      <c r="K153" s="235" t="str">
        <f t="shared" si="19"/>
        <v>TTD</v>
      </c>
      <c r="L153" s="235" t="str">
        <f t="shared" si="20"/>
        <v>TTD</v>
      </c>
      <c r="M153" s="235"/>
      <c r="N153" s="235" t="s">
        <v>192</v>
      </c>
      <c r="O153" s="235" t="str">
        <f t="shared" si="18"/>
        <v>s2c</v>
      </c>
      <c r="P153" s="235"/>
      <c r="Q153" s="235"/>
      <c r="R153" s="235"/>
      <c r="S153" s="230">
        <f t="shared" si="15"/>
        <v>41827</v>
      </c>
      <c r="T153" s="230" t="str">
        <f t="shared" si="16"/>
        <v/>
      </c>
      <c r="U153" s="230" t="str">
        <f t="shared" si="17"/>
        <v/>
      </c>
      <c r="V153" s="235"/>
    </row>
    <row r="154" spans="1:22" s="128" customFormat="1">
      <c r="A154" s="235" t="s">
        <v>5564</v>
      </c>
      <c r="B154" s="235" t="s">
        <v>5564</v>
      </c>
      <c r="C154" s="235"/>
      <c r="D154" s="235" t="s">
        <v>243</v>
      </c>
      <c r="E154" s="230">
        <v>41827</v>
      </c>
      <c r="F154" s="235"/>
      <c r="G154" s="235"/>
      <c r="H154" s="235">
        <f t="shared" si="14"/>
        <v>2</v>
      </c>
      <c r="I154" s="235"/>
      <c r="J154" s="268" t="s">
        <v>5558</v>
      </c>
      <c r="K154" s="235" t="str">
        <f t="shared" si="19"/>
        <v>TWD</v>
      </c>
      <c r="L154" s="235" t="str">
        <f t="shared" si="20"/>
        <v>TWD</v>
      </c>
      <c r="M154" s="235"/>
      <c r="N154" s="235" t="s">
        <v>192</v>
      </c>
      <c r="O154" s="235" t="str">
        <f t="shared" si="18"/>
        <v>s2c</v>
      </c>
      <c r="P154" s="235"/>
      <c r="Q154" s="235"/>
      <c r="R154" s="235"/>
      <c r="S154" s="230">
        <f t="shared" si="15"/>
        <v>41827</v>
      </c>
      <c r="T154" s="230" t="str">
        <f t="shared" si="16"/>
        <v/>
      </c>
      <c r="U154" s="230" t="str">
        <f t="shared" si="17"/>
        <v/>
      </c>
      <c r="V154" s="235"/>
    </row>
    <row r="155" spans="1:22" s="128" customFormat="1">
      <c r="A155" s="235" t="s">
        <v>5565</v>
      </c>
      <c r="B155" s="235" t="s">
        <v>5565</v>
      </c>
      <c r="C155" s="235"/>
      <c r="D155" s="235" t="s">
        <v>243</v>
      </c>
      <c r="E155" s="230">
        <v>41827</v>
      </c>
      <c r="F155" s="235"/>
      <c r="G155" s="235"/>
      <c r="H155" s="235">
        <f t="shared" si="14"/>
        <v>2</v>
      </c>
      <c r="I155" s="235"/>
      <c r="J155" s="268" t="s">
        <v>5559</v>
      </c>
      <c r="K155" s="235" t="str">
        <f t="shared" si="19"/>
        <v>TZS</v>
      </c>
      <c r="L155" s="235" t="str">
        <f t="shared" si="20"/>
        <v>TZS</v>
      </c>
      <c r="M155" s="235"/>
      <c r="N155" s="235" t="s">
        <v>192</v>
      </c>
      <c r="O155" s="235" t="str">
        <f t="shared" si="18"/>
        <v>s2c</v>
      </c>
      <c r="P155" s="235"/>
      <c r="Q155" s="235"/>
      <c r="R155" s="235"/>
      <c r="S155" s="230">
        <f t="shared" si="15"/>
        <v>41827</v>
      </c>
      <c r="T155" s="230" t="str">
        <f t="shared" si="16"/>
        <v/>
      </c>
      <c r="U155" s="230" t="str">
        <f t="shared" si="17"/>
        <v/>
      </c>
      <c r="V155" s="235"/>
    </row>
    <row r="156" spans="1:22" s="128" customFormat="1">
      <c r="A156" s="235" t="s">
        <v>5566</v>
      </c>
      <c r="B156" s="235" t="s">
        <v>5566</v>
      </c>
      <c r="C156" s="235"/>
      <c r="D156" s="235" t="s">
        <v>243</v>
      </c>
      <c r="E156" s="230">
        <v>41827</v>
      </c>
      <c r="F156" s="235"/>
      <c r="G156" s="235"/>
      <c r="H156" s="235">
        <f t="shared" si="14"/>
        <v>2</v>
      </c>
      <c r="I156" s="235"/>
      <c r="J156" s="268" t="s">
        <v>5560</v>
      </c>
      <c r="K156" s="235" t="str">
        <f t="shared" si="19"/>
        <v>UAH</v>
      </c>
      <c r="L156" s="235" t="str">
        <f t="shared" si="20"/>
        <v>UAH</v>
      </c>
      <c r="M156" s="235"/>
      <c r="N156" s="235" t="s">
        <v>192</v>
      </c>
      <c r="O156" s="235" t="str">
        <f t="shared" si="18"/>
        <v>s2c</v>
      </c>
      <c r="P156" s="235"/>
      <c r="Q156" s="235"/>
      <c r="R156" s="235"/>
      <c r="S156" s="230">
        <f t="shared" si="15"/>
        <v>41827</v>
      </c>
      <c r="T156" s="230" t="str">
        <f t="shared" si="16"/>
        <v/>
      </c>
      <c r="U156" s="230" t="str">
        <f t="shared" si="17"/>
        <v/>
      </c>
      <c r="V156" s="235"/>
    </row>
    <row r="157" spans="1:22" s="128" customFormat="1">
      <c r="A157" s="235" t="s">
        <v>5567</v>
      </c>
      <c r="B157" s="235" t="s">
        <v>5567</v>
      </c>
      <c r="C157" s="235"/>
      <c r="D157" s="235" t="s">
        <v>243</v>
      </c>
      <c r="E157" s="230">
        <v>41827</v>
      </c>
      <c r="F157" s="279">
        <v>44027</v>
      </c>
      <c r="G157" s="235"/>
      <c r="H157" s="235">
        <f t="shared" si="14"/>
        <v>2</v>
      </c>
      <c r="I157" s="235"/>
      <c r="J157" s="268" t="s">
        <v>5561</v>
      </c>
      <c r="K157" s="235" t="str">
        <f t="shared" si="19"/>
        <v>UGX</v>
      </c>
      <c r="L157" s="235" t="str">
        <f t="shared" si="20"/>
        <v>UGX</v>
      </c>
      <c r="M157" s="235"/>
      <c r="N157" s="235" t="s">
        <v>192</v>
      </c>
      <c r="O157" s="235" t="str">
        <f t="shared" si="18"/>
        <v>s2c</v>
      </c>
      <c r="P157" s="235"/>
      <c r="Q157" s="235"/>
      <c r="R157" s="235"/>
      <c r="S157" s="230">
        <f t="shared" si="15"/>
        <v>41827</v>
      </c>
      <c r="T157" s="230" t="str">
        <f t="shared" si="16"/>
        <v/>
      </c>
      <c r="U157" s="230" t="str">
        <f t="shared" si="17"/>
        <v/>
      </c>
      <c r="V157" s="235"/>
    </row>
    <row r="158" spans="1:22" s="128" customFormat="1">
      <c r="A158" s="235" t="s">
        <v>5568</v>
      </c>
      <c r="B158" s="235" t="s">
        <v>5568</v>
      </c>
      <c r="C158" s="235"/>
      <c r="D158" s="235" t="s">
        <v>243</v>
      </c>
      <c r="E158" s="230">
        <v>41827</v>
      </c>
      <c r="F158" s="235"/>
      <c r="G158" s="235"/>
      <c r="H158" s="235">
        <f t="shared" si="14"/>
        <v>2</v>
      </c>
      <c r="I158" s="235"/>
      <c r="J158" s="268" t="s">
        <v>5562</v>
      </c>
      <c r="K158" s="235" t="str">
        <f t="shared" si="19"/>
        <v>USD</v>
      </c>
      <c r="L158" s="235" t="str">
        <f t="shared" si="20"/>
        <v>USD</v>
      </c>
      <c r="M158" s="235"/>
      <c r="N158" s="235" t="s">
        <v>192</v>
      </c>
      <c r="O158" s="235" t="str">
        <f t="shared" si="18"/>
        <v>s2c</v>
      </c>
      <c r="P158" s="235"/>
      <c r="Q158" s="235"/>
      <c r="R158" s="235"/>
      <c r="S158" s="230">
        <f t="shared" si="15"/>
        <v>41827</v>
      </c>
      <c r="T158" s="230" t="str">
        <f t="shared" si="16"/>
        <v/>
      </c>
      <c r="U158" s="230" t="str">
        <f t="shared" si="17"/>
        <v/>
      </c>
      <c r="V158" s="235"/>
    </row>
    <row r="159" spans="1:22" s="128" customFormat="1">
      <c r="A159" s="235" t="s">
        <v>5569</v>
      </c>
      <c r="B159" s="235" t="s">
        <v>5569</v>
      </c>
      <c r="C159" s="235"/>
      <c r="D159" s="235" t="s">
        <v>243</v>
      </c>
      <c r="E159" s="230">
        <v>41827</v>
      </c>
      <c r="F159" s="235"/>
      <c r="G159" s="235"/>
      <c r="H159" s="235">
        <f t="shared" si="14"/>
        <v>2</v>
      </c>
      <c r="I159" s="235"/>
      <c r="J159" s="268" t="s">
        <v>5563</v>
      </c>
      <c r="K159" s="235" t="str">
        <f t="shared" si="19"/>
        <v>USN</v>
      </c>
      <c r="L159" s="235" t="str">
        <f t="shared" si="20"/>
        <v>USN</v>
      </c>
      <c r="M159" s="235"/>
      <c r="N159" s="235" t="s">
        <v>192</v>
      </c>
      <c r="O159" s="235" t="str">
        <f t="shared" si="18"/>
        <v>s2c</v>
      </c>
      <c r="P159" s="235"/>
      <c r="Q159" s="235"/>
      <c r="R159" s="235"/>
      <c r="S159" s="230">
        <f t="shared" si="15"/>
        <v>41827</v>
      </c>
      <c r="T159" s="230" t="str">
        <f t="shared" si="16"/>
        <v/>
      </c>
      <c r="U159" s="230" t="str">
        <f t="shared" si="17"/>
        <v/>
      </c>
      <c r="V159" s="235"/>
    </row>
    <row r="160" spans="1:22" s="128" customFormat="1">
      <c r="A160" s="235" t="s">
        <v>5570</v>
      </c>
      <c r="B160" s="235" t="s">
        <v>5570</v>
      </c>
      <c r="C160" s="235"/>
      <c r="D160" s="235" t="s">
        <v>243</v>
      </c>
      <c r="E160" s="230">
        <v>41827</v>
      </c>
      <c r="F160" s="235"/>
      <c r="G160" s="235"/>
      <c r="H160" s="235">
        <f t="shared" si="14"/>
        <v>2</v>
      </c>
      <c r="I160" s="235"/>
      <c r="J160" s="268" t="s">
        <v>5564</v>
      </c>
      <c r="K160" s="235" t="str">
        <f t="shared" si="19"/>
        <v>USS</v>
      </c>
      <c r="L160" s="235" t="str">
        <f t="shared" si="20"/>
        <v>USS</v>
      </c>
      <c r="M160" s="235"/>
      <c r="N160" s="235" t="s">
        <v>192</v>
      </c>
      <c r="O160" s="235" t="str">
        <f t="shared" si="18"/>
        <v>s2c</v>
      </c>
      <c r="P160" s="235"/>
      <c r="Q160" s="235"/>
      <c r="R160" s="235"/>
      <c r="S160" s="230">
        <f t="shared" si="15"/>
        <v>41827</v>
      </c>
      <c r="T160" s="230" t="str">
        <f t="shared" si="16"/>
        <v/>
      </c>
      <c r="U160" s="230" t="str">
        <f t="shared" si="17"/>
        <v/>
      </c>
      <c r="V160" s="235"/>
    </row>
    <row r="161" spans="1:22" s="128" customFormat="1">
      <c r="A161" s="235" t="s">
        <v>5571</v>
      </c>
      <c r="B161" s="235" t="s">
        <v>5571</v>
      </c>
      <c r="C161" s="235"/>
      <c r="D161" s="235" t="s">
        <v>243</v>
      </c>
      <c r="E161" s="230">
        <v>41827</v>
      </c>
      <c r="F161" s="235"/>
      <c r="G161" s="235"/>
      <c r="H161" s="235">
        <f t="shared" si="14"/>
        <v>2</v>
      </c>
      <c r="I161" s="235"/>
      <c r="J161" s="268" t="s">
        <v>5572</v>
      </c>
      <c r="K161" s="235" t="str">
        <f t="shared" si="19"/>
        <v>UYI</v>
      </c>
      <c r="L161" s="235" t="str">
        <f t="shared" si="20"/>
        <v>UYI</v>
      </c>
      <c r="M161" s="235"/>
      <c r="N161" s="235" t="s">
        <v>192</v>
      </c>
      <c r="O161" s="235" t="str">
        <f t="shared" si="18"/>
        <v>s2c</v>
      </c>
      <c r="P161" s="235"/>
      <c r="Q161" s="235"/>
      <c r="R161" s="235"/>
      <c r="S161" s="230">
        <f t="shared" si="15"/>
        <v>42277</v>
      </c>
      <c r="T161" s="230" t="str">
        <f t="shared" si="16"/>
        <v/>
      </c>
      <c r="U161" s="230" t="str">
        <f t="shared" si="17"/>
        <v/>
      </c>
      <c r="V161" s="235"/>
    </row>
    <row r="162" spans="1:22" s="128" customFormat="1">
      <c r="A162" s="235" t="s">
        <v>5573</v>
      </c>
      <c r="B162" s="235" t="s">
        <v>5573</v>
      </c>
      <c r="C162" s="235"/>
      <c r="D162" s="235" t="s">
        <v>243</v>
      </c>
      <c r="E162" s="230">
        <v>41827</v>
      </c>
      <c r="F162" s="235"/>
      <c r="G162" s="235"/>
      <c r="H162" s="235">
        <f t="shared" si="14"/>
        <v>2</v>
      </c>
      <c r="I162" s="235"/>
      <c r="J162" s="268" t="s">
        <v>5565</v>
      </c>
      <c r="K162" s="235" t="str">
        <f t="shared" si="19"/>
        <v>UYU</v>
      </c>
      <c r="L162" s="235" t="str">
        <f t="shared" si="20"/>
        <v>UYU</v>
      </c>
      <c r="M162" s="235"/>
      <c r="N162" s="235" t="s">
        <v>192</v>
      </c>
      <c r="O162" s="235" t="str">
        <f t="shared" si="18"/>
        <v>s2c</v>
      </c>
      <c r="P162" s="235"/>
      <c r="Q162" s="235"/>
      <c r="R162" s="235"/>
      <c r="S162" s="230">
        <f t="shared" si="15"/>
        <v>41827</v>
      </c>
      <c r="T162" s="230" t="str">
        <f t="shared" si="16"/>
        <v/>
      </c>
      <c r="U162" s="230" t="str">
        <f t="shared" si="17"/>
        <v/>
      </c>
      <c r="V162" s="235"/>
    </row>
    <row r="163" spans="1:22" s="128" customFormat="1">
      <c r="A163" s="235" t="s">
        <v>5574</v>
      </c>
      <c r="B163" s="235" t="s">
        <v>5574</v>
      </c>
      <c r="C163" s="235"/>
      <c r="D163" s="235" t="s">
        <v>243</v>
      </c>
      <c r="E163" s="230">
        <v>41827</v>
      </c>
      <c r="F163" s="235"/>
      <c r="G163" s="235"/>
      <c r="H163" s="235">
        <f t="shared" si="14"/>
        <v>2</v>
      </c>
      <c r="I163" s="235"/>
      <c r="J163" s="268" t="s">
        <v>5575</v>
      </c>
      <c r="K163" s="280" t="str">
        <f>VLOOKUP(J163,$A$2:$B$200,2,0)</f>
        <v>UYW</v>
      </c>
      <c r="L163" s="280" t="str">
        <f>J163</f>
        <v>UYW</v>
      </c>
      <c r="M163" s="280"/>
      <c r="N163" s="280" t="s">
        <v>192</v>
      </c>
      <c r="O163" s="235" t="str">
        <f t="shared" si="18"/>
        <v>s2c</v>
      </c>
      <c r="P163" s="281"/>
      <c r="Q163" s="281"/>
      <c r="R163" s="281"/>
      <c r="S163" s="282">
        <f>VLOOKUP(J163,A:G,5,FALSE)</f>
        <v>44027</v>
      </c>
      <c r="T163" s="283" t="str">
        <f>IF(VLOOKUP(J163,A:G,6,FALSE)=0,"",VLOOKUP(J163,A:G,6,FALSE))</f>
        <v/>
      </c>
      <c r="U163" s="283" t="str">
        <f>IF(VLOOKUP(J163,A:G,7,FALSE)=0,"",VLOOKUP(J163,A:G,7,FALSE))</f>
        <v/>
      </c>
      <c r="V163" s="280"/>
    </row>
    <row r="164" spans="1:22" s="128" customFormat="1">
      <c r="A164" s="235" t="s">
        <v>5576</v>
      </c>
      <c r="B164" s="235" t="s">
        <v>5576</v>
      </c>
      <c r="C164" s="235"/>
      <c r="D164" s="235" t="s">
        <v>243</v>
      </c>
      <c r="E164" s="230">
        <v>41827</v>
      </c>
      <c r="F164" s="235"/>
      <c r="G164" s="235"/>
      <c r="H164" s="235">
        <f t="shared" si="14"/>
        <v>2</v>
      </c>
      <c r="I164" s="235"/>
      <c r="J164" s="268" t="s">
        <v>5566</v>
      </c>
      <c r="K164" s="235" t="str">
        <f t="shared" si="19"/>
        <v>UZS</v>
      </c>
      <c r="L164" s="235" t="str">
        <f t="shared" si="20"/>
        <v>UZS</v>
      </c>
      <c r="M164" s="235"/>
      <c r="N164" s="235" t="s">
        <v>192</v>
      </c>
      <c r="O164" s="235" t="str">
        <f t="shared" si="18"/>
        <v>s2c</v>
      </c>
      <c r="P164" s="235"/>
      <c r="Q164" s="235"/>
      <c r="R164" s="235"/>
      <c r="S164" s="230">
        <f t="shared" ref="S164:S194" si="21">VLOOKUP(J164,A:G,5,FALSE)</f>
        <v>41827</v>
      </c>
      <c r="T164" s="230" t="str">
        <f t="shared" si="16"/>
        <v/>
      </c>
      <c r="U164" s="230" t="str">
        <f t="shared" si="17"/>
        <v/>
      </c>
      <c r="V164" s="235"/>
    </row>
    <row r="165" spans="1:22" s="128" customFormat="1">
      <c r="A165" s="235" t="s">
        <v>5577</v>
      </c>
      <c r="B165" s="235" t="s">
        <v>5577</v>
      </c>
      <c r="C165" s="235"/>
      <c r="D165" s="235" t="s">
        <v>243</v>
      </c>
      <c r="E165" s="230">
        <v>41827</v>
      </c>
      <c r="F165" s="235"/>
      <c r="G165" s="235"/>
      <c r="H165" s="235">
        <f t="shared" si="14"/>
        <v>2</v>
      </c>
      <c r="I165" s="235"/>
      <c r="J165" s="268" t="s">
        <v>5567</v>
      </c>
      <c r="K165" s="235" t="str">
        <f t="shared" si="19"/>
        <v>VEF</v>
      </c>
      <c r="L165" s="235" t="str">
        <f t="shared" si="20"/>
        <v>VEF</v>
      </c>
      <c r="M165" s="235"/>
      <c r="N165" s="235" t="s">
        <v>192</v>
      </c>
      <c r="O165" s="235" t="str">
        <f t="shared" si="18"/>
        <v>s2c</v>
      </c>
      <c r="P165" s="235"/>
      <c r="Q165" s="235"/>
      <c r="R165" s="235"/>
      <c r="S165" s="230">
        <f t="shared" si="21"/>
        <v>41827</v>
      </c>
      <c r="T165" s="279">
        <f t="shared" si="16"/>
        <v>44027</v>
      </c>
      <c r="U165" s="230" t="str">
        <f t="shared" si="17"/>
        <v/>
      </c>
      <c r="V165" s="235"/>
    </row>
    <row r="166" spans="1:22" s="128" customFormat="1">
      <c r="A166" s="235" t="s">
        <v>5578</v>
      </c>
      <c r="B166" s="235" t="s">
        <v>5578</v>
      </c>
      <c r="C166" s="235"/>
      <c r="D166" s="235" t="s">
        <v>243</v>
      </c>
      <c r="E166" s="230">
        <v>41827</v>
      </c>
      <c r="F166" s="235"/>
      <c r="G166" s="235"/>
      <c r="H166" s="235">
        <f t="shared" si="14"/>
        <v>2</v>
      </c>
      <c r="I166" s="235"/>
      <c r="J166" s="268" t="s">
        <v>5579</v>
      </c>
      <c r="K166" s="280" t="str">
        <f>VLOOKUP(J166,$A$2:$B$200,2,0)</f>
        <v>VES</v>
      </c>
      <c r="L166" s="280" t="str">
        <f>J166</f>
        <v>VES</v>
      </c>
      <c r="M166" s="280"/>
      <c r="N166" s="280" t="s">
        <v>192</v>
      </c>
      <c r="O166" s="235" t="str">
        <f t="shared" si="18"/>
        <v>s2c</v>
      </c>
      <c r="P166" s="281"/>
      <c r="Q166" s="281"/>
      <c r="R166" s="281"/>
      <c r="S166" s="282">
        <f>VLOOKUP(J166,A:G,5,FALSE)</f>
        <v>44027</v>
      </c>
      <c r="T166" s="283" t="str">
        <f>IF(VLOOKUP(J166,A:G,6,FALSE)=0,"",VLOOKUP(J166,A:G,6,FALSE))</f>
        <v/>
      </c>
      <c r="U166" s="283" t="str">
        <f>IF(VLOOKUP(J166,A:G,7,FALSE)=0,"",VLOOKUP(J166,A:G,7,FALSE))</f>
        <v/>
      </c>
      <c r="V166" s="280"/>
    </row>
    <row r="167" spans="1:22" s="128" customFormat="1">
      <c r="A167" s="235" t="s">
        <v>5580</v>
      </c>
      <c r="B167" s="235" t="s">
        <v>5580</v>
      </c>
      <c r="C167" s="235"/>
      <c r="D167" s="235" t="s">
        <v>243</v>
      </c>
      <c r="E167" s="230">
        <v>41827</v>
      </c>
      <c r="F167" s="235"/>
      <c r="G167" s="235"/>
      <c r="H167" s="235">
        <f t="shared" si="14"/>
        <v>2</v>
      </c>
      <c r="I167" s="235"/>
      <c r="J167" s="268" t="s">
        <v>5568</v>
      </c>
      <c r="K167" s="235" t="str">
        <f t="shared" si="19"/>
        <v>VND</v>
      </c>
      <c r="L167" s="235" t="str">
        <f t="shared" si="20"/>
        <v>VND</v>
      </c>
      <c r="M167" s="235"/>
      <c r="N167" s="235" t="s">
        <v>192</v>
      </c>
      <c r="O167" s="235" t="str">
        <f t="shared" si="18"/>
        <v>s2c</v>
      </c>
      <c r="P167" s="235"/>
      <c r="Q167" s="235"/>
      <c r="R167" s="235"/>
      <c r="S167" s="230">
        <f t="shared" si="21"/>
        <v>41827</v>
      </c>
      <c r="T167" s="230" t="str">
        <f t="shared" si="16"/>
        <v/>
      </c>
      <c r="U167" s="230" t="str">
        <f t="shared" si="17"/>
        <v/>
      </c>
      <c r="V167" s="235"/>
    </row>
    <row r="168" spans="1:22" s="128" customFormat="1">
      <c r="A168" s="235" t="s">
        <v>5581</v>
      </c>
      <c r="B168" s="235" t="s">
        <v>5581</v>
      </c>
      <c r="C168" s="235"/>
      <c r="D168" s="235" t="s">
        <v>243</v>
      </c>
      <c r="E168" s="230">
        <v>41827</v>
      </c>
      <c r="F168" s="235"/>
      <c r="G168" s="235"/>
      <c r="H168" s="235">
        <f t="shared" si="14"/>
        <v>2</v>
      </c>
      <c r="I168" s="235"/>
      <c r="J168" s="268" t="s">
        <v>5569</v>
      </c>
      <c r="K168" s="235" t="str">
        <f t="shared" si="19"/>
        <v>VUV</v>
      </c>
      <c r="L168" s="235" t="str">
        <f t="shared" si="20"/>
        <v>VUV</v>
      </c>
      <c r="M168" s="235"/>
      <c r="N168" s="235" t="s">
        <v>192</v>
      </c>
      <c r="O168" s="235" t="str">
        <f t="shared" si="18"/>
        <v>s2c</v>
      </c>
      <c r="P168" s="235"/>
      <c r="Q168" s="235"/>
      <c r="R168" s="235"/>
      <c r="S168" s="230">
        <f t="shared" si="21"/>
        <v>41827</v>
      </c>
      <c r="T168" s="230" t="str">
        <f t="shared" si="16"/>
        <v/>
      </c>
      <c r="U168" s="230" t="str">
        <f t="shared" si="17"/>
        <v/>
      </c>
      <c r="V168" s="235"/>
    </row>
    <row r="169" spans="1:22" s="128" customFormat="1">
      <c r="A169" s="235" t="s">
        <v>5582</v>
      </c>
      <c r="B169" s="235" t="s">
        <v>5582</v>
      </c>
      <c r="C169" s="235"/>
      <c r="D169" s="235" t="s">
        <v>243</v>
      </c>
      <c r="E169" s="230">
        <v>41827</v>
      </c>
      <c r="F169" s="235"/>
      <c r="G169" s="235"/>
      <c r="H169" s="235">
        <f t="shared" si="14"/>
        <v>2</v>
      </c>
      <c r="I169" s="235"/>
      <c r="J169" s="268" t="s">
        <v>5570</v>
      </c>
      <c r="K169" s="235" t="str">
        <f t="shared" si="19"/>
        <v>WST</v>
      </c>
      <c r="L169" s="235" t="str">
        <f t="shared" si="20"/>
        <v>WST</v>
      </c>
      <c r="M169" s="235"/>
      <c r="N169" s="235" t="s">
        <v>192</v>
      </c>
      <c r="O169" s="235" t="str">
        <f t="shared" si="18"/>
        <v>s2c</v>
      </c>
      <c r="P169" s="235"/>
      <c r="Q169" s="235"/>
      <c r="R169" s="235"/>
      <c r="S169" s="230">
        <f t="shared" si="21"/>
        <v>41827</v>
      </c>
      <c r="T169" s="230" t="str">
        <f t="shared" si="16"/>
        <v/>
      </c>
      <c r="U169" s="230" t="str">
        <f t="shared" si="17"/>
        <v/>
      </c>
      <c r="V169" s="235"/>
    </row>
    <row r="170" spans="1:22" s="128" customFormat="1">
      <c r="A170" s="235" t="s">
        <v>5583</v>
      </c>
      <c r="B170" s="235" t="s">
        <v>5583</v>
      </c>
      <c r="C170" s="235"/>
      <c r="D170" s="235" t="s">
        <v>243</v>
      </c>
      <c r="E170" s="230">
        <v>41827</v>
      </c>
      <c r="F170" s="235"/>
      <c r="G170" s="235"/>
      <c r="H170" s="235">
        <f t="shared" si="14"/>
        <v>2</v>
      </c>
      <c r="I170" s="235"/>
      <c r="J170" s="268" t="s">
        <v>5571</v>
      </c>
      <c r="K170" s="235" t="str">
        <f t="shared" si="19"/>
        <v>XAF</v>
      </c>
      <c r="L170" s="235" t="str">
        <f t="shared" si="20"/>
        <v>XAF</v>
      </c>
      <c r="M170" s="235"/>
      <c r="N170" s="235" t="s">
        <v>192</v>
      </c>
      <c r="O170" s="235" t="str">
        <f t="shared" si="18"/>
        <v>s2c</v>
      </c>
      <c r="P170" s="235"/>
      <c r="Q170" s="235"/>
      <c r="R170" s="235"/>
      <c r="S170" s="230">
        <f t="shared" si="21"/>
        <v>41827</v>
      </c>
      <c r="T170" s="230" t="str">
        <f t="shared" si="16"/>
        <v/>
      </c>
      <c r="U170" s="230" t="str">
        <f t="shared" si="17"/>
        <v/>
      </c>
      <c r="V170" s="235"/>
    </row>
    <row r="171" spans="1:22" s="128" customFormat="1">
      <c r="A171" s="235" t="s">
        <v>5584</v>
      </c>
      <c r="B171" s="235" t="s">
        <v>5584</v>
      </c>
      <c r="C171" s="235"/>
      <c r="D171" s="235" t="s">
        <v>243</v>
      </c>
      <c r="E171" s="230">
        <v>41827</v>
      </c>
      <c r="F171" s="235"/>
      <c r="G171" s="235"/>
      <c r="H171" s="235">
        <f t="shared" si="14"/>
        <v>2</v>
      </c>
      <c r="I171" s="235"/>
      <c r="J171" s="268" t="s">
        <v>5573</v>
      </c>
      <c r="K171" s="235" t="str">
        <f t="shared" si="19"/>
        <v>XAG</v>
      </c>
      <c r="L171" s="235" t="str">
        <f t="shared" si="20"/>
        <v>XAG</v>
      </c>
      <c r="M171" s="235"/>
      <c r="N171" s="235" t="s">
        <v>192</v>
      </c>
      <c r="O171" s="235" t="str">
        <f t="shared" si="18"/>
        <v>s2c</v>
      </c>
      <c r="P171" s="235"/>
      <c r="Q171" s="235"/>
      <c r="R171" s="235"/>
      <c r="S171" s="230">
        <f t="shared" si="21"/>
        <v>41827</v>
      </c>
      <c r="T171" s="230" t="str">
        <f t="shared" si="16"/>
        <v/>
      </c>
      <c r="U171" s="230" t="str">
        <f t="shared" si="17"/>
        <v/>
      </c>
      <c r="V171" s="235"/>
    </row>
    <row r="172" spans="1:22" s="128" customFormat="1">
      <c r="A172" s="235" t="s">
        <v>5585</v>
      </c>
      <c r="B172" s="235" t="s">
        <v>5585</v>
      </c>
      <c r="C172" s="235"/>
      <c r="D172" s="235" t="s">
        <v>243</v>
      </c>
      <c r="E172" s="230">
        <v>41827</v>
      </c>
      <c r="F172" s="235"/>
      <c r="G172" s="235"/>
      <c r="H172" s="235">
        <f t="shared" si="14"/>
        <v>2</v>
      </c>
      <c r="I172" s="235"/>
      <c r="J172" s="268" t="s">
        <v>5574</v>
      </c>
      <c r="K172" s="235" t="str">
        <f t="shared" si="19"/>
        <v>XAU</v>
      </c>
      <c r="L172" s="235" t="str">
        <f t="shared" si="20"/>
        <v>XAU</v>
      </c>
      <c r="M172" s="235"/>
      <c r="N172" s="235" t="s">
        <v>192</v>
      </c>
      <c r="O172" s="235" t="str">
        <f t="shared" si="18"/>
        <v>s2c</v>
      </c>
      <c r="P172" s="235"/>
      <c r="Q172" s="235"/>
      <c r="R172" s="235"/>
      <c r="S172" s="230">
        <f t="shared" si="21"/>
        <v>41827</v>
      </c>
      <c r="T172" s="230" t="str">
        <f t="shared" si="16"/>
        <v/>
      </c>
      <c r="U172" s="230" t="str">
        <f t="shared" si="17"/>
        <v/>
      </c>
      <c r="V172" s="235"/>
    </row>
    <row r="173" spans="1:22" s="128" customFormat="1">
      <c r="A173" s="235" t="s">
        <v>5586</v>
      </c>
      <c r="B173" s="235" t="s">
        <v>5586</v>
      </c>
      <c r="C173" s="235"/>
      <c r="D173" s="235" t="s">
        <v>243</v>
      </c>
      <c r="E173" s="230">
        <v>41827</v>
      </c>
      <c r="F173" s="235"/>
      <c r="G173" s="235"/>
      <c r="H173" s="235">
        <f t="shared" si="14"/>
        <v>2</v>
      </c>
      <c r="I173" s="235"/>
      <c r="J173" s="268" t="s">
        <v>5576</v>
      </c>
      <c r="K173" s="235" t="str">
        <f t="shared" si="19"/>
        <v>XBA</v>
      </c>
      <c r="L173" s="235" t="str">
        <f t="shared" si="20"/>
        <v>XBA</v>
      </c>
      <c r="M173" s="235"/>
      <c r="N173" s="235" t="s">
        <v>192</v>
      </c>
      <c r="O173" s="235" t="str">
        <f t="shared" si="18"/>
        <v>s2c</v>
      </c>
      <c r="P173" s="235"/>
      <c r="Q173" s="235"/>
      <c r="R173" s="235"/>
      <c r="S173" s="230">
        <f t="shared" si="21"/>
        <v>41827</v>
      </c>
      <c r="T173" s="230" t="str">
        <f t="shared" si="16"/>
        <v/>
      </c>
      <c r="U173" s="230" t="str">
        <f t="shared" si="17"/>
        <v/>
      </c>
      <c r="V173" s="235"/>
    </row>
    <row r="174" spans="1:22" s="128" customFormat="1">
      <c r="A174" s="235" t="s">
        <v>5587</v>
      </c>
      <c r="B174" s="235" t="s">
        <v>5587</v>
      </c>
      <c r="C174" s="235"/>
      <c r="D174" s="235" t="s">
        <v>243</v>
      </c>
      <c r="E174" s="230">
        <v>41827</v>
      </c>
      <c r="F174" s="235"/>
      <c r="G174" s="235"/>
      <c r="H174" s="235">
        <f t="shared" si="14"/>
        <v>2</v>
      </c>
      <c r="I174" s="235"/>
      <c r="J174" s="268" t="s">
        <v>5577</v>
      </c>
      <c r="K174" s="235" t="str">
        <f t="shared" si="19"/>
        <v>XBB</v>
      </c>
      <c r="L174" s="235" t="str">
        <f t="shared" si="20"/>
        <v>XBB</v>
      </c>
      <c r="M174" s="235"/>
      <c r="N174" s="235" t="s">
        <v>192</v>
      </c>
      <c r="O174" s="235" t="str">
        <f t="shared" si="18"/>
        <v>s2c</v>
      </c>
      <c r="P174" s="235"/>
      <c r="Q174" s="235"/>
      <c r="R174" s="235"/>
      <c r="S174" s="230">
        <f t="shared" si="21"/>
        <v>41827</v>
      </c>
      <c r="T174" s="230" t="str">
        <f t="shared" si="16"/>
        <v/>
      </c>
      <c r="U174" s="230" t="str">
        <f t="shared" si="17"/>
        <v/>
      </c>
      <c r="V174" s="235"/>
    </row>
    <row r="175" spans="1:22" s="128" customFormat="1">
      <c r="A175" s="235" t="s">
        <v>5588</v>
      </c>
      <c r="B175" s="235" t="s">
        <v>5588</v>
      </c>
      <c r="C175" s="235"/>
      <c r="D175" s="235" t="s">
        <v>243</v>
      </c>
      <c r="E175" s="230">
        <v>41827</v>
      </c>
      <c r="F175" s="235"/>
      <c r="G175" s="235"/>
      <c r="H175" s="235">
        <f t="shared" si="14"/>
        <v>2</v>
      </c>
      <c r="I175" s="235"/>
      <c r="J175" s="268" t="s">
        <v>5578</v>
      </c>
      <c r="K175" s="235" t="str">
        <f t="shared" si="19"/>
        <v>XBC</v>
      </c>
      <c r="L175" s="235" t="str">
        <f t="shared" si="20"/>
        <v>XBC</v>
      </c>
      <c r="M175" s="235"/>
      <c r="N175" s="235" t="s">
        <v>192</v>
      </c>
      <c r="O175" s="235" t="str">
        <f t="shared" si="18"/>
        <v>s2c</v>
      </c>
      <c r="P175" s="235"/>
      <c r="Q175" s="235"/>
      <c r="R175" s="235"/>
      <c r="S175" s="230">
        <f t="shared" si="21"/>
        <v>41827</v>
      </c>
      <c r="T175" s="230" t="str">
        <f t="shared" si="16"/>
        <v/>
      </c>
      <c r="U175" s="230" t="str">
        <f t="shared" si="17"/>
        <v/>
      </c>
      <c r="V175" s="235"/>
    </row>
    <row r="176" spans="1:22" s="128" customFormat="1">
      <c r="A176" s="235" t="s">
        <v>5589</v>
      </c>
      <c r="B176" s="235" t="s">
        <v>5589</v>
      </c>
      <c r="C176" s="235"/>
      <c r="D176" s="235" t="s">
        <v>243</v>
      </c>
      <c r="E176" s="230">
        <v>41827</v>
      </c>
      <c r="F176" s="230">
        <v>42277</v>
      </c>
      <c r="G176" s="235"/>
      <c r="H176" s="235">
        <f t="shared" si="14"/>
        <v>0</v>
      </c>
      <c r="I176" s="235"/>
      <c r="J176" s="268" t="s">
        <v>5580</v>
      </c>
      <c r="K176" s="235" t="str">
        <f t="shared" si="19"/>
        <v>XBD</v>
      </c>
      <c r="L176" s="235" t="str">
        <f t="shared" si="20"/>
        <v>XBD</v>
      </c>
      <c r="M176" s="235"/>
      <c r="N176" s="235" t="s">
        <v>192</v>
      </c>
      <c r="O176" s="235" t="str">
        <f t="shared" si="18"/>
        <v>s2c</v>
      </c>
      <c r="P176" s="235"/>
      <c r="Q176" s="235"/>
      <c r="R176" s="235"/>
      <c r="S176" s="230">
        <f t="shared" si="21"/>
        <v>41827</v>
      </c>
      <c r="T176" s="230" t="str">
        <f t="shared" si="16"/>
        <v/>
      </c>
      <c r="U176" s="230" t="str">
        <f t="shared" si="17"/>
        <v/>
      </c>
      <c r="V176" s="235"/>
    </row>
    <row r="177" spans="1:22" s="128" customFormat="1">
      <c r="A177" s="235" t="s">
        <v>5590</v>
      </c>
      <c r="B177" s="235" t="s">
        <v>5590</v>
      </c>
      <c r="C177" s="235"/>
      <c r="D177" s="235" t="s">
        <v>243</v>
      </c>
      <c r="E177" s="230">
        <v>41827</v>
      </c>
      <c r="F177" s="235"/>
      <c r="G177" s="235"/>
      <c r="H177" s="235">
        <f t="shared" si="14"/>
        <v>2</v>
      </c>
      <c r="I177" s="235"/>
      <c r="J177" s="268" t="s">
        <v>5581</v>
      </c>
      <c r="K177" s="235" t="str">
        <f t="shared" si="19"/>
        <v>XCD</v>
      </c>
      <c r="L177" s="235" t="str">
        <f t="shared" si="20"/>
        <v>XCD</v>
      </c>
      <c r="M177" s="235"/>
      <c r="N177" s="235" t="s">
        <v>192</v>
      </c>
      <c r="O177" s="235" t="str">
        <f t="shared" si="18"/>
        <v>s2c</v>
      </c>
      <c r="P177" s="235"/>
      <c r="Q177" s="235"/>
      <c r="R177" s="235"/>
      <c r="S177" s="230">
        <f t="shared" si="21"/>
        <v>41827</v>
      </c>
      <c r="T177" s="230" t="str">
        <f t="shared" si="16"/>
        <v/>
      </c>
      <c r="U177" s="230" t="str">
        <f t="shared" si="17"/>
        <v/>
      </c>
      <c r="V177" s="235"/>
    </row>
    <row r="178" spans="1:22" s="128" customFormat="1">
      <c r="A178" s="235" t="s">
        <v>5591</v>
      </c>
      <c r="B178" s="235" t="s">
        <v>5591</v>
      </c>
      <c r="C178" s="235"/>
      <c r="D178" s="235" t="s">
        <v>243</v>
      </c>
      <c r="E178" s="230">
        <v>41827</v>
      </c>
      <c r="F178" s="235"/>
      <c r="G178" s="235"/>
      <c r="H178" s="235">
        <f t="shared" si="14"/>
        <v>2</v>
      </c>
      <c r="I178" s="235"/>
      <c r="J178" s="268" t="s">
        <v>5582</v>
      </c>
      <c r="K178" s="235" t="str">
        <f t="shared" si="19"/>
        <v>XDR</v>
      </c>
      <c r="L178" s="235" t="str">
        <f t="shared" si="20"/>
        <v>XDR</v>
      </c>
      <c r="M178" s="235"/>
      <c r="N178" s="235" t="s">
        <v>192</v>
      </c>
      <c r="O178" s="235" t="str">
        <f t="shared" si="18"/>
        <v>s2c</v>
      </c>
      <c r="P178" s="235"/>
      <c r="Q178" s="235"/>
      <c r="R178" s="235"/>
      <c r="S178" s="230">
        <f t="shared" si="21"/>
        <v>41827</v>
      </c>
      <c r="T178" s="230" t="str">
        <f t="shared" si="16"/>
        <v/>
      </c>
      <c r="U178" s="230" t="str">
        <f t="shared" si="17"/>
        <v/>
      </c>
      <c r="V178" s="235"/>
    </row>
    <row r="179" spans="1:22" s="128" customFormat="1">
      <c r="A179" s="235" t="s">
        <v>5592</v>
      </c>
      <c r="B179" s="235" t="s">
        <v>5592</v>
      </c>
      <c r="C179" s="235"/>
      <c r="D179" s="235" t="s">
        <v>243</v>
      </c>
      <c r="E179" s="230">
        <v>41827</v>
      </c>
      <c r="F179" s="235"/>
      <c r="G179" s="235"/>
      <c r="H179" s="235">
        <f t="shared" si="14"/>
        <v>2</v>
      </c>
      <c r="I179" s="235"/>
      <c r="J179" s="268" t="s">
        <v>5583</v>
      </c>
      <c r="K179" s="235" t="str">
        <f t="shared" si="19"/>
        <v>XFU</v>
      </c>
      <c r="L179" s="235" t="str">
        <f t="shared" si="20"/>
        <v>XFU</v>
      </c>
      <c r="M179" s="235"/>
      <c r="N179" s="235" t="s">
        <v>192</v>
      </c>
      <c r="O179" s="235" t="str">
        <f t="shared" si="18"/>
        <v>s2c</v>
      </c>
      <c r="P179" s="235"/>
      <c r="Q179" s="235"/>
      <c r="R179" s="235"/>
      <c r="S179" s="230">
        <f t="shared" si="21"/>
        <v>41827</v>
      </c>
      <c r="T179" s="230" t="str">
        <f t="shared" si="16"/>
        <v/>
      </c>
      <c r="U179" s="230" t="str">
        <f t="shared" si="17"/>
        <v/>
      </c>
      <c r="V179" s="235"/>
    </row>
    <row r="180" spans="1:22" s="128" customFormat="1">
      <c r="A180" s="235" t="s">
        <v>5593</v>
      </c>
      <c r="B180" s="235" t="s">
        <v>5593</v>
      </c>
      <c r="C180" s="235"/>
      <c r="D180" s="235" t="s">
        <v>243</v>
      </c>
      <c r="E180" s="230">
        <v>41827</v>
      </c>
      <c r="F180" s="235"/>
      <c r="G180" s="235"/>
      <c r="H180" s="235">
        <f t="shared" si="14"/>
        <v>2</v>
      </c>
      <c r="I180" s="235"/>
      <c r="J180" s="268" t="s">
        <v>5584</v>
      </c>
      <c r="K180" s="235" t="str">
        <f t="shared" si="19"/>
        <v>XOF</v>
      </c>
      <c r="L180" s="235" t="str">
        <f t="shared" si="20"/>
        <v>XOF</v>
      </c>
      <c r="M180" s="235"/>
      <c r="N180" s="235" t="s">
        <v>192</v>
      </c>
      <c r="O180" s="235" t="str">
        <f t="shared" si="18"/>
        <v>s2c</v>
      </c>
      <c r="P180" s="235"/>
      <c r="Q180" s="235"/>
      <c r="R180" s="235"/>
      <c r="S180" s="230">
        <f t="shared" si="21"/>
        <v>41827</v>
      </c>
      <c r="T180" s="230" t="str">
        <f t="shared" si="16"/>
        <v/>
      </c>
      <c r="U180" s="230" t="str">
        <f t="shared" si="17"/>
        <v/>
      </c>
      <c r="V180" s="235"/>
    </row>
    <row r="181" spans="1:22" s="128" customFormat="1">
      <c r="A181" s="235" t="s">
        <v>5594</v>
      </c>
      <c r="B181" s="235" t="s">
        <v>613</v>
      </c>
      <c r="C181" s="235"/>
      <c r="D181" s="235" t="s">
        <v>243</v>
      </c>
      <c r="E181" s="230">
        <v>41827</v>
      </c>
      <c r="F181" s="235"/>
      <c r="G181" s="235"/>
      <c r="H181" s="235">
        <f t="shared" si="14"/>
        <v>3</v>
      </c>
      <c r="I181" s="235"/>
      <c r="J181" s="268" t="s">
        <v>5585</v>
      </c>
      <c r="K181" s="235" t="str">
        <f t="shared" si="19"/>
        <v>XPD</v>
      </c>
      <c r="L181" s="235" t="str">
        <f t="shared" si="20"/>
        <v>XPD</v>
      </c>
      <c r="M181" s="235"/>
      <c r="N181" s="235" t="s">
        <v>192</v>
      </c>
      <c r="O181" s="235" t="str">
        <f t="shared" si="18"/>
        <v>s2c</v>
      </c>
      <c r="P181" s="235"/>
      <c r="Q181" s="235"/>
      <c r="R181" s="235"/>
      <c r="S181" s="230">
        <f t="shared" si="21"/>
        <v>41827</v>
      </c>
      <c r="T181" s="230" t="str">
        <f t="shared" si="16"/>
        <v/>
      </c>
      <c r="U181" s="230" t="str">
        <f t="shared" si="17"/>
        <v/>
      </c>
      <c r="V181" s="235"/>
    </row>
    <row r="182" spans="1:22" s="128" customFormat="1">
      <c r="A182" s="235" t="s">
        <v>5595</v>
      </c>
      <c r="B182" s="235" t="s">
        <v>1373</v>
      </c>
      <c r="C182" s="235"/>
      <c r="D182" s="235" t="s">
        <v>243</v>
      </c>
      <c r="E182" s="230">
        <v>41827</v>
      </c>
      <c r="F182" s="235"/>
      <c r="G182" s="235"/>
      <c r="H182" s="235">
        <f t="shared" si="14"/>
        <v>3</v>
      </c>
      <c r="I182" s="235"/>
      <c r="J182" s="268" t="s">
        <v>5586</v>
      </c>
      <c r="K182" s="235" t="str">
        <f t="shared" si="19"/>
        <v>XPF</v>
      </c>
      <c r="L182" s="235" t="str">
        <f t="shared" si="20"/>
        <v>XPF</v>
      </c>
      <c r="M182" s="235"/>
      <c r="N182" s="235" t="s">
        <v>192</v>
      </c>
      <c r="O182" s="235" t="str">
        <f t="shared" si="18"/>
        <v>s2c</v>
      </c>
      <c r="P182" s="235"/>
      <c r="Q182" s="235"/>
      <c r="R182" s="235"/>
      <c r="S182" s="230">
        <f t="shared" si="21"/>
        <v>41827</v>
      </c>
      <c r="T182" s="230" t="str">
        <f t="shared" si="16"/>
        <v/>
      </c>
      <c r="U182" s="230" t="str">
        <f t="shared" si="17"/>
        <v/>
      </c>
      <c r="V182" s="235"/>
    </row>
    <row r="183" spans="1:22" s="128" customFormat="1">
      <c r="A183" s="235" t="s">
        <v>5596</v>
      </c>
      <c r="B183" s="235" t="s">
        <v>604</v>
      </c>
      <c r="C183" s="235"/>
      <c r="D183" s="235" t="s">
        <v>243</v>
      </c>
      <c r="E183" s="230">
        <v>41827</v>
      </c>
      <c r="F183" s="235"/>
      <c r="G183" s="235"/>
      <c r="H183" s="235">
        <f t="shared" si="14"/>
        <v>1</v>
      </c>
      <c r="I183" s="235"/>
      <c r="J183" s="268" t="s">
        <v>5587</v>
      </c>
      <c r="K183" s="235" t="str">
        <f t="shared" si="19"/>
        <v>XPT</v>
      </c>
      <c r="L183" s="235" t="str">
        <f t="shared" si="20"/>
        <v>XPT</v>
      </c>
      <c r="M183" s="235"/>
      <c r="N183" s="235" t="s">
        <v>192</v>
      </c>
      <c r="O183" s="235" t="str">
        <f t="shared" si="18"/>
        <v>s2c</v>
      </c>
      <c r="P183" s="235"/>
      <c r="Q183" s="235"/>
      <c r="R183" s="235"/>
      <c r="S183" s="230">
        <f t="shared" si="21"/>
        <v>41827</v>
      </c>
      <c r="T183" s="230" t="str">
        <f t="shared" si="16"/>
        <v/>
      </c>
      <c r="U183" s="230" t="str">
        <f t="shared" si="17"/>
        <v/>
      </c>
      <c r="V183" s="235"/>
    </row>
    <row r="184" spans="1:22" s="128" customFormat="1">
      <c r="A184" s="235" t="s">
        <v>5597</v>
      </c>
      <c r="B184" s="235" t="s">
        <v>1374</v>
      </c>
      <c r="C184" s="235"/>
      <c r="D184" s="235" t="s">
        <v>243</v>
      </c>
      <c r="E184" s="230">
        <v>41827</v>
      </c>
      <c r="F184" s="235"/>
      <c r="G184" s="235"/>
      <c r="H184" s="235">
        <f t="shared" si="14"/>
        <v>1</v>
      </c>
      <c r="I184" s="235"/>
      <c r="J184" s="268" t="s">
        <v>5598</v>
      </c>
      <c r="K184" s="235" t="str">
        <f t="shared" si="19"/>
        <v>XSU</v>
      </c>
      <c r="L184" s="235" t="str">
        <f t="shared" si="20"/>
        <v>XSU</v>
      </c>
      <c r="M184" s="235"/>
      <c r="N184" s="235" t="s">
        <v>192</v>
      </c>
      <c r="O184" s="235" t="str">
        <f t="shared" si="18"/>
        <v>s2c</v>
      </c>
      <c r="P184" s="235"/>
      <c r="Q184" s="235"/>
      <c r="R184" s="235"/>
      <c r="S184" s="230">
        <f t="shared" si="21"/>
        <v>42277</v>
      </c>
      <c r="T184" s="230" t="str">
        <f t="shared" si="16"/>
        <v/>
      </c>
      <c r="U184" s="230" t="str">
        <f t="shared" si="17"/>
        <v/>
      </c>
      <c r="V184" s="235"/>
    </row>
    <row r="185" spans="1:22" s="128" customFormat="1">
      <c r="A185" s="235" t="s">
        <v>5549</v>
      </c>
      <c r="B185" s="235" t="s">
        <v>5549</v>
      </c>
      <c r="C185" s="235"/>
      <c r="D185" s="235" t="s">
        <v>243</v>
      </c>
      <c r="E185" s="230">
        <v>42277</v>
      </c>
      <c r="F185" s="235"/>
      <c r="G185" s="235"/>
      <c r="H185" s="235">
        <f t="shared" si="14"/>
        <v>2</v>
      </c>
      <c r="I185" s="235"/>
      <c r="J185" s="268" t="s">
        <v>5588</v>
      </c>
      <c r="K185" s="235" t="str">
        <f t="shared" si="19"/>
        <v>XTS</v>
      </c>
      <c r="L185" s="235" t="str">
        <f t="shared" si="20"/>
        <v>XTS</v>
      </c>
      <c r="M185" s="235"/>
      <c r="N185" s="235" t="s">
        <v>192</v>
      </c>
      <c r="O185" s="235" t="str">
        <f t="shared" si="18"/>
        <v>s2c</v>
      </c>
      <c r="P185" s="235"/>
      <c r="Q185" s="235"/>
      <c r="R185" s="235"/>
      <c r="S185" s="230">
        <f t="shared" si="21"/>
        <v>41827</v>
      </c>
      <c r="T185" s="230" t="str">
        <f t="shared" si="16"/>
        <v/>
      </c>
      <c r="U185" s="230" t="str">
        <f t="shared" si="17"/>
        <v/>
      </c>
      <c r="V185" s="235"/>
    </row>
    <row r="186" spans="1:22" s="128" customFormat="1">
      <c r="A186" s="235" t="s">
        <v>5554</v>
      </c>
      <c r="B186" s="235" t="s">
        <v>5554</v>
      </c>
      <c r="C186" s="235"/>
      <c r="D186" s="235" t="s">
        <v>243</v>
      </c>
      <c r="E186" s="230">
        <v>42277</v>
      </c>
      <c r="F186" s="235"/>
      <c r="G186" s="235"/>
      <c r="H186" s="235">
        <f t="shared" si="14"/>
        <v>2</v>
      </c>
      <c r="I186" s="235"/>
      <c r="J186" s="268" t="s">
        <v>5599</v>
      </c>
      <c r="K186" s="235" t="str">
        <f t="shared" si="19"/>
        <v>XUA</v>
      </c>
      <c r="L186" s="235" t="str">
        <f t="shared" si="20"/>
        <v>XUA</v>
      </c>
      <c r="M186" s="235"/>
      <c r="N186" s="235" t="s">
        <v>192</v>
      </c>
      <c r="O186" s="235" t="str">
        <f t="shared" si="18"/>
        <v>s2c</v>
      </c>
      <c r="P186" s="235"/>
      <c r="Q186" s="235"/>
      <c r="R186" s="235"/>
      <c r="S186" s="230">
        <f t="shared" si="21"/>
        <v>42277</v>
      </c>
      <c r="T186" s="230" t="str">
        <f t="shared" si="16"/>
        <v/>
      </c>
      <c r="U186" s="230" t="str">
        <f t="shared" si="17"/>
        <v/>
      </c>
      <c r="V186" s="235"/>
    </row>
    <row r="187" spans="1:22" s="128" customFormat="1">
      <c r="A187" s="235" t="s">
        <v>5572</v>
      </c>
      <c r="B187" s="235" t="s">
        <v>5572</v>
      </c>
      <c r="C187" s="235"/>
      <c r="D187" s="235" t="s">
        <v>243</v>
      </c>
      <c r="E187" s="230">
        <v>42277</v>
      </c>
      <c r="F187" s="235"/>
      <c r="G187" s="235"/>
      <c r="H187" s="235">
        <f t="shared" si="14"/>
        <v>2</v>
      </c>
      <c r="I187" s="235"/>
      <c r="J187" s="268" t="s">
        <v>5590</v>
      </c>
      <c r="K187" s="235" t="str">
        <f t="shared" si="19"/>
        <v>YER</v>
      </c>
      <c r="L187" s="235" t="str">
        <f t="shared" si="20"/>
        <v>YER</v>
      </c>
      <c r="M187" s="235"/>
      <c r="N187" s="235" t="s">
        <v>192</v>
      </c>
      <c r="O187" s="235" t="str">
        <f t="shared" si="18"/>
        <v>s2c</v>
      </c>
      <c r="P187" s="235"/>
      <c r="Q187" s="235"/>
      <c r="R187" s="235"/>
      <c r="S187" s="230">
        <f t="shared" si="21"/>
        <v>41827</v>
      </c>
      <c r="T187" s="230" t="str">
        <f t="shared" si="16"/>
        <v/>
      </c>
      <c r="U187" s="230" t="str">
        <f t="shared" si="17"/>
        <v/>
      </c>
      <c r="V187" s="235"/>
    </row>
    <row r="188" spans="1:22" s="128" customFormat="1">
      <c r="A188" s="235" t="s">
        <v>5600</v>
      </c>
      <c r="B188" s="235" t="s">
        <v>5600</v>
      </c>
      <c r="C188" s="235"/>
      <c r="D188" s="235" t="s">
        <v>243</v>
      </c>
      <c r="E188" s="230">
        <v>42277</v>
      </c>
      <c r="F188" s="235"/>
      <c r="G188" s="235"/>
      <c r="H188" s="235">
        <f t="shared" si="14"/>
        <v>2</v>
      </c>
      <c r="I188" s="235"/>
      <c r="J188" s="268" t="s">
        <v>5591</v>
      </c>
      <c r="K188" s="235" t="str">
        <f t="shared" si="19"/>
        <v>ZAR</v>
      </c>
      <c r="L188" s="235" t="str">
        <f t="shared" si="20"/>
        <v>ZAR</v>
      </c>
      <c r="M188" s="235"/>
      <c r="N188" s="235" t="s">
        <v>192</v>
      </c>
      <c r="O188" s="235" t="str">
        <f t="shared" si="18"/>
        <v>s2c</v>
      </c>
      <c r="P188" s="235"/>
      <c r="Q188" s="235"/>
      <c r="R188" s="235"/>
      <c r="S188" s="230">
        <f t="shared" si="21"/>
        <v>41827</v>
      </c>
      <c r="T188" s="230" t="str">
        <f t="shared" si="16"/>
        <v/>
      </c>
      <c r="U188" s="230" t="str">
        <f t="shared" si="17"/>
        <v/>
      </c>
      <c r="V188" s="235"/>
    </row>
    <row r="189" spans="1:22" s="128" customFormat="1">
      <c r="A189" s="235" t="s">
        <v>5599</v>
      </c>
      <c r="B189" s="235" t="s">
        <v>5599</v>
      </c>
      <c r="C189" s="235"/>
      <c r="D189" s="235" t="s">
        <v>243</v>
      </c>
      <c r="E189" s="230">
        <v>42277</v>
      </c>
      <c r="F189" s="235"/>
      <c r="G189" s="235"/>
      <c r="H189" s="235">
        <f t="shared" si="14"/>
        <v>2</v>
      </c>
      <c r="I189" s="235"/>
      <c r="J189" s="268" t="s">
        <v>5592</v>
      </c>
      <c r="K189" s="235" t="str">
        <f t="shared" si="19"/>
        <v>ZMK</v>
      </c>
      <c r="L189" s="235" t="str">
        <f t="shared" si="20"/>
        <v>ZMK</v>
      </c>
      <c r="M189" s="235"/>
      <c r="N189" s="235" t="s">
        <v>192</v>
      </c>
      <c r="O189" s="235" t="str">
        <f t="shared" si="18"/>
        <v>s2c</v>
      </c>
      <c r="P189" s="235"/>
      <c r="Q189" s="235"/>
      <c r="R189" s="235"/>
      <c r="S189" s="230">
        <f t="shared" si="21"/>
        <v>41827</v>
      </c>
      <c r="T189" s="230" t="str">
        <f t="shared" si="16"/>
        <v/>
      </c>
      <c r="U189" s="230" t="str">
        <f t="shared" si="17"/>
        <v/>
      </c>
      <c r="V189" s="235"/>
    </row>
    <row r="190" spans="1:22" s="128" customFormat="1">
      <c r="A190" s="235" t="s">
        <v>5598</v>
      </c>
      <c r="B190" s="235" t="s">
        <v>5598</v>
      </c>
      <c r="C190" s="235"/>
      <c r="D190" s="235" t="s">
        <v>243</v>
      </c>
      <c r="E190" s="230">
        <v>42277</v>
      </c>
      <c r="F190" s="235"/>
      <c r="G190" s="235"/>
      <c r="H190" s="235">
        <f t="shared" si="14"/>
        <v>2</v>
      </c>
      <c r="I190" s="235"/>
      <c r="J190" s="268" t="s">
        <v>5600</v>
      </c>
      <c r="K190" s="235" t="str">
        <f t="shared" si="19"/>
        <v>ZMW</v>
      </c>
      <c r="L190" s="235" t="str">
        <f t="shared" si="20"/>
        <v>ZMW</v>
      </c>
      <c r="M190" s="235"/>
      <c r="N190" s="235" t="s">
        <v>192</v>
      </c>
      <c r="O190" s="235" t="str">
        <f t="shared" si="18"/>
        <v>s2c</v>
      </c>
      <c r="P190" s="235"/>
      <c r="Q190" s="235"/>
      <c r="R190" s="235"/>
      <c r="S190" s="230">
        <f t="shared" si="21"/>
        <v>42277</v>
      </c>
      <c r="T190" s="230" t="str">
        <f t="shared" si="16"/>
        <v/>
      </c>
      <c r="U190" s="230" t="str">
        <f t="shared" si="17"/>
        <v/>
      </c>
      <c r="V190" s="235"/>
    </row>
    <row r="191" spans="1:22" s="128" customFormat="1">
      <c r="A191" s="235" t="s">
        <v>5435</v>
      </c>
      <c r="B191" s="235" t="s">
        <v>5435</v>
      </c>
      <c r="C191" s="235"/>
      <c r="D191" s="235" t="s">
        <v>243</v>
      </c>
      <c r="E191" s="230">
        <v>42566</v>
      </c>
      <c r="F191" s="235"/>
      <c r="G191" s="235"/>
      <c r="H191" s="235">
        <f t="shared" si="14"/>
        <v>2</v>
      </c>
      <c r="I191" s="235"/>
      <c r="J191" s="268" t="s">
        <v>5593</v>
      </c>
      <c r="K191" s="235" t="str">
        <f t="shared" si="19"/>
        <v>ZWL</v>
      </c>
      <c r="L191" s="235" t="str">
        <f t="shared" si="20"/>
        <v>ZWL</v>
      </c>
      <c r="M191" s="235"/>
      <c r="N191" s="235" t="s">
        <v>192</v>
      </c>
      <c r="O191" s="235" t="str">
        <f t="shared" si="18"/>
        <v>s2c</v>
      </c>
      <c r="P191" s="235"/>
      <c r="Q191" s="235"/>
      <c r="R191" s="235"/>
      <c r="S191" s="230">
        <f t="shared" si="21"/>
        <v>41827</v>
      </c>
      <c r="T191" s="230" t="str">
        <f t="shared" si="16"/>
        <v/>
      </c>
      <c r="U191" s="230" t="str">
        <f t="shared" si="17"/>
        <v/>
      </c>
      <c r="V191" s="235"/>
    </row>
    <row r="192" spans="1:22" s="128" customFormat="1">
      <c r="A192" s="235" t="s">
        <v>5511</v>
      </c>
      <c r="B192" s="235" t="s">
        <v>5511</v>
      </c>
      <c r="C192" s="235"/>
      <c r="D192" s="235" t="s">
        <v>243</v>
      </c>
      <c r="E192" s="230">
        <v>43296</v>
      </c>
      <c r="F192" s="235"/>
      <c r="G192" s="235"/>
      <c r="H192" s="235">
        <f t="shared" si="14"/>
        <v>2</v>
      </c>
      <c r="I192" s="235"/>
      <c r="J192" s="268" t="s">
        <v>5601</v>
      </c>
      <c r="K192" s="280" t="str">
        <f t="shared" si="19"/>
        <v>x5</v>
      </c>
      <c r="L192" s="280" t="str">
        <f t="shared" si="20"/>
        <v>Temporary identifier for currency 1</v>
      </c>
      <c r="M192" s="280"/>
      <c r="N192" s="280" t="s">
        <v>192</v>
      </c>
      <c r="O192" s="235" t="str">
        <f t="shared" si="18"/>
        <v>s2c</v>
      </c>
      <c r="P192" s="281"/>
      <c r="Q192" s="281"/>
      <c r="R192" s="281"/>
      <c r="S192" s="283">
        <f t="shared" si="21"/>
        <v>43661</v>
      </c>
      <c r="T192" s="283" t="str">
        <f t="shared" si="16"/>
        <v/>
      </c>
      <c r="U192" s="283" t="str">
        <f t="shared" si="17"/>
        <v/>
      </c>
      <c r="V192" s="280"/>
    </row>
    <row r="193" spans="1:22" s="128" customFormat="1">
      <c r="A193" s="235" t="s">
        <v>5552</v>
      </c>
      <c r="B193" s="235" t="s">
        <v>5552</v>
      </c>
      <c r="C193" s="235"/>
      <c r="D193" s="235" t="s">
        <v>243</v>
      </c>
      <c r="E193" s="230">
        <v>43296</v>
      </c>
      <c r="F193" s="235"/>
      <c r="G193" s="235"/>
      <c r="H193" s="235">
        <f t="shared" si="14"/>
        <v>2</v>
      </c>
      <c r="I193" s="235"/>
      <c r="J193" s="268" t="s">
        <v>5602</v>
      </c>
      <c r="K193" s="280" t="str">
        <f t="shared" si="19"/>
        <v>x6</v>
      </c>
      <c r="L193" s="280" t="str">
        <f t="shared" si="20"/>
        <v>Temporary identifier for currency 2</v>
      </c>
      <c r="M193" s="280"/>
      <c r="N193" s="280" t="s">
        <v>192</v>
      </c>
      <c r="O193" s="235" t="str">
        <f t="shared" si="18"/>
        <v>s2c</v>
      </c>
      <c r="P193" s="281"/>
      <c r="Q193" s="281"/>
      <c r="R193" s="281"/>
      <c r="S193" s="283">
        <f t="shared" si="21"/>
        <v>43661</v>
      </c>
      <c r="T193" s="283" t="str">
        <f t="shared" si="16"/>
        <v/>
      </c>
      <c r="U193" s="283" t="str">
        <f t="shared" si="17"/>
        <v/>
      </c>
      <c r="V193" s="280"/>
    </row>
    <row r="194" spans="1:22" s="128" customFormat="1">
      <c r="A194" s="235" t="s">
        <v>5601</v>
      </c>
      <c r="B194" s="235" t="s">
        <v>246</v>
      </c>
      <c r="C194" s="235"/>
      <c r="D194" s="235" t="s">
        <v>243</v>
      </c>
      <c r="E194" s="279">
        <v>43661</v>
      </c>
      <c r="F194" s="235"/>
      <c r="G194" s="235"/>
      <c r="H194" s="235">
        <f t="shared" ref="H194:H199" si="22">COUNTIF(J:J,A194)</f>
        <v>2</v>
      </c>
      <c r="I194" s="235"/>
      <c r="J194" s="268" t="s">
        <v>5603</v>
      </c>
      <c r="K194" s="280" t="str">
        <f t="shared" si="19"/>
        <v>x7</v>
      </c>
      <c r="L194" s="280" t="str">
        <f t="shared" si="20"/>
        <v>Temporary identifier for currency 3</v>
      </c>
      <c r="M194" s="280"/>
      <c r="N194" s="280" t="s">
        <v>192</v>
      </c>
      <c r="O194" s="235" t="str">
        <f t="shared" si="18"/>
        <v>s2c</v>
      </c>
      <c r="P194" s="281"/>
      <c r="Q194" s="281"/>
      <c r="R194" s="281"/>
      <c r="S194" s="283">
        <f t="shared" si="21"/>
        <v>43661</v>
      </c>
      <c r="T194" s="283" t="str">
        <f t="shared" si="16"/>
        <v/>
      </c>
      <c r="U194" s="283" t="str">
        <f t="shared" si="17"/>
        <v/>
      </c>
      <c r="V194" s="280"/>
    </row>
    <row r="195" spans="1:22" s="128" customFormat="1">
      <c r="A195" s="235" t="s">
        <v>5602</v>
      </c>
      <c r="B195" s="235" t="s">
        <v>5604</v>
      </c>
      <c r="C195" s="235"/>
      <c r="D195" s="235" t="s">
        <v>243</v>
      </c>
      <c r="E195" s="279">
        <v>43661</v>
      </c>
      <c r="F195" s="235"/>
      <c r="G195" s="235"/>
      <c r="H195" s="235">
        <f t="shared" si="22"/>
        <v>2</v>
      </c>
      <c r="I195" s="235"/>
      <c r="J195" s="284" t="s">
        <v>5605</v>
      </c>
      <c r="K195" s="235"/>
      <c r="L195" s="235"/>
      <c r="M195" s="235"/>
      <c r="N195" s="235"/>
      <c r="O195" s="235" t="s">
        <v>243</v>
      </c>
      <c r="P195" s="235"/>
      <c r="Q195" s="235" t="s">
        <v>1851</v>
      </c>
      <c r="R195" s="235"/>
      <c r="S195" s="230">
        <v>41827</v>
      </c>
      <c r="T195" s="230">
        <v>42277</v>
      </c>
      <c r="U195" s="230"/>
      <c r="V195" s="235"/>
    </row>
    <row r="196" spans="1:22" s="128" customFormat="1">
      <c r="A196" s="235" t="s">
        <v>5603</v>
      </c>
      <c r="B196" s="235" t="s">
        <v>5606</v>
      </c>
      <c r="C196" s="235"/>
      <c r="D196" s="235" t="s">
        <v>243</v>
      </c>
      <c r="E196" s="279">
        <v>43661</v>
      </c>
      <c r="F196" s="235"/>
      <c r="G196" s="235"/>
      <c r="H196" s="235">
        <f t="shared" si="22"/>
        <v>2</v>
      </c>
      <c r="I196" s="235"/>
      <c r="J196" s="262" t="s">
        <v>244</v>
      </c>
      <c r="K196" s="235" t="str">
        <f>VLOOKUP(J196,$A$2:$B$182,2,0)</f>
        <v>x0</v>
      </c>
      <c r="L196" s="235" t="str">
        <f>J196</f>
        <v>Total/NA</v>
      </c>
      <c r="M196" s="235" t="s">
        <v>190</v>
      </c>
      <c r="N196" s="235"/>
      <c r="O196" s="235" t="str">
        <f t="shared" ref="O196" si="23">VLOOKUP(L196,$A$1:$I$200,4,FALSE)</f>
        <v>s2c</v>
      </c>
      <c r="P196" s="235"/>
      <c r="Q196" s="235"/>
      <c r="R196" s="235"/>
      <c r="S196" s="230">
        <f>VLOOKUP(J196,A:G,5,FALSE)</f>
        <v>41827</v>
      </c>
      <c r="T196" s="230" t="str">
        <f t="shared" ref="T196:T202" si="24">IF(VLOOKUP(J196,A:G,6,FALSE)=0,"",VLOOKUP(J196,A:G,6,FALSE))</f>
        <v/>
      </c>
      <c r="U196" s="230" t="str">
        <f t="shared" ref="U196:U202" si="25">IF(VLOOKUP(J196,A:G,7,FALSE)=0,"",VLOOKUP(J196,A:G,7,FALSE))</f>
        <v/>
      </c>
      <c r="V196" s="235"/>
    </row>
    <row r="197" spans="1:22" s="128" customFormat="1">
      <c r="A197" s="235" t="s">
        <v>5607</v>
      </c>
      <c r="B197" s="235" t="s">
        <v>5608</v>
      </c>
      <c r="C197" s="235"/>
      <c r="D197" s="235" t="s">
        <v>243</v>
      </c>
      <c r="E197" s="279">
        <v>44027</v>
      </c>
      <c r="F197" s="235"/>
      <c r="G197" s="235"/>
      <c r="H197" s="235">
        <f t="shared" si="22"/>
        <v>1</v>
      </c>
      <c r="I197" s="235"/>
      <c r="J197" s="268" t="s">
        <v>5594</v>
      </c>
      <c r="K197" s="235" t="str">
        <f>VLOOKUP(J197,$A$2:$B$382,2,0)</f>
        <v>x1</v>
      </c>
      <c r="L197" s="235" t="str">
        <f>J197</f>
        <v>Local</v>
      </c>
      <c r="M197" s="235"/>
      <c r="N197" s="235" t="s">
        <v>192</v>
      </c>
      <c r="O197" s="235" t="str">
        <f>VLOOKUP(L197,$A$1:$I$200,4,FALSE)</f>
        <v>s2c</v>
      </c>
      <c r="P197" s="235"/>
      <c r="Q197" s="235"/>
      <c r="R197" s="235"/>
      <c r="S197" s="230">
        <f>VLOOKUP(J197,A:G,5,FALSE)</f>
        <v>41827</v>
      </c>
      <c r="T197" s="230" t="str">
        <f t="shared" si="24"/>
        <v/>
      </c>
      <c r="U197" s="230" t="str">
        <f t="shared" si="25"/>
        <v/>
      </c>
      <c r="V197" s="235"/>
    </row>
    <row r="198" spans="1:22" s="128" customFormat="1">
      <c r="A198" s="235" t="s">
        <v>5579</v>
      </c>
      <c r="B198" s="235" t="s">
        <v>5579</v>
      </c>
      <c r="C198" s="235"/>
      <c r="D198" s="235" t="s">
        <v>243</v>
      </c>
      <c r="E198" s="279">
        <v>44027</v>
      </c>
      <c r="F198" s="235"/>
      <c r="G198" s="235"/>
      <c r="H198" s="235">
        <f t="shared" si="22"/>
        <v>2</v>
      </c>
      <c r="I198" s="235"/>
      <c r="J198" s="268" t="s">
        <v>5595</v>
      </c>
      <c r="K198" s="235" t="str">
        <f>VLOOKUP(J198,$A$2:$B$382,2,0)</f>
        <v>x2</v>
      </c>
      <c r="L198" s="235" t="str">
        <f>J198</f>
        <v>Foreign</v>
      </c>
      <c r="M198" s="235"/>
      <c r="N198" s="235" t="s">
        <v>192</v>
      </c>
      <c r="O198" s="235" t="str">
        <f t="shared" ref="O198" si="26">VLOOKUP(L198,$A$1:$I$200,4,FALSE)</f>
        <v>s2c</v>
      </c>
      <c r="P198" s="235"/>
      <c r="Q198" s="235"/>
      <c r="R198" s="235"/>
      <c r="S198" s="230">
        <f>VLOOKUP(J198,A:G,5,FALSE)</f>
        <v>41827</v>
      </c>
      <c r="T198" s="230" t="str">
        <f t="shared" si="24"/>
        <v/>
      </c>
      <c r="U198" s="230" t="str">
        <f t="shared" si="25"/>
        <v/>
      </c>
      <c r="V198" s="235"/>
    </row>
    <row r="199" spans="1:22" s="128" customFormat="1">
      <c r="A199" s="235" t="s">
        <v>5575</v>
      </c>
      <c r="B199" s="235" t="s">
        <v>5575</v>
      </c>
      <c r="C199" s="235"/>
      <c r="D199" s="235" t="s">
        <v>243</v>
      </c>
      <c r="E199" s="279">
        <v>44027</v>
      </c>
      <c r="F199" s="235"/>
      <c r="G199" s="235"/>
      <c r="H199" s="235">
        <f t="shared" si="22"/>
        <v>2</v>
      </c>
      <c r="I199" s="235"/>
      <c r="J199" s="284" t="s">
        <v>5609</v>
      </c>
      <c r="K199" s="235"/>
      <c r="L199" s="235"/>
      <c r="M199" s="235"/>
      <c r="N199" s="235"/>
      <c r="O199" s="235" t="s">
        <v>243</v>
      </c>
      <c r="P199" s="235"/>
      <c r="Q199" s="235" t="s">
        <v>151</v>
      </c>
      <c r="R199" s="235"/>
      <c r="S199" s="230">
        <v>41827</v>
      </c>
      <c r="T199" s="230"/>
      <c r="U199" s="230"/>
      <c r="V199" s="235"/>
    </row>
    <row r="200" spans="1:22" s="128" customFormat="1">
      <c r="A200" s="235"/>
      <c r="B200" s="235"/>
      <c r="C200" s="235"/>
      <c r="D200" s="235"/>
      <c r="E200" s="235"/>
      <c r="F200" s="235"/>
      <c r="G200" s="235"/>
      <c r="H200" s="235"/>
      <c r="I200" s="235"/>
      <c r="J200" s="262" t="s">
        <v>244</v>
      </c>
      <c r="K200" s="235" t="str">
        <f>VLOOKUP(J200,$A$2:$B$382,2,0)</f>
        <v>x0</v>
      </c>
      <c r="L200" s="235" t="str">
        <f>J200</f>
        <v>Total/NA</v>
      </c>
      <c r="M200" s="235" t="s">
        <v>190</v>
      </c>
      <c r="N200" s="235"/>
      <c r="O200" s="235" t="str">
        <f>VLOOKUP(L200,$A$1:$I$200,4,FALSE)</f>
        <v>s2c</v>
      </c>
      <c r="P200" s="235"/>
      <c r="Q200" s="235"/>
      <c r="R200" s="235"/>
      <c r="S200" s="230">
        <f>VLOOKUP(J200,A:G,5,FALSE)</f>
        <v>41827</v>
      </c>
      <c r="T200" s="230" t="str">
        <f t="shared" si="24"/>
        <v/>
      </c>
      <c r="U200" s="230" t="str">
        <f t="shared" si="25"/>
        <v/>
      </c>
      <c r="V200" s="235"/>
    </row>
    <row r="201" spans="1:22" s="128" customFormat="1">
      <c r="A201" s="235"/>
      <c r="B201" s="235"/>
      <c r="C201" s="235"/>
      <c r="D201" s="235"/>
      <c r="E201" s="235"/>
      <c r="F201" s="235"/>
      <c r="G201" s="235"/>
      <c r="H201" s="235"/>
      <c r="I201" s="235"/>
      <c r="J201" s="268" t="s">
        <v>5596</v>
      </c>
      <c r="K201" s="235" t="str">
        <f>VLOOKUP(J201,$A$2:$B$382,2,0)</f>
        <v>x3</v>
      </c>
      <c r="L201" s="235" t="str">
        <f>J201</f>
        <v>Reporting currency</v>
      </c>
      <c r="M201" s="235"/>
      <c r="N201" s="235" t="s">
        <v>192</v>
      </c>
      <c r="O201" s="235" t="str">
        <f t="shared" ref="O201:O202" si="27">VLOOKUP(L201,$A$1:$I$200,4,FALSE)</f>
        <v>s2c</v>
      </c>
      <c r="P201" s="235"/>
      <c r="Q201" s="235"/>
      <c r="R201" s="235"/>
      <c r="S201" s="230">
        <f>VLOOKUP(J201,A:G,5,FALSE)</f>
        <v>41827</v>
      </c>
      <c r="T201" s="230" t="str">
        <f t="shared" si="24"/>
        <v/>
      </c>
      <c r="U201" s="230" t="str">
        <f t="shared" si="25"/>
        <v/>
      </c>
      <c r="V201" s="235"/>
    </row>
    <row r="202" spans="1:22" s="128" customFormat="1">
      <c r="A202" s="235"/>
      <c r="B202" s="235"/>
      <c r="C202" s="235"/>
      <c r="D202" s="235"/>
      <c r="E202" s="235"/>
      <c r="F202" s="235"/>
      <c r="G202" s="235"/>
      <c r="H202" s="235"/>
      <c r="I202" s="235"/>
      <c r="J202" s="268" t="s">
        <v>5597</v>
      </c>
      <c r="K202" s="235" t="str">
        <f>VLOOKUP(J202,$A$2:$B$382,2,0)</f>
        <v>x4</v>
      </c>
      <c r="L202" s="235" t="str">
        <f>J202</f>
        <v>Other than reporting currency</v>
      </c>
      <c r="M202" s="235"/>
      <c r="N202" s="235" t="s">
        <v>192</v>
      </c>
      <c r="O202" s="235" t="str">
        <f t="shared" si="27"/>
        <v>s2c</v>
      </c>
      <c r="P202" s="235"/>
      <c r="Q202" s="235"/>
      <c r="R202" s="235"/>
      <c r="S202" s="230">
        <f>VLOOKUP(J202,A:G,5,FALSE)</f>
        <v>41827</v>
      </c>
      <c r="T202" s="230" t="str">
        <f t="shared" si="24"/>
        <v/>
      </c>
      <c r="U202" s="230" t="str">
        <f t="shared" si="25"/>
        <v/>
      </c>
      <c r="V202" s="235"/>
    </row>
    <row r="203" spans="1:22" s="128" customFormat="1">
      <c r="A203" s="235"/>
      <c r="B203" s="235"/>
      <c r="C203" s="235"/>
      <c r="D203" s="235"/>
      <c r="E203" s="235"/>
      <c r="F203" s="235"/>
      <c r="G203" s="235"/>
      <c r="H203" s="235"/>
      <c r="I203" s="235"/>
      <c r="J203" s="261" t="s">
        <v>5610</v>
      </c>
      <c r="K203" s="235"/>
      <c r="L203" s="235"/>
      <c r="M203" s="235"/>
      <c r="N203" s="235"/>
      <c r="O203" s="235" t="s">
        <v>243</v>
      </c>
      <c r="P203" s="235"/>
      <c r="Q203" s="235" t="s">
        <v>3005</v>
      </c>
      <c r="R203" s="235" t="s">
        <v>5611</v>
      </c>
      <c r="S203" s="230">
        <v>41827</v>
      </c>
      <c r="T203" s="230"/>
      <c r="U203" s="230">
        <v>43296</v>
      </c>
      <c r="V203" s="235"/>
    </row>
    <row r="204" spans="1:22" s="128" customFormat="1">
      <c r="A204" s="235"/>
      <c r="B204" s="235"/>
      <c r="C204" s="235"/>
      <c r="D204" s="235"/>
      <c r="E204" s="235"/>
      <c r="F204" s="235"/>
      <c r="G204" s="235"/>
      <c r="H204" s="235"/>
      <c r="I204" s="235"/>
      <c r="J204" s="262" t="s">
        <v>244</v>
      </c>
      <c r="K204" s="235" t="str">
        <f>VLOOKUP(J204,$A$2:$B$382,2,0)</f>
        <v>x0</v>
      </c>
      <c r="L204" s="235" t="s">
        <v>5612</v>
      </c>
      <c r="M204" s="235"/>
      <c r="N204" s="235"/>
      <c r="O204" s="235" t="s">
        <v>243</v>
      </c>
      <c r="P204" s="235"/>
      <c r="Q204" s="235"/>
      <c r="R204" s="235"/>
      <c r="S204" s="230">
        <f>VLOOKUP(J204,A:G,5,FALSE)</f>
        <v>41827</v>
      </c>
      <c r="T204" s="230" t="str">
        <f>IF(VLOOKUP(J204,A:G,6,FALSE)=0,"",VLOOKUP(J204,A:G,6,FALSE))</f>
        <v/>
      </c>
      <c r="U204" s="230" t="str">
        <f>IF(VLOOKUP(J204,A:G,7,FALSE)=0,"",VLOOKUP(J204,A:G,7,FALSE))</f>
        <v/>
      </c>
      <c r="V204" s="235"/>
    </row>
    <row r="205" spans="1:22" s="128" customFormat="1">
      <c r="A205" s="235"/>
      <c r="B205" s="235"/>
      <c r="C205" s="235"/>
      <c r="D205" s="235"/>
      <c r="E205" s="235"/>
      <c r="F205" s="235"/>
      <c r="G205" s="235"/>
      <c r="H205" s="235"/>
      <c r="I205" s="235"/>
      <c r="J205" s="268" t="s">
        <v>5594</v>
      </c>
      <c r="K205" s="235" t="str">
        <f>VLOOKUP(J205,$A$2:$B$382,2,0)</f>
        <v>x1</v>
      </c>
      <c r="L205" s="235" t="s">
        <v>5613</v>
      </c>
      <c r="M205" s="235"/>
      <c r="N205" s="235"/>
      <c r="O205" s="235" t="s">
        <v>243</v>
      </c>
      <c r="P205" s="235"/>
      <c r="Q205" s="235"/>
      <c r="R205" s="235"/>
      <c r="S205" s="230">
        <f>VLOOKUP(J205,A:G,5,FALSE)</f>
        <v>41827</v>
      </c>
      <c r="T205" s="230" t="str">
        <f>IF(VLOOKUP(J205,A:G,6,FALSE)=0,"",VLOOKUP(J205,A:G,6,FALSE))</f>
        <v/>
      </c>
      <c r="U205" s="230" t="str">
        <f>IF(VLOOKUP(J205,A:G,7,FALSE)=0,"",VLOOKUP(J205,A:G,7,FALSE))</f>
        <v/>
      </c>
      <c r="V205" s="235"/>
    </row>
    <row r="206" spans="1:22" s="128" customFormat="1">
      <c r="A206" s="235"/>
      <c r="B206" s="235"/>
      <c r="C206" s="235"/>
      <c r="D206" s="235"/>
      <c r="E206" s="235"/>
      <c r="F206" s="235"/>
      <c r="G206" s="235"/>
      <c r="H206" s="235"/>
      <c r="I206" s="235"/>
      <c r="J206" s="268" t="s">
        <v>5595</v>
      </c>
      <c r="K206" s="235" t="str">
        <f>VLOOKUP(J206,$A$2:$B$382,2,0)</f>
        <v>x2</v>
      </c>
      <c r="L206" s="235" t="s">
        <v>5614</v>
      </c>
      <c r="M206" s="235"/>
      <c r="N206" s="235"/>
      <c r="O206" s="235" t="s">
        <v>243</v>
      </c>
      <c r="P206" s="235"/>
      <c r="Q206" s="235"/>
      <c r="R206" s="235"/>
      <c r="S206" s="230">
        <f>VLOOKUP(J206,A:G,5,FALSE)</f>
        <v>41827</v>
      </c>
      <c r="T206" s="230" t="str">
        <f>IF(VLOOKUP(J206,A:G,6,FALSE)=0,"",VLOOKUP(J206,A:G,6,FALSE))</f>
        <v/>
      </c>
      <c r="U206" s="230" t="str">
        <f>IF(VLOOKUP(J206,A:G,7,FALSE)=0,"",VLOOKUP(J206,A:G,7,FALSE))</f>
        <v/>
      </c>
      <c r="V206" s="235"/>
    </row>
    <row r="207" spans="1:22" s="128" customFormat="1">
      <c r="A207" s="235"/>
      <c r="B207" s="235"/>
      <c r="C207" s="235"/>
      <c r="D207" s="235"/>
      <c r="E207" s="235"/>
      <c r="F207" s="235"/>
      <c r="G207" s="235"/>
      <c r="H207" s="235"/>
      <c r="I207" s="235"/>
      <c r="J207" s="261" t="s">
        <v>5615</v>
      </c>
      <c r="K207" s="235"/>
      <c r="L207" s="235"/>
      <c r="M207" s="235"/>
      <c r="N207" s="235"/>
      <c r="O207" s="235" t="s">
        <v>243</v>
      </c>
      <c r="P207" s="235"/>
      <c r="Q207" s="235" t="s">
        <v>5407</v>
      </c>
      <c r="R207" s="278" t="s">
        <v>5616</v>
      </c>
      <c r="S207" s="230">
        <v>42277</v>
      </c>
      <c r="T207" s="230"/>
      <c r="U207" s="279">
        <v>44027</v>
      </c>
      <c r="V207" s="235"/>
    </row>
    <row r="208" spans="1:22" s="128" customFormat="1">
      <c r="A208" s="235"/>
      <c r="B208" s="235"/>
      <c r="C208" s="235"/>
      <c r="D208" s="235"/>
      <c r="E208" s="235"/>
      <c r="F208" s="235"/>
      <c r="G208" s="235"/>
      <c r="H208" s="235"/>
      <c r="I208" s="235"/>
      <c r="J208" s="262" t="s">
        <v>244</v>
      </c>
      <c r="K208" s="235" t="str">
        <f>VLOOKUP(J208,$A$2:$B$200,2,0)</f>
        <v>x0</v>
      </c>
      <c r="L208" s="235" t="str">
        <f>J208</f>
        <v>Total/NA</v>
      </c>
      <c r="M208" s="235"/>
      <c r="N208" s="235"/>
      <c r="O208" s="235" t="str">
        <f>VLOOKUP(L208,$A$1:$I$200,4,FALSE)</f>
        <v>s2c</v>
      </c>
      <c r="P208" s="235" t="s">
        <v>2403</v>
      </c>
      <c r="Q208" s="235"/>
      <c r="R208" s="235"/>
      <c r="S208" s="230">
        <f t="shared" ref="S208:S271" si="28">VLOOKUP(J208,A:G,5,FALSE)</f>
        <v>41827</v>
      </c>
      <c r="T208" s="230" t="str">
        <f t="shared" ref="T208:T271" si="29">IF(VLOOKUP(J208,A:G,6,FALSE)=0,"",VLOOKUP(J208,A:G,6,FALSE))</f>
        <v/>
      </c>
      <c r="U208" s="230" t="str">
        <f t="shared" ref="U208:U271" si="30">IF(VLOOKUP(J208,A:G,7,FALSE)=0,"",VLOOKUP(J208,A:G,7,FALSE))</f>
        <v/>
      </c>
      <c r="V208" s="235"/>
    </row>
    <row r="209" spans="1:22" s="128" customFormat="1">
      <c r="A209" s="235"/>
      <c r="B209" s="235"/>
      <c r="C209" s="235"/>
      <c r="D209" s="235"/>
      <c r="E209" s="235"/>
      <c r="F209" s="235"/>
      <c r="G209" s="235"/>
      <c r="H209" s="235"/>
      <c r="I209" s="235"/>
      <c r="J209" s="268" t="s">
        <v>5408</v>
      </c>
      <c r="K209" s="235" t="str">
        <f>VLOOKUP(J209,$A$2:$B$200,2,0)</f>
        <v>EUR</v>
      </c>
      <c r="L209" s="235" t="str">
        <f>J209</f>
        <v>EUR</v>
      </c>
      <c r="M209" s="235"/>
      <c r="N209" s="235"/>
      <c r="O209" s="235" t="str">
        <f t="shared" ref="O209:O272" si="31">VLOOKUP(L209,$A$1:$I$200,4,FALSE)</f>
        <v>s2c</v>
      </c>
      <c r="P209" s="235"/>
      <c r="Q209" s="235"/>
      <c r="R209" s="235"/>
      <c r="S209" s="230">
        <f t="shared" si="28"/>
        <v>41827</v>
      </c>
      <c r="T209" s="230" t="str">
        <f t="shared" si="29"/>
        <v/>
      </c>
      <c r="U209" s="230" t="str">
        <f t="shared" si="30"/>
        <v/>
      </c>
      <c r="V209" s="235"/>
    </row>
    <row r="210" spans="1:22" s="128" customFormat="1">
      <c r="A210" s="235"/>
      <c r="B210" s="235"/>
      <c r="C210" s="235"/>
      <c r="D210" s="235"/>
      <c r="E210" s="235"/>
      <c r="F210" s="235"/>
      <c r="G210" s="235"/>
      <c r="H210" s="235"/>
      <c r="I210" s="235"/>
      <c r="J210" s="268" t="s">
        <v>5409</v>
      </c>
      <c r="K210" s="235" t="str">
        <f t="shared" ref="K210:K274" si="32">VLOOKUP(J210,$A$2:$B$200,2,0)</f>
        <v>AED</v>
      </c>
      <c r="L210" s="235" t="str">
        <f t="shared" ref="L210:L274" si="33">J210</f>
        <v>AED</v>
      </c>
      <c r="M210" s="235"/>
      <c r="N210" s="235"/>
      <c r="O210" s="235" t="str">
        <f t="shared" si="31"/>
        <v>s2c</v>
      </c>
      <c r="P210" s="235"/>
      <c r="Q210" s="235"/>
      <c r="R210" s="235"/>
      <c r="S210" s="230">
        <f t="shared" si="28"/>
        <v>41827</v>
      </c>
      <c r="T210" s="230" t="str">
        <f t="shared" si="29"/>
        <v/>
      </c>
      <c r="U210" s="230" t="str">
        <f t="shared" si="30"/>
        <v/>
      </c>
      <c r="V210" s="235"/>
    </row>
    <row r="211" spans="1:22" s="128" customFormat="1">
      <c r="A211" s="235"/>
      <c r="B211" s="235"/>
      <c r="C211" s="235"/>
      <c r="D211" s="235"/>
      <c r="E211" s="235"/>
      <c r="F211" s="235"/>
      <c r="G211" s="235"/>
      <c r="H211" s="235"/>
      <c r="I211" s="235"/>
      <c r="J211" s="268" t="s">
        <v>5410</v>
      </c>
      <c r="K211" s="235" t="str">
        <f t="shared" si="32"/>
        <v>AFN</v>
      </c>
      <c r="L211" s="235" t="str">
        <f t="shared" si="33"/>
        <v>AFN</v>
      </c>
      <c r="M211" s="235"/>
      <c r="N211" s="235"/>
      <c r="O211" s="235" t="str">
        <f t="shared" si="31"/>
        <v>s2c</v>
      </c>
      <c r="P211" s="235"/>
      <c r="Q211" s="235"/>
      <c r="R211" s="235"/>
      <c r="S211" s="230">
        <f t="shared" si="28"/>
        <v>41827</v>
      </c>
      <c r="T211" s="230" t="str">
        <f t="shared" si="29"/>
        <v/>
      </c>
      <c r="U211" s="230" t="str">
        <f t="shared" si="30"/>
        <v/>
      </c>
      <c r="V211" s="235"/>
    </row>
    <row r="212" spans="1:22" s="128" customFormat="1">
      <c r="A212" s="235"/>
      <c r="B212" s="235"/>
      <c r="C212" s="235"/>
      <c r="D212" s="235"/>
      <c r="E212" s="235"/>
      <c r="F212" s="235"/>
      <c r="G212" s="235"/>
      <c r="H212" s="235"/>
      <c r="I212" s="235"/>
      <c r="J212" s="268" t="s">
        <v>5411</v>
      </c>
      <c r="K212" s="235" t="str">
        <f t="shared" si="32"/>
        <v>ALL</v>
      </c>
      <c r="L212" s="235" t="str">
        <f t="shared" si="33"/>
        <v>ALL</v>
      </c>
      <c r="M212" s="235"/>
      <c r="N212" s="235"/>
      <c r="O212" s="235" t="str">
        <f t="shared" si="31"/>
        <v>s2c</v>
      </c>
      <c r="P212" s="235"/>
      <c r="Q212" s="235"/>
      <c r="R212" s="235"/>
      <c r="S212" s="230">
        <f t="shared" si="28"/>
        <v>41827</v>
      </c>
      <c r="T212" s="230" t="str">
        <f t="shared" si="29"/>
        <v/>
      </c>
      <c r="U212" s="230" t="str">
        <f t="shared" si="30"/>
        <v/>
      </c>
      <c r="V212" s="235"/>
    </row>
    <row r="213" spans="1:22" s="128" customFormat="1">
      <c r="A213" s="235"/>
      <c r="B213" s="235"/>
      <c r="C213" s="235"/>
      <c r="D213" s="235"/>
      <c r="E213" s="235"/>
      <c r="F213" s="235"/>
      <c r="G213" s="235"/>
      <c r="H213" s="235"/>
      <c r="I213" s="235"/>
      <c r="J213" s="268" t="s">
        <v>5412</v>
      </c>
      <c r="K213" s="235" t="str">
        <f t="shared" si="32"/>
        <v>AMD</v>
      </c>
      <c r="L213" s="235" t="str">
        <f t="shared" si="33"/>
        <v>AMD</v>
      </c>
      <c r="M213" s="235"/>
      <c r="N213" s="235"/>
      <c r="O213" s="235" t="str">
        <f t="shared" si="31"/>
        <v>s2c</v>
      </c>
      <c r="P213" s="235"/>
      <c r="Q213" s="235"/>
      <c r="R213" s="235"/>
      <c r="S213" s="230">
        <f t="shared" si="28"/>
        <v>41827</v>
      </c>
      <c r="T213" s="230" t="str">
        <f t="shared" si="29"/>
        <v/>
      </c>
      <c r="U213" s="230" t="str">
        <f t="shared" si="30"/>
        <v/>
      </c>
      <c r="V213" s="235"/>
    </row>
    <row r="214" spans="1:22" s="128" customFormat="1">
      <c r="A214" s="235"/>
      <c r="B214" s="235"/>
      <c r="C214" s="235"/>
      <c r="D214" s="235"/>
      <c r="E214" s="235"/>
      <c r="F214" s="235"/>
      <c r="G214" s="235"/>
      <c r="H214" s="235"/>
      <c r="I214" s="235"/>
      <c r="J214" s="268" t="s">
        <v>5413</v>
      </c>
      <c r="K214" s="235" t="str">
        <f t="shared" si="32"/>
        <v>ANG</v>
      </c>
      <c r="L214" s="235" t="str">
        <f t="shared" si="33"/>
        <v>ANG</v>
      </c>
      <c r="M214" s="235"/>
      <c r="N214" s="235"/>
      <c r="O214" s="235" t="str">
        <f t="shared" si="31"/>
        <v>s2c</v>
      </c>
      <c r="P214" s="235"/>
      <c r="Q214" s="235"/>
      <c r="R214" s="235"/>
      <c r="S214" s="230">
        <f t="shared" si="28"/>
        <v>41827</v>
      </c>
      <c r="T214" s="230" t="str">
        <f t="shared" si="29"/>
        <v/>
      </c>
      <c r="U214" s="230" t="str">
        <f t="shared" si="30"/>
        <v/>
      </c>
      <c r="V214" s="235"/>
    </row>
    <row r="215" spans="1:22" s="128" customFormat="1">
      <c r="A215" s="235"/>
      <c r="B215" s="235"/>
      <c r="C215" s="235"/>
      <c r="D215" s="235"/>
      <c r="E215" s="235"/>
      <c r="F215" s="235"/>
      <c r="G215" s="235"/>
      <c r="H215" s="235"/>
      <c r="I215" s="235"/>
      <c r="J215" s="268" t="s">
        <v>5414</v>
      </c>
      <c r="K215" s="235" t="str">
        <f t="shared" si="32"/>
        <v>AOA</v>
      </c>
      <c r="L215" s="235" t="str">
        <f t="shared" si="33"/>
        <v>AOA</v>
      </c>
      <c r="M215" s="235"/>
      <c r="N215" s="235"/>
      <c r="O215" s="235" t="str">
        <f t="shared" si="31"/>
        <v>s2c</v>
      </c>
      <c r="P215" s="235"/>
      <c r="Q215" s="235"/>
      <c r="R215" s="235"/>
      <c r="S215" s="230">
        <f t="shared" si="28"/>
        <v>41827</v>
      </c>
      <c r="T215" s="230" t="str">
        <f t="shared" si="29"/>
        <v/>
      </c>
      <c r="U215" s="230" t="str">
        <f t="shared" si="30"/>
        <v/>
      </c>
      <c r="V215" s="235"/>
    </row>
    <row r="216" spans="1:22" s="128" customFormat="1">
      <c r="A216" s="235"/>
      <c r="B216" s="235"/>
      <c r="C216" s="235"/>
      <c r="D216" s="235"/>
      <c r="E216" s="235"/>
      <c r="F216" s="235"/>
      <c r="G216" s="235"/>
      <c r="H216" s="235"/>
      <c r="I216" s="235"/>
      <c r="J216" s="268" t="s">
        <v>5415</v>
      </c>
      <c r="K216" s="235" t="str">
        <f t="shared" si="32"/>
        <v>ARS</v>
      </c>
      <c r="L216" s="235" t="str">
        <f t="shared" si="33"/>
        <v>ARS</v>
      </c>
      <c r="M216" s="235"/>
      <c r="N216" s="235"/>
      <c r="O216" s="235" t="str">
        <f t="shared" si="31"/>
        <v>s2c</v>
      </c>
      <c r="P216" s="235"/>
      <c r="Q216" s="235"/>
      <c r="R216" s="235"/>
      <c r="S216" s="230">
        <f t="shared" si="28"/>
        <v>41827</v>
      </c>
      <c r="T216" s="230" t="str">
        <f t="shared" si="29"/>
        <v/>
      </c>
      <c r="U216" s="230" t="str">
        <f t="shared" si="30"/>
        <v/>
      </c>
      <c r="V216" s="235"/>
    </row>
    <row r="217" spans="1:22" s="128" customFormat="1">
      <c r="A217" s="235"/>
      <c r="B217" s="235"/>
      <c r="C217" s="235"/>
      <c r="D217" s="235"/>
      <c r="E217" s="235"/>
      <c r="F217" s="235"/>
      <c r="G217" s="235"/>
      <c r="H217" s="235"/>
      <c r="I217" s="235"/>
      <c r="J217" s="268" t="s">
        <v>5416</v>
      </c>
      <c r="K217" s="235" t="str">
        <f t="shared" si="32"/>
        <v>AUD</v>
      </c>
      <c r="L217" s="235" t="str">
        <f t="shared" si="33"/>
        <v>AUD</v>
      </c>
      <c r="M217" s="235"/>
      <c r="N217" s="235"/>
      <c r="O217" s="235" t="str">
        <f t="shared" si="31"/>
        <v>s2c</v>
      </c>
      <c r="P217" s="235"/>
      <c r="Q217" s="235"/>
      <c r="R217" s="235"/>
      <c r="S217" s="230">
        <f t="shared" si="28"/>
        <v>41827</v>
      </c>
      <c r="T217" s="230" t="str">
        <f t="shared" si="29"/>
        <v/>
      </c>
      <c r="U217" s="230" t="str">
        <f t="shared" si="30"/>
        <v/>
      </c>
      <c r="V217" s="235"/>
    </row>
    <row r="218" spans="1:22" s="128" customFormat="1">
      <c r="A218" s="235"/>
      <c r="B218" s="235"/>
      <c r="C218" s="235"/>
      <c r="D218" s="235"/>
      <c r="E218" s="235"/>
      <c r="F218" s="235"/>
      <c r="G218" s="235"/>
      <c r="H218" s="235"/>
      <c r="I218" s="235"/>
      <c r="J218" s="268" t="s">
        <v>5417</v>
      </c>
      <c r="K218" s="235" t="str">
        <f t="shared" si="32"/>
        <v>AWG</v>
      </c>
      <c r="L218" s="235" t="str">
        <f t="shared" si="33"/>
        <v>AWG</v>
      </c>
      <c r="M218" s="235"/>
      <c r="N218" s="235"/>
      <c r="O218" s="235" t="str">
        <f t="shared" si="31"/>
        <v>s2c</v>
      </c>
      <c r="P218" s="235"/>
      <c r="Q218" s="235"/>
      <c r="R218" s="235"/>
      <c r="S218" s="230">
        <f t="shared" si="28"/>
        <v>41827</v>
      </c>
      <c r="T218" s="230" t="str">
        <f t="shared" si="29"/>
        <v/>
      </c>
      <c r="U218" s="230" t="str">
        <f t="shared" si="30"/>
        <v/>
      </c>
      <c r="V218" s="235"/>
    </row>
    <row r="219" spans="1:22" s="128" customFormat="1">
      <c r="A219" s="235"/>
      <c r="B219" s="235"/>
      <c r="C219" s="235"/>
      <c r="D219" s="235"/>
      <c r="E219" s="235"/>
      <c r="F219" s="235"/>
      <c r="G219" s="235"/>
      <c r="H219" s="235"/>
      <c r="I219" s="235"/>
      <c r="J219" s="268" t="s">
        <v>5418</v>
      </c>
      <c r="K219" s="235" t="str">
        <f t="shared" si="32"/>
        <v>AZN</v>
      </c>
      <c r="L219" s="235" t="str">
        <f t="shared" si="33"/>
        <v>AZN</v>
      </c>
      <c r="M219" s="235"/>
      <c r="N219" s="235"/>
      <c r="O219" s="235" t="str">
        <f t="shared" si="31"/>
        <v>s2c</v>
      </c>
      <c r="P219" s="235"/>
      <c r="Q219" s="235"/>
      <c r="R219" s="235"/>
      <c r="S219" s="230">
        <f t="shared" si="28"/>
        <v>41827</v>
      </c>
      <c r="T219" s="230" t="str">
        <f t="shared" si="29"/>
        <v/>
      </c>
      <c r="U219" s="230" t="str">
        <f t="shared" si="30"/>
        <v/>
      </c>
      <c r="V219" s="235"/>
    </row>
    <row r="220" spans="1:22" s="128" customFormat="1">
      <c r="A220" s="235"/>
      <c r="B220" s="235"/>
      <c r="C220" s="235"/>
      <c r="D220" s="235"/>
      <c r="E220" s="235"/>
      <c r="F220" s="235"/>
      <c r="G220" s="235"/>
      <c r="H220" s="235"/>
      <c r="I220" s="235"/>
      <c r="J220" s="268" t="s">
        <v>5419</v>
      </c>
      <c r="K220" s="235" t="str">
        <f t="shared" si="32"/>
        <v>BAM</v>
      </c>
      <c r="L220" s="235" t="str">
        <f t="shared" si="33"/>
        <v>BAM</v>
      </c>
      <c r="M220" s="235"/>
      <c r="N220" s="235"/>
      <c r="O220" s="235" t="str">
        <f t="shared" si="31"/>
        <v>s2c</v>
      </c>
      <c r="P220" s="235"/>
      <c r="Q220" s="235"/>
      <c r="R220" s="235"/>
      <c r="S220" s="230">
        <f t="shared" si="28"/>
        <v>41827</v>
      </c>
      <c r="T220" s="230" t="str">
        <f t="shared" si="29"/>
        <v/>
      </c>
      <c r="U220" s="230" t="str">
        <f t="shared" si="30"/>
        <v/>
      </c>
      <c r="V220" s="235"/>
    </row>
    <row r="221" spans="1:22" s="128" customFormat="1">
      <c r="A221" s="235"/>
      <c r="B221" s="235"/>
      <c r="C221" s="235"/>
      <c r="D221" s="235"/>
      <c r="E221" s="235"/>
      <c r="F221" s="235"/>
      <c r="G221" s="235"/>
      <c r="H221" s="235"/>
      <c r="I221" s="235"/>
      <c r="J221" s="268" t="s">
        <v>5420</v>
      </c>
      <c r="K221" s="235" t="str">
        <f t="shared" si="32"/>
        <v>BBD</v>
      </c>
      <c r="L221" s="235" t="str">
        <f t="shared" si="33"/>
        <v>BBD</v>
      </c>
      <c r="M221" s="235"/>
      <c r="N221" s="235"/>
      <c r="O221" s="235" t="str">
        <f t="shared" si="31"/>
        <v>s2c</v>
      </c>
      <c r="P221" s="235"/>
      <c r="Q221" s="235"/>
      <c r="R221" s="235"/>
      <c r="S221" s="230">
        <f t="shared" si="28"/>
        <v>41827</v>
      </c>
      <c r="T221" s="230" t="str">
        <f t="shared" si="29"/>
        <v/>
      </c>
      <c r="U221" s="230" t="str">
        <f t="shared" si="30"/>
        <v/>
      </c>
      <c r="V221" s="235"/>
    </row>
    <row r="222" spans="1:22" s="128" customFormat="1">
      <c r="A222" s="235"/>
      <c r="B222" s="235"/>
      <c r="C222" s="235"/>
      <c r="D222" s="235"/>
      <c r="E222" s="235"/>
      <c r="F222" s="235"/>
      <c r="G222" s="235"/>
      <c r="H222" s="235"/>
      <c r="I222" s="235"/>
      <c r="J222" s="268" t="s">
        <v>5421</v>
      </c>
      <c r="K222" s="235" t="str">
        <f t="shared" si="32"/>
        <v>BDT</v>
      </c>
      <c r="L222" s="235" t="str">
        <f t="shared" si="33"/>
        <v>BDT</v>
      </c>
      <c r="M222" s="235"/>
      <c r="N222" s="235"/>
      <c r="O222" s="235" t="str">
        <f t="shared" si="31"/>
        <v>s2c</v>
      </c>
      <c r="P222" s="235"/>
      <c r="Q222" s="235"/>
      <c r="R222" s="235"/>
      <c r="S222" s="230">
        <f t="shared" si="28"/>
        <v>41827</v>
      </c>
      <c r="T222" s="230" t="str">
        <f t="shared" si="29"/>
        <v/>
      </c>
      <c r="U222" s="230" t="str">
        <f t="shared" si="30"/>
        <v/>
      </c>
      <c r="V222" s="235"/>
    </row>
    <row r="223" spans="1:22" s="128" customFormat="1">
      <c r="A223" s="235"/>
      <c r="B223" s="235"/>
      <c r="C223" s="235"/>
      <c r="D223" s="235"/>
      <c r="E223" s="235"/>
      <c r="F223" s="235"/>
      <c r="G223" s="235"/>
      <c r="H223" s="235"/>
      <c r="I223" s="235"/>
      <c r="J223" s="268" t="s">
        <v>5422</v>
      </c>
      <c r="K223" s="235" t="str">
        <f t="shared" si="32"/>
        <v>BGN</v>
      </c>
      <c r="L223" s="235" t="str">
        <f t="shared" si="33"/>
        <v>BGN</v>
      </c>
      <c r="M223" s="235"/>
      <c r="N223" s="235"/>
      <c r="O223" s="235" t="str">
        <f t="shared" si="31"/>
        <v>s2c</v>
      </c>
      <c r="P223" s="235"/>
      <c r="Q223" s="235"/>
      <c r="R223" s="235"/>
      <c r="S223" s="230">
        <f t="shared" si="28"/>
        <v>41827</v>
      </c>
      <c r="T223" s="230" t="str">
        <f t="shared" si="29"/>
        <v/>
      </c>
      <c r="U223" s="230" t="str">
        <f t="shared" si="30"/>
        <v/>
      </c>
      <c r="V223" s="235"/>
    </row>
    <row r="224" spans="1:22" s="128" customFormat="1">
      <c r="A224" s="235"/>
      <c r="B224" s="235"/>
      <c r="C224" s="235"/>
      <c r="D224" s="235"/>
      <c r="E224" s="235"/>
      <c r="F224" s="235"/>
      <c r="G224" s="235"/>
      <c r="H224" s="235"/>
      <c r="I224" s="235"/>
      <c r="J224" s="268" t="s">
        <v>5423</v>
      </c>
      <c r="K224" s="235" t="str">
        <f t="shared" si="32"/>
        <v>BHD</v>
      </c>
      <c r="L224" s="235" t="str">
        <f t="shared" si="33"/>
        <v>BHD</v>
      </c>
      <c r="M224" s="235"/>
      <c r="N224" s="235"/>
      <c r="O224" s="235" t="str">
        <f t="shared" si="31"/>
        <v>s2c</v>
      </c>
      <c r="P224" s="235"/>
      <c r="Q224" s="235"/>
      <c r="R224" s="235"/>
      <c r="S224" s="230">
        <f t="shared" si="28"/>
        <v>41827</v>
      </c>
      <c r="T224" s="230" t="str">
        <f t="shared" si="29"/>
        <v/>
      </c>
      <c r="U224" s="230" t="str">
        <f t="shared" si="30"/>
        <v/>
      </c>
      <c r="V224" s="235"/>
    </row>
    <row r="225" spans="1:22" s="128" customFormat="1">
      <c r="A225" s="235"/>
      <c r="B225" s="235"/>
      <c r="C225" s="235"/>
      <c r="D225" s="235"/>
      <c r="E225" s="235"/>
      <c r="F225" s="235"/>
      <c r="G225" s="235"/>
      <c r="H225" s="235"/>
      <c r="I225" s="235"/>
      <c r="J225" s="268" t="s">
        <v>5424</v>
      </c>
      <c r="K225" s="235" t="str">
        <f t="shared" si="32"/>
        <v>BIF</v>
      </c>
      <c r="L225" s="235" t="str">
        <f t="shared" si="33"/>
        <v>BIF</v>
      </c>
      <c r="M225" s="235"/>
      <c r="N225" s="235"/>
      <c r="O225" s="235" t="str">
        <f t="shared" si="31"/>
        <v>s2c</v>
      </c>
      <c r="P225" s="235"/>
      <c r="Q225" s="235"/>
      <c r="R225" s="235"/>
      <c r="S225" s="230">
        <f t="shared" si="28"/>
        <v>41827</v>
      </c>
      <c r="T225" s="230" t="str">
        <f t="shared" si="29"/>
        <v/>
      </c>
      <c r="U225" s="230" t="str">
        <f t="shared" si="30"/>
        <v/>
      </c>
      <c r="V225" s="235"/>
    </row>
    <row r="226" spans="1:22" s="128" customFormat="1">
      <c r="A226" s="235"/>
      <c r="B226" s="235"/>
      <c r="C226" s="235"/>
      <c r="D226" s="235"/>
      <c r="E226" s="235"/>
      <c r="F226" s="235"/>
      <c r="G226" s="235"/>
      <c r="H226" s="235"/>
      <c r="I226" s="235"/>
      <c r="J226" s="268" t="s">
        <v>5425</v>
      </c>
      <c r="K226" s="235" t="str">
        <f t="shared" si="32"/>
        <v>BMD</v>
      </c>
      <c r="L226" s="235" t="str">
        <f t="shared" si="33"/>
        <v>BMD</v>
      </c>
      <c r="M226" s="235"/>
      <c r="N226" s="235"/>
      <c r="O226" s="235" t="str">
        <f t="shared" si="31"/>
        <v>s2c</v>
      </c>
      <c r="P226" s="235"/>
      <c r="Q226" s="235"/>
      <c r="R226" s="235"/>
      <c r="S226" s="230">
        <f t="shared" si="28"/>
        <v>41827</v>
      </c>
      <c r="T226" s="230" t="str">
        <f t="shared" si="29"/>
        <v/>
      </c>
      <c r="U226" s="230" t="str">
        <f t="shared" si="30"/>
        <v/>
      </c>
      <c r="V226" s="235"/>
    </row>
    <row r="227" spans="1:22" s="128" customFormat="1">
      <c r="A227" s="235"/>
      <c r="B227" s="235"/>
      <c r="C227" s="235"/>
      <c r="D227" s="235"/>
      <c r="E227" s="235"/>
      <c r="F227" s="235"/>
      <c r="G227" s="235"/>
      <c r="H227" s="235"/>
      <c r="I227" s="235"/>
      <c r="J227" s="268" t="s">
        <v>5426</v>
      </c>
      <c r="K227" s="235" t="str">
        <f t="shared" si="32"/>
        <v>BND</v>
      </c>
      <c r="L227" s="235" t="str">
        <f t="shared" si="33"/>
        <v>BND</v>
      </c>
      <c r="M227" s="235"/>
      <c r="N227" s="235"/>
      <c r="O227" s="235" t="str">
        <f t="shared" si="31"/>
        <v>s2c</v>
      </c>
      <c r="P227" s="235"/>
      <c r="Q227" s="235"/>
      <c r="R227" s="235"/>
      <c r="S227" s="230">
        <f t="shared" si="28"/>
        <v>41827</v>
      </c>
      <c r="T227" s="230" t="str">
        <f t="shared" si="29"/>
        <v/>
      </c>
      <c r="U227" s="230" t="str">
        <f t="shared" si="30"/>
        <v/>
      </c>
      <c r="V227" s="235"/>
    </row>
    <row r="228" spans="1:22" s="128" customFormat="1">
      <c r="A228" s="235"/>
      <c r="B228" s="235"/>
      <c r="C228" s="235"/>
      <c r="D228" s="235"/>
      <c r="E228" s="235"/>
      <c r="F228" s="235"/>
      <c r="G228" s="235"/>
      <c r="H228" s="235"/>
      <c r="I228" s="235"/>
      <c r="J228" s="268" t="s">
        <v>5427</v>
      </c>
      <c r="K228" s="235" t="str">
        <f t="shared" si="32"/>
        <v>BOB</v>
      </c>
      <c r="L228" s="235" t="str">
        <f t="shared" si="33"/>
        <v>BOB</v>
      </c>
      <c r="M228" s="235"/>
      <c r="N228" s="235"/>
      <c r="O228" s="235" t="str">
        <f t="shared" si="31"/>
        <v>s2c</v>
      </c>
      <c r="P228" s="235"/>
      <c r="Q228" s="235"/>
      <c r="R228" s="235"/>
      <c r="S228" s="230">
        <f t="shared" si="28"/>
        <v>41827</v>
      </c>
      <c r="T228" s="230" t="str">
        <f t="shared" si="29"/>
        <v/>
      </c>
      <c r="U228" s="230" t="str">
        <f t="shared" si="30"/>
        <v/>
      </c>
      <c r="V228" s="235"/>
    </row>
    <row r="229" spans="1:22" s="128" customFormat="1">
      <c r="A229" s="235"/>
      <c r="B229" s="235"/>
      <c r="C229" s="235"/>
      <c r="D229" s="235"/>
      <c r="E229" s="235"/>
      <c r="F229" s="235"/>
      <c r="G229" s="235"/>
      <c r="H229" s="235"/>
      <c r="I229" s="235"/>
      <c r="J229" s="268" t="s">
        <v>5428</v>
      </c>
      <c r="K229" s="235" t="str">
        <f t="shared" si="32"/>
        <v>BOV</v>
      </c>
      <c r="L229" s="235" t="str">
        <f t="shared" si="33"/>
        <v>BOV</v>
      </c>
      <c r="M229" s="235"/>
      <c r="N229" s="235"/>
      <c r="O229" s="235" t="str">
        <f t="shared" si="31"/>
        <v>s2c</v>
      </c>
      <c r="P229" s="235"/>
      <c r="Q229" s="235"/>
      <c r="R229" s="235"/>
      <c r="S229" s="230">
        <f t="shared" si="28"/>
        <v>41827</v>
      </c>
      <c r="T229" s="230" t="str">
        <f t="shared" si="29"/>
        <v/>
      </c>
      <c r="U229" s="230" t="str">
        <f t="shared" si="30"/>
        <v/>
      </c>
      <c r="V229" s="235"/>
    </row>
    <row r="230" spans="1:22" s="128" customFormat="1">
      <c r="A230" s="235"/>
      <c r="B230" s="235"/>
      <c r="C230" s="235"/>
      <c r="D230" s="235"/>
      <c r="E230" s="235"/>
      <c r="F230" s="235"/>
      <c r="G230" s="235"/>
      <c r="H230" s="235"/>
      <c r="I230" s="235"/>
      <c r="J230" s="268" t="s">
        <v>5429</v>
      </c>
      <c r="K230" s="235" t="str">
        <f t="shared" si="32"/>
        <v>BRL</v>
      </c>
      <c r="L230" s="235" t="str">
        <f t="shared" si="33"/>
        <v>BRL</v>
      </c>
      <c r="M230" s="235"/>
      <c r="N230" s="235"/>
      <c r="O230" s="235" t="str">
        <f t="shared" si="31"/>
        <v>s2c</v>
      </c>
      <c r="P230" s="235"/>
      <c r="Q230" s="235"/>
      <c r="R230" s="235"/>
      <c r="S230" s="230">
        <f t="shared" si="28"/>
        <v>41827</v>
      </c>
      <c r="T230" s="230" t="str">
        <f t="shared" si="29"/>
        <v/>
      </c>
      <c r="U230" s="230" t="str">
        <f t="shared" si="30"/>
        <v/>
      </c>
      <c r="V230" s="235"/>
    </row>
    <row r="231" spans="1:22" s="128" customFormat="1">
      <c r="A231" s="235"/>
      <c r="B231" s="235"/>
      <c r="C231" s="235"/>
      <c r="D231" s="235"/>
      <c r="E231" s="235"/>
      <c r="F231" s="235"/>
      <c r="G231" s="235"/>
      <c r="H231" s="235"/>
      <c r="I231" s="235"/>
      <c r="J231" s="268" t="s">
        <v>5430</v>
      </c>
      <c r="K231" s="235" t="str">
        <f t="shared" si="32"/>
        <v>BSD</v>
      </c>
      <c r="L231" s="235" t="str">
        <f t="shared" si="33"/>
        <v>BSD</v>
      </c>
      <c r="M231" s="235"/>
      <c r="N231" s="235"/>
      <c r="O231" s="235" t="str">
        <f t="shared" si="31"/>
        <v>s2c</v>
      </c>
      <c r="P231" s="235"/>
      <c r="Q231" s="235"/>
      <c r="R231" s="235"/>
      <c r="S231" s="230">
        <f t="shared" si="28"/>
        <v>41827</v>
      </c>
      <c r="T231" s="230" t="str">
        <f t="shared" si="29"/>
        <v/>
      </c>
      <c r="U231" s="230" t="str">
        <f t="shared" si="30"/>
        <v/>
      </c>
      <c r="V231" s="235"/>
    </row>
    <row r="232" spans="1:22" s="128" customFormat="1">
      <c r="A232" s="235"/>
      <c r="B232" s="235"/>
      <c r="C232" s="235"/>
      <c r="D232" s="235"/>
      <c r="E232" s="235"/>
      <c r="F232" s="235"/>
      <c r="G232" s="235"/>
      <c r="H232" s="235"/>
      <c r="I232" s="235"/>
      <c r="J232" s="268" t="s">
        <v>5431</v>
      </c>
      <c r="K232" s="235" t="str">
        <f t="shared" si="32"/>
        <v>BTN</v>
      </c>
      <c r="L232" s="235" t="str">
        <f t="shared" si="33"/>
        <v>BTN</v>
      </c>
      <c r="M232" s="235"/>
      <c r="N232" s="235"/>
      <c r="O232" s="235" t="str">
        <f t="shared" si="31"/>
        <v>s2c</v>
      </c>
      <c r="P232" s="235"/>
      <c r="Q232" s="235"/>
      <c r="R232" s="235"/>
      <c r="S232" s="230">
        <f t="shared" si="28"/>
        <v>41827</v>
      </c>
      <c r="T232" s="230" t="str">
        <f t="shared" si="29"/>
        <v/>
      </c>
      <c r="U232" s="230" t="str">
        <f t="shared" si="30"/>
        <v/>
      </c>
      <c r="V232" s="235"/>
    </row>
    <row r="233" spans="1:22" s="128" customFormat="1">
      <c r="A233" s="235"/>
      <c r="B233" s="235"/>
      <c r="C233" s="235"/>
      <c r="D233" s="235"/>
      <c r="E233" s="235"/>
      <c r="F233" s="235"/>
      <c r="G233" s="235"/>
      <c r="H233" s="235"/>
      <c r="I233" s="235"/>
      <c r="J233" s="268" t="s">
        <v>5432</v>
      </c>
      <c r="K233" s="235" t="str">
        <f t="shared" si="32"/>
        <v>BWP</v>
      </c>
      <c r="L233" s="235" t="str">
        <f t="shared" si="33"/>
        <v>BWP</v>
      </c>
      <c r="M233" s="235"/>
      <c r="N233" s="235"/>
      <c r="O233" s="235" t="str">
        <f t="shared" si="31"/>
        <v>s2c</v>
      </c>
      <c r="P233" s="235"/>
      <c r="Q233" s="235"/>
      <c r="R233" s="235"/>
      <c r="S233" s="230">
        <f t="shared" si="28"/>
        <v>41827</v>
      </c>
      <c r="T233" s="230" t="str">
        <f t="shared" si="29"/>
        <v/>
      </c>
      <c r="U233" s="230" t="str">
        <f t="shared" si="30"/>
        <v/>
      </c>
      <c r="V233" s="235"/>
    </row>
    <row r="234" spans="1:22" s="128" customFormat="1">
      <c r="A234" s="235"/>
      <c r="B234" s="235"/>
      <c r="C234" s="235"/>
      <c r="D234" s="235"/>
      <c r="E234" s="235"/>
      <c r="F234" s="235"/>
      <c r="G234" s="235"/>
      <c r="H234" s="235"/>
      <c r="I234" s="235"/>
      <c r="J234" s="268" t="s">
        <v>5435</v>
      </c>
      <c r="K234" s="235" t="str">
        <f t="shared" si="32"/>
        <v>BYN</v>
      </c>
      <c r="L234" s="235" t="str">
        <f t="shared" si="33"/>
        <v>BYN</v>
      </c>
      <c r="M234" s="235"/>
      <c r="N234" s="235"/>
      <c r="O234" s="235" t="str">
        <f t="shared" si="31"/>
        <v>s2c</v>
      </c>
      <c r="P234" s="235"/>
      <c r="Q234" s="235"/>
      <c r="R234" s="235"/>
      <c r="S234" s="230">
        <f t="shared" si="28"/>
        <v>42566</v>
      </c>
      <c r="T234" s="230" t="str">
        <f t="shared" si="29"/>
        <v/>
      </c>
      <c r="U234" s="230" t="str">
        <f t="shared" si="30"/>
        <v/>
      </c>
      <c r="V234" s="235"/>
    </row>
    <row r="235" spans="1:22" s="128" customFormat="1">
      <c r="A235" s="235"/>
      <c r="B235" s="235"/>
      <c r="C235" s="235"/>
      <c r="D235" s="235"/>
      <c r="E235" s="235"/>
      <c r="F235" s="235"/>
      <c r="G235" s="235"/>
      <c r="H235" s="235"/>
      <c r="I235" s="235"/>
      <c r="J235" s="268" t="s">
        <v>5433</v>
      </c>
      <c r="K235" s="235" t="str">
        <f t="shared" si="32"/>
        <v>BYR</v>
      </c>
      <c r="L235" s="235" t="str">
        <f t="shared" si="33"/>
        <v>BYR</v>
      </c>
      <c r="M235" s="235"/>
      <c r="N235" s="235"/>
      <c r="O235" s="235" t="str">
        <f t="shared" si="31"/>
        <v>s2c</v>
      </c>
      <c r="P235" s="235"/>
      <c r="Q235" s="235"/>
      <c r="R235" s="235"/>
      <c r="S235" s="230">
        <f t="shared" si="28"/>
        <v>41827</v>
      </c>
      <c r="T235" s="230" t="str">
        <f t="shared" si="29"/>
        <v/>
      </c>
      <c r="U235" s="230" t="str">
        <f t="shared" si="30"/>
        <v/>
      </c>
      <c r="V235" s="235"/>
    </row>
    <row r="236" spans="1:22" s="128" customFormat="1">
      <c r="A236" s="235"/>
      <c r="B236" s="235"/>
      <c r="C236" s="235"/>
      <c r="D236" s="235"/>
      <c r="E236" s="235"/>
      <c r="F236" s="235"/>
      <c r="G236" s="235"/>
      <c r="H236" s="235"/>
      <c r="I236" s="235"/>
      <c r="J236" s="268" t="s">
        <v>5434</v>
      </c>
      <c r="K236" s="235" t="str">
        <f t="shared" si="32"/>
        <v>BZD</v>
      </c>
      <c r="L236" s="235" t="str">
        <f t="shared" si="33"/>
        <v>BZD</v>
      </c>
      <c r="M236" s="235"/>
      <c r="N236" s="235"/>
      <c r="O236" s="235" t="str">
        <f t="shared" si="31"/>
        <v>s2c</v>
      </c>
      <c r="P236" s="235"/>
      <c r="Q236" s="235"/>
      <c r="R236" s="235"/>
      <c r="S236" s="230">
        <f t="shared" si="28"/>
        <v>41827</v>
      </c>
      <c r="T236" s="230" t="str">
        <f t="shared" si="29"/>
        <v/>
      </c>
      <c r="U236" s="230" t="str">
        <f t="shared" si="30"/>
        <v/>
      </c>
      <c r="V236" s="235"/>
    </row>
    <row r="237" spans="1:22" s="128" customFormat="1">
      <c r="A237" s="235"/>
      <c r="B237" s="235"/>
      <c r="C237" s="235"/>
      <c r="D237" s="235"/>
      <c r="E237" s="235"/>
      <c r="F237" s="235"/>
      <c r="G237" s="235"/>
      <c r="H237" s="235"/>
      <c r="I237" s="235"/>
      <c r="J237" s="268" t="s">
        <v>5436</v>
      </c>
      <c r="K237" s="235" t="str">
        <f t="shared" si="32"/>
        <v>CAD</v>
      </c>
      <c r="L237" s="235" t="str">
        <f t="shared" si="33"/>
        <v>CAD</v>
      </c>
      <c r="M237" s="235"/>
      <c r="N237" s="235"/>
      <c r="O237" s="235" t="str">
        <f t="shared" si="31"/>
        <v>s2c</v>
      </c>
      <c r="P237" s="235"/>
      <c r="Q237" s="235"/>
      <c r="R237" s="235"/>
      <c r="S237" s="230">
        <f t="shared" si="28"/>
        <v>41827</v>
      </c>
      <c r="T237" s="230" t="str">
        <f t="shared" si="29"/>
        <v/>
      </c>
      <c r="U237" s="230" t="str">
        <f t="shared" si="30"/>
        <v/>
      </c>
      <c r="V237" s="235"/>
    </row>
    <row r="238" spans="1:22" s="128" customFormat="1">
      <c r="A238" s="235"/>
      <c r="B238" s="235"/>
      <c r="C238" s="235"/>
      <c r="D238" s="235"/>
      <c r="E238" s="235"/>
      <c r="F238" s="235"/>
      <c r="G238" s="235"/>
      <c r="H238" s="235"/>
      <c r="I238" s="235"/>
      <c r="J238" s="268" t="s">
        <v>5437</v>
      </c>
      <c r="K238" s="235" t="str">
        <f t="shared" si="32"/>
        <v>CDF</v>
      </c>
      <c r="L238" s="235" t="str">
        <f t="shared" si="33"/>
        <v>CDF</v>
      </c>
      <c r="M238" s="235"/>
      <c r="N238" s="235"/>
      <c r="O238" s="235" t="str">
        <f t="shared" si="31"/>
        <v>s2c</v>
      </c>
      <c r="P238" s="235"/>
      <c r="Q238" s="235"/>
      <c r="R238" s="235"/>
      <c r="S238" s="230">
        <f t="shared" si="28"/>
        <v>41827</v>
      </c>
      <c r="T238" s="230" t="str">
        <f t="shared" si="29"/>
        <v/>
      </c>
      <c r="U238" s="230" t="str">
        <f t="shared" si="30"/>
        <v/>
      </c>
      <c r="V238" s="235"/>
    </row>
    <row r="239" spans="1:22" s="128" customFormat="1">
      <c r="A239" s="235"/>
      <c r="B239" s="235"/>
      <c r="C239" s="235"/>
      <c r="D239" s="235"/>
      <c r="E239" s="235"/>
      <c r="F239" s="235"/>
      <c r="G239" s="235"/>
      <c r="H239" s="235"/>
      <c r="I239" s="235"/>
      <c r="J239" s="268" t="s">
        <v>5438</v>
      </c>
      <c r="K239" s="235" t="str">
        <f t="shared" si="32"/>
        <v>CHE</v>
      </c>
      <c r="L239" s="235" t="str">
        <f t="shared" si="33"/>
        <v>CHE</v>
      </c>
      <c r="M239" s="235"/>
      <c r="N239" s="235"/>
      <c r="O239" s="235" t="str">
        <f t="shared" si="31"/>
        <v>s2c</v>
      </c>
      <c r="P239" s="235"/>
      <c r="Q239" s="235"/>
      <c r="R239" s="235"/>
      <c r="S239" s="230">
        <f t="shared" si="28"/>
        <v>41827</v>
      </c>
      <c r="T239" s="230" t="str">
        <f t="shared" si="29"/>
        <v/>
      </c>
      <c r="U239" s="230" t="str">
        <f t="shared" si="30"/>
        <v/>
      </c>
      <c r="V239" s="235"/>
    </row>
    <row r="240" spans="1:22" s="128" customFormat="1">
      <c r="A240" s="235"/>
      <c r="B240" s="235"/>
      <c r="C240" s="235"/>
      <c r="D240" s="235"/>
      <c r="E240" s="235"/>
      <c r="F240" s="235"/>
      <c r="G240" s="235"/>
      <c r="H240" s="235"/>
      <c r="I240" s="235"/>
      <c r="J240" s="268" t="s">
        <v>5439</v>
      </c>
      <c r="K240" s="235" t="str">
        <f t="shared" si="32"/>
        <v>CHF</v>
      </c>
      <c r="L240" s="235" t="str">
        <f t="shared" si="33"/>
        <v>CHF</v>
      </c>
      <c r="M240" s="235"/>
      <c r="N240" s="235"/>
      <c r="O240" s="235" t="str">
        <f t="shared" si="31"/>
        <v>s2c</v>
      </c>
      <c r="P240" s="235"/>
      <c r="Q240" s="235"/>
      <c r="R240" s="235"/>
      <c r="S240" s="230">
        <f t="shared" si="28"/>
        <v>41827</v>
      </c>
      <c r="T240" s="230" t="str">
        <f t="shared" si="29"/>
        <v/>
      </c>
      <c r="U240" s="230" t="str">
        <f t="shared" si="30"/>
        <v/>
      </c>
      <c r="V240" s="235"/>
    </row>
    <row r="241" spans="1:22" s="128" customFormat="1">
      <c r="A241" s="235"/>
      <c r="B241" s="235"/>
      <c r="C241" s="235"/>
      <c r="D241" s="235"/>
      <c r="E241" s="235"/>
      <c r="F241" s="235"/>
      <c r="G241" s="235"/>
      <c r="H241" s="235"/>
      <c r="I241" s="235"/>
      <c r="J241" s="268" t="s">
        <v>5440</v>
      </c>
      <c r="K241" s="235" t="str">
        <f t="shared" si="32"/>
        <v>CHW</v>
      </c>
      <c r="L241" s="235" t="str">
        <f t="shared" si="33"/>
        <v>CHW</v>
      </c>
      <c r="M241" s="235"/>
      <c r="N241" s="235"/>
      <c r="O241" s="235" t="str">
        <f t="shared" si="31"/>
        <v>s2c</v>
      </c>
      <c r="P241" s="235"/>
      <c r="Q241" s="235"/>
      <c r="R241" s="235"/>
      <c r="S241" s="230">
        <f t="shared" si="28"/>
        <v>41827</v>
      </c>
      <c r="T241" s="230" t="str">
        <f t="shared" si="29"/>
        <v/>
      </c>
      <c r="U241" s="230" t="str">
        <f t="shared" si="30"/>
        <v/>
      </c>
      <c r="V241" s="235"/>
    </row>
    <row r="242" spans="1:22" s="128" customFormat="1">
      <c r="A242" s="235"/>
      <c r="B242" s="235"/>
      <c r="C242" s="235"/>
      <c r="D242" s="235"/>
      <c r="E242" s="235"/>
      <c r="F242" s="235"/>
      <c r="G242" s="235"/>
      <c r="H242" s="235"/>
      <c r="I242" s="235"/>
      <c r="J242" s="268" t="s">
        <v>5441</v>
      </c>
      <c r="K242" s="235" t="str">
        <f t="shared" si="32"/>
        <v>CLF</v>
      </c>
      <c r="L242" s="235" t="str">
        <f t="shared" si="33"/>
        <v>CLF</v>
      </c>
      <c r="M242" s="235"/>
      <c r="N242" s="235"/>
      <c r="O242" s="235" t="str">
        <f t="shared" si="31"/>
        <v>s2c</v>
      </c>
      <c r="P242" s="235"/>
      <c r="Q242" s="235"/>
      <c r="R242" s="235"/>
      <c r="S242" s="230">
        <f t="shared" si="28"/>
        <v>41827</v>
      </c>
      <c r="T242" s="230" t="str">
        <f t="shared" si="29"/>
        <v/>
      </c>
      <c r="U242" s="230" t="str">
        <f t="shared" si="30"/>
        <v/>
      </c>
      <c r="V242" s="235"/>
    </row>
    <row r="243" spans="1:22" s="128" customFormat="1">
      <c r="A243" s="235"/>
      <c r="B243" s="235"/>
      <c r="C243" s="235"/>
      <c r="D243" s="235"/>
      <c r="E243" s="235"/>
      <c r="F243" s="235"/>
      <c r="G243" s="235"/>
      <c r="H243" s="235"/>
      <c r="I243" s="235"/>
      <c r="J243" s="268" t="s">
        <v>5442</v>
      </c>
      <c r="K243" s="235" t="str">
        <f t="shared" si="32"/>
        <v>CLP</v>
      </c>
      <c r="L243" s="235" t="str">
        <f t="shared" si="33"/>
        <v>CLP</v>
      </c>
      <c r="M243" s="235"/>
      <c r="N243" s="235"/>
      <c r="O243" s="235" t="str">
        <f t="shared" si="31"/>
        <v>s2c</v>
      </c>
      <c r="P243" s="235"/>
      <c r="Q243" s="235"/>
      <c r="R243" s="235"/>
      <c r="S243" s="230">
        <f t="shared" si="28"/>
        <v>41827</v>
      </c>
      <c r="T243" s="230" t="str">
        <f t="shared" si="29"/>
        <v/>
      </c>
      <c r="U243" s="230" t="str">
        <f t="shared" si="30"/>
        <v/>
      </c>
      <c r="V243" s="235"/>
    </row>
    <row r="244" spans="1:22" s="128" customFormat="1">
      <c r="A244" s="235"/>
      <c r="B244" s="235"/>
      <c r="C244" s="235"/>
      <c r="D244" s="235"/>
      <c r="E244" s="235"/>
      <c r="F244" s="235"/>
      <c r="G244" s="235"/>
      <c r="H244" s="235"/>
      <c r="I244" s="235"/>
      <c r="J244" s="268" t="s">
        <v>5443</v>
      </c>
      <c r="K244" s="235" t="str">
        <f t="shared" si="32"/>
        <v>CNY</v>
      </c>
      <c r="L244" s="235" t="str">
        <f t="shared" si="33"/>
        <v>CNY</v>
      </c>
      <c r="M244" s="235"/>
      <c r="N244" s="235"/>
      <c r="O244" s="235" t="str">
        <f t="shared" si="31"/>
        <v>s2c</v>
      </c>
      <c r="P244" s="235"/>
      <c r="Q244" s="235"/>
      <c r="R244" s="235"/>
      <c r="S244" s="230">
        <f t="shared" si="28"/>
        <v>41827</v>
      </c>
      <c r="T244" s="230" t="str">
        <f t="shared" si="29"/>
        <v/>
      </c>
      <c r="U244" s="230" t="str">
        <f t="shared" si="30"/>
        <v/>
      </c>
      <c r="V244" s="235"/>
    </row>
    <row r="245" spans="1:22" s="128" customFormat="1">
      <c r="A245" s="235"/>
      <c r="B245" s="235"/>
      <c r="C245" s="235"/>
      <c r="D245" s="235"/>
      <c r="E245" s="235"/>
      <c r="F245" s="235"/>
      <c r="G245" s="235"/>
      <c r="H245" s="235"/>
      <c r="I245" s="235"/>
      <c r="J245" s="268" t="s">
        <v>5444</v>
      </c>
      <c r="K245" s="235" t="str">
        <f t="shared" si="32"/>
        <v>COP</v>
      </c>
      <c r="L245" s="235" t="str">
        <f t="shared" si="33"/>
        <v>COP</v>
      </c>
      <c r="M245" s="235"/>
      <c r="N245" s="235"/>
      <c r="O245" s="235" t="str">
        <f t="shared" si="31"/>
        <v>s2c</v>
      </c>
      <c r="P245" s="235"/>
      <c r="Q245" s="235"/>
      <c r="R245" s="235"/>
      <c r="S245" s="230">
        <f t="shared" si="28"/>
        <v>41827</v>
      </c>
      <c r="T245" s="230" t="str">
        <f t="shared" si="29"/>
        <v/>
      </c>
      <c r="U245" s="230" t="str">
        <f t="shared" si="30"/>
        <v/>
      </c>
      <c r="V245" s="235"/>
    </row>
    <row r="246" spans="1:22" s="128" customFormat="1">
      <c r="A246" s="235"/>
      <c r="B246" s="235"/>
      <c r="C246" s="235"/>
      <c r="D246" s="235"/>
      <c r="E246" s="235"/>
      <c r="F246" s="235"/>
      <c r="G246" s="235"/>
      <c r="H246" s="235"/>
      <c r="I246" s="235"/>
      <c r="J246" s="268" t="s">
        <v>5445</v>
      </c>
      <c r="K246" s="235" t="str">
        <f t="shared" si="32"/>
        <v>COU</v>
      </c>
      <c r="L246" s="235" t="str">
        <f t="shared" si="33"/>
        <v>COU</v>
      </c>
      <c r="M246" s="235"/>
      <c r="N246" s="235"/>
      <c r="O246" s="235" t="str">
        <f t="shared" si="31"/>
        <v>s2c</v>
      </c>
      <c r="P246" s="235"/>
      <c r="Q246" s="235"/>
      <c r="R246" s="235"/>
      <c r="S246" s="230">
        <f t="shared" si="28"/>
        <v>41827</v>
      </c>
      <c r="T246" s="230" t="str">
        <f t="shared" si="29"/>
        <v/>
      </c>
      <c r="U246" s="230" t="str">
        <f t="shared" si="30"/>
        <v/>
      </c>
      <c r="V246" s="235"/>
    </row>
    <row r="247" spans="1:22" s="128" customFormat="1">
      <c r="A247" s="235"/>
      <c r="B247" s="235"/>
      <c r="C247" s="235"/>
      <c r="D247" s="235"/>
      <c r="E247" s="235"/>
      <c r="F247" s="235"/>
      <c r="G247" s="235"/>
      <c r="H247" s="235"/>
      <c r="I247" s="235"/>
      <c r="J247" s="268" t="s">
        <v>5446</v>
      </c>
      <c r="K247" s="235" t="str">
        <f t="shared" si="32"/>
        <v>CRC</v>
      </c>
      <c r="L247" s="235" t="str">
        <f t="shared" si="33"/>
        <v>CRC</v>
      </c>
      <c r="M247" s="235"/>
      <c r="N247" s="235"/>
      <c r="O247" s="235" t="str">
        <f t="shared" si="31"/>
        <v>s2c</v>
      </c>
      <c r="P247" s="235"/>
      <c r="Q247" s="235"/>
      <c r="R247" s="235"/>
      <c r="S247" s="230">
        <f t="shared" si="28"/>
        <v>41827</v>
      </c>
      <c r="T247" s="230" t="str">
        <f t="shared" si="29"/>
        <v/>
      </c>
      <c r="U247" s="230" t="str">
        <f t="shared" si="30"/>
        <v/>
      </c>
      <c r="V247" s="235"/>
    </row>
    <row r="248" spans="1:22" s="128" customFormat="1">
      <c r="A248" s="235"/>
      <c r="B248" s="235"/>
      <c r="C248" s="235"/>
      <c r="D248" s="235"/>
      <c r="E248" s="235"/>
      <c r="F248" s="235"/>
      <c r="G248" s="235"/>
      <c r="H248" s="235"/>
      <c r="I248" s="235"/>
      <c r="J248" s="268" t="s">
        <v>5447</v>
      </c>
      <c r="K248" s="235" t="str">
        <f t="shared" si="32"/>
        <v>CUC</v>
      </c>
      <c r="L248" s="235" t="str">
        <f t="shared" si="33"/>
        <v>CUC</v>
      </c>
      <c r="M248" s="235"/>
      <c r="N248" s="235"/>
      <c r="O248" s="235" t="str">
        <f t="shared" si="31"/>
        <v>s2c</v>
      </c>
      <c r="P248" s="235"/>
      <c r="Q248" s="235"/>
      <c r="R248" s="235"/>
      <c r="S248" s="230">
        <f t="shared" si="28"/>
        <v>41827</v>
      </c>
      <c r="T248" s="230" t="str">
        <f t="shared" si="29"/>
        <v/>
      </c>
      <c r="U248" s="230" t="str">
        <f t="shared" si="30"/>
        <v/>
      </c>
      <c r="V248" s="235"/>
    </row>
    <row r="249" spans="1:22" s="128" customFormat="1">
      <c r="A249" s="235"/>
      <c r="B249" s="235"/>
      <c r="C249" s="235"/>
      <c r="D249" s="235"/>
      <c r="E249" s="235"/>
      <c r="F249" s="235"/>
      <c r="G249" s="235"/>
      <c r="H249" s="235"/>
      <c r="I249" s="235"/>
      <c r="J249" s="268" t="s">
        <v>5448</v>
      </c>
      <c r="K249" s="235" t="str">
        <f t="shared" si="32"/>
        <v>CUP</v>
      </c>
      <c r="L249" s="235" t="str">
        <f t="shared" si="33"/>
        <v>CUP</v>
      </c>
      <c r="M249" s="235"/>
      <c r="N249" s="235"/>
      <c r="O249" s="235" t="str">
        <f t="shared" si="31"/>
        <v>s2c</v>
      </c>
      <c r="P249" s="235"/>
      <c r="Q249" s="235"/>
      <c r="R249" s="235"/>
      <c r="S249" s="230">
        <f t="shared" si="28"/>
        <v>41827</v>
      </c>
      <c r="T249" s="230" t="str">
        <f t="shared" si="29"/>
        <v/>
      </c>
      <c r="U249" s="230" t="str">
        <f t="shared" si="30"/>
        <v/>
      </c>
      <c r="V249" s="235"/>
    </row>
    <row r="250" spans="1:22" s="128" customFormat="1">
      <c r="A250" s="235"/>
      <c r="B250" s="235"/>
      <c r="C250" s="235"/>
      <c r="D250" s="235"/>
      <c r="E250" s="235"/>
      <c r="F250" s="235"/>
      <c r="G250" s="235"/>
      <c r="H250" s="235"/>
      <c r="I250" s="235"/>
      <c r="J250" s="268" t="s">
        <v>5449</v>
      </c>
      <c r="K250" s="235" t="str">
        <f t="shared" si="32"/>
        <v>CVE</v>
      </c>
      <c r="L250" s="235" t="str">
        <f t="shared" si="33"/>
        <v>CVE</v>
      </c>
      <c r="M250" s="235"/>
      <c r="N250" s="235"/>
      <c r="O250" s="235" t="str">
        <f t="shared" si="31"/>
        <v>s2c</v>
      </c>
      <c r="P250" s="235"/>
      <c r="Q250" s="235"/>
      <c r="R250" s="235"/>
      <c r="S250" s="230">
        <f t="shared" si="28"/>
        <v>41827</v>
      </c>
      <c r="T250" s="230" t="str">
        <f t="shared" si="29"/>
        <v/>
      </c>
      <c r="U250" s="230" t="str">
        <f t="shared" si="30"/>
        <v/>
      </c>
      <c r="V250" s="235"/>
    </row>
    <row r="251" spans="1:22" s="128" customFormat="1">
      <c r="A251" s="235"/>
      <c r="B251" s="235"/>
      <c r="C251" s="235"/>
      <c r="D251" s="235"/>
      <c r="E251" s="235"/>
      <c r="F251" s="235"/>
      <c r="G251" s="235"/>
      <c r="H251" s="235"/>
      <c r="I251" s="235"/>
      <c r="J251" s="268" t="s">
        <v>5450</v>
      </c>
      <c r="K251" s="235" t="str">
        <f t="shared" si="32"/>
        <v>CZK</v>
      </c>
      <c r="L251" s="235" t="str">
        <f t="shared" si="33"/>
        <v>CZK</v>
      </c>
      <c r="M251" s="235"/>
      <c r="N251" s="235"/>
      <c r="O251" s="235" t="str">
        <f t="shared" si="31"/>
        <v>s2c</v>
      </c>
      <c r="P251" s="235"/>
      <c r="Q251" s="235"/>
      <c r="R251" s="235"/>
      <c r="S251" s="230">
        <f t="shared" si="28"/>
        <v>41827</v>
      </c>
      <c r="T251" s="230" t="str">
        <f t="shared" si="29"/>
        <v/>
      </c>
      <c r="U251" s="230" t="str">
        <f t="shared" si="30"/>
        <v/>
      </c>
      <c r="V251" s="235"/>
    </row>
    <row r="252" spans="1:22" s="128" customFormat="1">
      <c r="A252" s="235"/>
      <c r="B252" s="235"/>
      <c r="C252" s="235"/>
      <c r="D252" s="235"/>
      <c r="E252" s="235"/>
      <c r="F252" s="235"/>
      <c r="G252" s="235"/>
      <c r="H252" s="235"/>
      <c r="I252" s="235"/>
      <c r="J252" s="268" t="s">
        <v>5451</v>
      </c>
      <c r="K252" s="235" t="s">
        <v>5451</v>
      </c>
      <c r="L252" s="235" t="str">
        <f t="shared" si="33"/>
        <v>DJF</v>
      </c>
      <c r="M252" s="235"/>
      <c r="N252" s="235"/>
      <c r="O252" s="235" t="str">
        <f t="shared" si="31"/>
        <v>s2c</v>
      </c>
      <c r="P252" s="235"/>
      <c r="Q252" s="235"/>
      <c r="R252" s="235"/>
      <c r="S252" s="230">
        <f t="shared" si="28"/>
        <v>41827</v>
      </c>
      <c r="T252" s="230" t="str">
        <f t="shared" si="29"/>
        <v/>
      </c>
      <c r="U252" s="230" t="str">
        <f t="shared" si="30"/>
        <v/>
      </c>
      <c r="V252" s="235"/>
    </row>
    <row r="253" spans="1:22" s="128" customFormat="1">
      <c r="A253" s="235"/>
      <c r="B253" s="235"/>
      <c r="C253" s="235"/>
      <c r="D253" s="235"/>
      <c r="E253" s="235"/>
      <c r="F253" s="235"/>
      <c r="G253" s="235"/>
      <c r="H253" s="235"/>
      <c r="I253" s="235"/>
      <c r="J253" s="268" t="s">
        <v>5452</v>
      </c>
      <c r="K253" s="235" t="str">
        <f t="shared" si="32"/>
        <v>DKK</v>
      </c>
      <c r="L253" s="235" t="str">
        <f t="shared" si="33"/>
        <v>DKK</v>
      </c>
      <c r="M253" s="235"/>
      <c r="N253" s="235"/>
      <c r="O253" s="235" t="str">
        <f t="shared" si="31"/>
        <v>s2c</v>
      </c>
      <c r="P253" s="235"/>
      <c r="Q253" s="235"/>
      <c r="R253" s="235"/>
      <c r="S253" s="230">
        <f t="shared" si="28"/>
        <v>41827</v>
      </c>
      <c r="T253" s="230" t="str">
        <f t="shared" si="29"/>
        <v/>
      </c>
      <c r="U253" s="230" t="str">
        <f t="shared" si="30"/>
        <v/>
      </c>
      <c r="V253" s="235"/>
    </row>
    <row r="254" spans="1:22" s="128" customFormat="1">
      <c r="A254" s="235"/>
      <c r="B254" s="235"/>
      <c r="C254" s="235"/>
      <c r="D254" s="235"/>
      <c r="E254" s="235"/>
      <c r="F254" s="235"/>
      <c r="G254" s="235"/>
      <c r="H254" s="235"/>
      <c r="I254" s="235"/>
      <c r="J254" s="268" t="s">
        <v>5453</v>
      </c>
      <c r="K254" s="235" t="str">
        <f t="shared" si="32"/>
        <v>DOP</v>
      </c>
      <c r="L254" s="235" t="str">
        <f t="shared" si="33"/>
        <v>DOP</v>
      </c>
      <c r="M254" s="235"/>
      <c r="N254" s="235"/>
      <c r="O254" s="235" t="str">
        <f t="shared" si="31"/>
        <v>s2c</v>
      </c>
      <c r="P254" s="235"/>
      <c r="Q254" s="235"/>
      <c r="R254" s="235"/>
      <c r="S254" s="230">
        <f t="shared" si="28"/>
        <v>41827</v>
      </c>
      <c r="T254" s="230" t="str">
        <f t="shared" si="29"/>
        <v/>
      </c>
      <c r="U254" s="230" t="str">
        <f t="shared" si="30"/>
        <v/>
      </c>
      <c r="V254" s="235"/>
    </row>
    <row r="255" spans="1:22" s="128" customFormat="1">
      <c r="A255" s="235"/>
      <c r="B255" s="235"/>
      <c r="C255" s="235"/>
      <c r="D255" s="235"/>
      <c r="E255" s="235"/>
      <c r="F255" s="235"/>
      <c r="G255" s="235"/>
      <c r="H255" s="235"/>
      <c r="I255" s="235"/>
      <c r="J255" s="268" t="s">
        <v>5454</v>
      </c>
      <c r="K255" s="235" t="str">
        <f t="shared" si="32"/>
        <v>DZD</v>
      </c>
      <c r="L255" s="235" t="str">
        <f t="shared" si="33"/>
        <v>DZD</v>
      </c>
      <c r="M255" s="235"/>
      <c r="N255" s="235"/>
      <c r="O255" s="235" t="str">
        <f t="shared" si="31"/>
        <v>s2c</v>
      </c>
      <c r="P255" s="235"/>
      <c r="Q255" s="235"/>
      <c r="R255" s="235"/>
      <c r="S255" s="230">
        <f t="shared" si="28"/>
        <v>41827</v>
      </c>
      <c r="T255" s="230" t="str">
        <f t="shared" si="29"/>
        <v/>
      </c>
      <c r="U255" s="230" t="str">
        <f t="shared" si="30"/>
        <v/>
      </c>
      <c r="V255" s="235"/>
    </row>
    <row r="256" spans="1:22" s="128" customFormat="1">
      <c r="A256" s="235"/>
      <c r="B256" s="235"/>
      <c r="C256" s="235"/>
      <c r="D256" s="235"/>
      <c r="E256" s="235"/>
      <c r="F256" s="235"/>
      <c r="G256" s="235"/>
      <c r="H256" s="235"/>
      <c r="I256" s="235"/>
      <c r="J256" s="268" t="s">
        <v>5455</v>
      </c>
      <c r="K256" s="235" t="str">
        <f t="shared" si="32"/>
        <v>EEK</v>
      </c>
      <c r="L256" s="235" t="str">
        <f t="shared" si="33"/>
        <v>EEK</v>
      </c>
      <c r="M256" s="235"/>
      <c r="N256" s="235"/>
      <c r="O256" s="235" t="str">
        <f t="shared" si="31"/>
        <v>s2c</v>
      </c>
      <c r="P256" s="235"/>
      <c r="Q256" s="235"/>
      <c r="R256" s="235"/>
      <c r="S256" s="230">
        <f t="shared" si="28"/>
        <v>41827</v>
      </c>
      <c r="T256" s="230" t="str">
        <f t="shared" si="29"/>
        <v/>
      </c>
      <c r="U256" s="230" t="str">
        <f t="shared" si="30"/>
        <v/>
      </c>
      <c r="V256" s="235"/>
    </row>
    <row r="257" spans="1:22" s="128" customFormat="1">
      <c r="A257" s="235"/>
      <c r="B257" s="235"/>
      <c r="C257" s="235"/>
      <c r="D257" s="235"/>
      <c r="E257" s="235"/>
      <c r="F257" s="235"/>
      <c r="G257" s="235"/>
      <c r="H257" s="235"/>
      <c r="I257" s="235"/>
      <c r="J257" s="268" t="s">
        <v>5456</v>
      </c>
      <c r="K257" s="235" t="str">
        <f t="shared" si="32"/>
        <v>EGP</v>
      </c>
      <c r="L257" s="235" t="str">
        <f t="shared" si="33"/>
        <v>EGP</v>
      </c>
      <c r="M257" s="235"/>
      <c r="N257" s="235"/>
      <c r="O257" s="235" t="str">
        <f t="shared" si="31"/>
        <v>s2c</v>
      </c>
      <c r="P257" s="235"/>
      <c r="Q257" s="235"/>
      <c r="R257" s="235"/>
      <c r="S257" s="230">
        <f t="shared" si="28"/>
        <v>41827</v>
      </c>
      <c r="T257" s="230" t="str">
        <f t="shared" si="29"/>
        <v/>
      </c>
      <c r="U257" s="230" t="str">
        <f t="shared" si="30"/>
        <v/>
      </c>
      <c r="V257" s="235"/>
    </row>
    <row r="258" spans="1:22" s="128" customFormat="1">
      <c r="A258" s="235"/>
      <c r="B258" s="235"/>
      <c r="C258" s="235"/>
      <c r="D258" s="235"/>
      <c r="E258" s="235"/>
      <c r="F258" s="235"/>
      <c r="G258" s="235"/>
      <c r="H258" s="235"/>
      <c r="I258" s="235"/>
      <c r="J258" s="268" t="s">
        <v>5457</v>
      </c>
      <c r="K258" s="235" t="str">
        <f t="shared" si="32"/>
        <v>ERN</v>
      </c>
      <c r="L258" s="235" t="str">
        <f t="shared" si="33"/>
        <v>ERN</v>
      </c>
      <c r="M258" s="235"/>
      <c r="N258" s="235"/>
      <c r="O258" s="235" t="str">
        <f t="shared" si="31"/>
        <v>s2c</v>
      </c>
      <c r="P258" s="235"/>
      <c r="Q258" s="235"/>
      <c r="R258" s="235"/>
      <c r="S258" s="230">
        <f t="shared" si="28"/>
        <v>41827</v>
      </c>
      <c r="T258" s="230" t="str">
        <f t="shared" si="29"/>
        <v/>
      </c>
      <c r="U258" s="230" t="str">
        <f t="shared" si="30"/>
        <v/>
      </c>
      <c r="V258" s="235"/>
    </row>
    <row r="259" spans="1:22" s="128" customFormat="1">
      <c r="A259" s="235"/>
      <c r="B259" s="235"/>
      <c r="C259" s="235"/>
      <c r="D259" s="235"/>
      <c r="E259" s="235"/>
      <c r="F259" s="235"/>
      <c r="G259" s="235"/>
      <c r="H259" s="235"/>
      <c r="I259" s="235"/>
      <c r="J259" s="268" t="s">
        <v>5458</v>
      </c>
      <c r="K259" s="235" t="str">
        <f t="shared" si="32"/>
        <v>ETB</v>
      </c>
      <c r="L259" s="235" t="str">
        <f t="shared" si="33"/>
        <v>ETB</v>
      </c>
      <c r="M259" s="235"/>
      <c r="N259" s="235"/>
      <c r="O259" s="235" t="str">
        <f t="shared" si="31"/>
        <v>s2c</v>
      </c>
      <c r="P259" s="235"/>
      <c r="Q259" s="235"/>
      <c r="R259" s="235"/>
      <c r="S259" s="230">
        <f t="shared" si="28"/>
        <v>41827</v>
      </c>
      <c r="T259" s="230" t="str">
        <f t="shared" si="29"/>
        <v/>
      </c>
      <c r="U259" s="230" t="str">
        <f t="shared" si="30"/>
        <v/>
      </c>
      <c r="V259" s="235"/>
    </row>
    <row r="260" spans="1:22" s="128" customFormat="1">
      <c r="A260" s="235"/>
      <c r="B260" s="235"/>
      <c r="C260" s="235"/>
      <c r="D260" s="235"/>
      <c r="E260" s="235"/>
      <c r="F260" s="235"/>
      <c r="G260" s="235"/>
      <c r="H260" s="235"/>
      <c r="I260" s="235"/>
      <c r="J260" s="268" t="s">
        <v>5459</v>
      </c>
      <c r="K260" s="235" t="str">
        <f t="shared" si="32"/>
        <v>FJD</v>
      </c>
      <c r="L260" s="235" t="str">
        <f t="shared" si="33"/>
        <v>FJD</v>
      </c>
      <c r="M260" s="235"/>
      <c r="N260" s="235"/>
      <c r="O260" s="235" t="str">
        <f t="shared" si="31"/>
        <v>s2c</v>
      </c>
      <c r="P260" s="235"/>
      <c r="Q260" s="235"/>
      <c r="R260" s="235"/>
      <c r="S260" s="230">
        <f t="shared" si="28"/>
        <v>41827</v>
      </c>
      <c r="T260" s="230" t="str">
        <f t="shared" si="29"/>
        <v/>
      </c>
      <c r="U260" s="230" t="str">
        <f t="shared" si="30"/>
        <v/>
      </c>
      <c r="V260" s="235"/>
    </row>
    <row r="261" spans="1:22" s="128" customFormat="1">
      <c r="A261" s="235"/>
      <c r="B261" s="235"/>
      <c r="C261" s="235"/>
      <c r="D261" s="235"/>
      <c r="E261" s="235"/>
      <c r="F261" s="235"/>
      <c r="G261" s="235"/>
      <c r="H261" s="235"/>
      <c r="I261" s="235"/>
      <c r="J261" s="268" t="s">
        <v>5460</v>
      </c>
      <c r="K261" s="235" t="str">
        <f t="shared" si="32"/>
        <v>FKP</v>
      </c>
      <c r="L261" s="235" t="str">
        <f t="shared" si="33"/>
        <v>FKP</v>
      </c>
      <c r="M261" s="235"/>
      <c r="N261" s="235"/>
      <c r="O261" s="235" t="str">
        <f t="shared" si="31"/>
        <v>s2c</v>
      </c>
      <c r="P261" s="235"/>
      <c r="Q261" s="235"/>
      <c r="R261" s="235"/>
      <c r="S261" s="230">
        <f t="shared" si="28"/>
        <v>41827</v>
      </c>
      <c r="T261" s="230" t="str">
        <f t="shared" si="29"/>
        <v/>
      </c>
      <c r="U261" s="230" t="str">
        <f t="shared" si="30"/>
        <v/>
      </c>
      <c r="V261" s="235"/>
    </row>
    <row r="262" spans="1:22" s="128" customFormat="1">
      <c r="A262" s="235"/>
      <c r="B262" s="235"/>
      <c r="C262" s="235"/>
      <c r="D262" s="235"/>
      <c r="E262" s="235"/>
      <c r="F262" s="235"/>
      <c r="G262" s="235"/>
      <c r="H262" s="235"/>
      <c r="I262" s="235"/>
      <c r="J262" s="268" t="s">
        <v>5461</v>
      </c>
      <c r="K262" s="235" t="str">
        <f t="shared" si="32"/>
        <v>GBP</v>
      </c>
      <c r="L262" s="235" t="str">
        <f t="shared" si="33"/>
        <v>GBP</v>
      </c>
      <c r="M262" s="235"/>
      <c r="N262" s="235"/>
      <c r="O262" s="235" t="str">
        <f t="shared" si="31"/>
        <v>s2c</v>
      </c>
      <c r="P262" s="235"/>
      <c r="Q262" s="235"/>
      <c r="R262" s="235"/>
      <c r="S262" s="230">
        <f t="shared" si="28"/>
        <v>41827</v>
      </c>
      <c r="T262" s="230" t="str">
        <f t="shared" si="29"/>
        <v/>
      </c>
      <c r="U262" s="230" t="str">
        <f t="shared" si="30"/>
        <v/>
      </c>
      <c r="V262" s="235"/>
    </row>
    <row r="263" spans="1:22" s="128" customFormat="1">
      <c r="A263" s="235"/>
      <c r="B263" s="235"/>
      <c r="C263" s="235"/>
      <c r="D263" s="235"/>
      <c r="E263" s="235"/>
      <c r="F263" s="235"/>
      <c r="G263" s="235"/>
      <c r="H263" s="235"/>
      <c r="I263" s="235"/>
      <c r="J263" s="268" t="s">
        <v>5462</v>
      </c>
      <c r="K263" s="235" t="str">
        <f t="shared" si="32"/>
        <v>GEL</v>
      </c>
      <c r="L263" s="235" t="str">
        <f t="shared" si="33"/>
        <v>GEL</v>
      </c>
      <c r="M263" s="235"/>
      <c r="N263" s="235"/>
      <c r="O263" s="235" t="str">
        <f t="shared" si="31"/>
        <v>s2c</v>
      </c>
      <c r="P263" s="235"/>
      <c r="Q263" s="235"/>
      <c r="R263" s="235"/>
      <c r="S263" s="230">
        <f t="shared" si="28"/>
        <v>41827</v>
      </c>
      <c r="T263" s="230" t="str">
        <f t="shared" si="29"/>
        <v/>
      </c>
      <c r="U263" s="230" t="str">
        <f t="shared" si="30"/>
        <v/>
      </c>
      <c r="V263" s="235"/>
    </row>
    <row r="264" spans="1:22" s="128" customFormat="1">
      <c r="A264" s="235"/>
      <c r="B264" s="235"/>
      <c r="C264" s="235"/>
      <c r="D264" s="235"/>
      <c r="E264" s="235"/>
      <c r="F264" s="235"/>
      <c r="G264" s="235"/>
      <c r="H264" s="235"/>
      <c r="I264" s="235"/>
      <c r="J264" s="268" t="s">
        <v>5463</v>
      </c>
      <c r="K264" s="235" t="str">
        <f t="shared" si="32"/>
        <v>GHS</v>
      </c>
      <c r="L264" s="235" t="str">
        <f t="shared" si="33"/>
        <v>GHS</v>
      </c>
      <c r="M264" s="235"/>
      <c r="N264" s="235"/>
      <c r="O264" s="235" t="str">
        <f t="shared" si="31"/>
        <v>s2c</v>
      </c>
      <c r="P264" s="235"/>
      <c r="Q264" s="235"/>
      <c r="R264" s="235"/>
      <c r="S264" s="230">
        <f t="shared" si="28"/>
        <v>41827</v>
      </c>
      <c r="T264" s="230" t="str">
        <f t="shared" si="29"/>
        <v/>
      </c>
      <c r="U264" s="230" t="str">
        <f t="shared" si="30"/>
        <v/>
      </c>
      <c r="V264" s="235"/>
    </row>
    <row r="265" spans="1:22" s="128" customFormat="1">
      <c r="A265" s="235"/>
      <c r="B265" s="235"/>
      <c r="C265" s="235"/>
      <c r="D265" s="235"/>
      <c r="E265" s="235"/>
      <c r="F265" s="235"/>
      <c r="G265" s="235"/>
      <c r="H265" s="235"/>
      <c r="I265" s="235"/>
      <c r="J265" s="268" t="s">
        <v>5464</v>
      </c>
      <c r="K265" s="235" t="str">
        <f t="shared" si="32"/>
        <v>GIP</v>
      </c>
      <c r="L265" s="235" t="str">
        <f t="shared" si="33"/>
        <v>GIP</v>
      </c>
      <c r="M265" s="235"/>
      <c r="N265" s="235"/>
      <c r="O265" s="235" t="str">
        <f t="shared" si="31"/>
        <v>s2c</v>
      </c>
      <c r="P265" s="235"/>
      <c r="Q265" s="235"/>
      <c r="R265" s="235"/>
      <c r="S265" s="230">
        <f t="shared" si="28"/>
        <v>41827</v>
      </c>
      <c r="T265" s="230" t="str">
        <f t="shared" si="29"/>
        <v/>
      </c>
      <c r="U265" s="230" t="str">
        <f t="shared" si="30"/>
        <v/>
      </c>
      <c r="V265" s="235"/>
    </row>
    <row r="266" spans="1:22" s="128" customFormat="1">
      <c r="A266" s="235"/>
      <c r="B266" s="235"/>
      <c r="C266" s="235"/>
      <c r="D266" s="235"/>
      <c r="E266" s="235"/>
      <c r="F266" s="235"/>
      <c r="G266" s="235"/>
      <c r="H266" s="235"/>
      <c r="I266" s="235"/>
      <c r="J266" s="268" t="s">
        <v>5465</v>
      </c>
      <c r="K266" s="235" t="str">
        <f t="shared" si="32"/>
        <v>GMD</v>
      </c>
      <c r="L266" s="235" t="str">
        <f t="shared" si="33"/>
        <v>GMD</v>
      </c>
      <c r="M266" s="235"/>
      <c r="N266" s="235"/>
      <c r="O266" s="235" t="str">
        <f t="shared" si="31"/>
        <v>s2c</v>
      </c>
      <c r="P266" s="235"/>
      <c r="Q266" s="235"/>
      <c r="R266" s="235"/>
      <c r="S266" s="230">
        <f t="shared" si="28"/>
        <v>41827</v>
      </c>
      <c r="T266" s="230" t="str">
        <f t="shared" si="29"/>
        <v/>
      </c>
      <c r="U266" s="230" t="str">
        <f t="shared" si="30"/>
        <v/>
      </c>
      <c r="V266" s="235"/>
    </row>
    <row r="267" spans="1:22" s="128" customFormat="1">
      <c r="A267" s="235"/>
      <c r="B267" s="235"/>
      <c r="C267" s="235"/>
      <c r="D267" s="235"/>
      <c r="E267" s="235"/>
      <c r="F267" s="235"/>
      <c r="G267" s="235"/>
      <c r="H267" s="235"/>
      <c r="I267" s="235"/>
      <c r="J267" s="268" t="s">
        <v>5466</v>
      </c>
      <c r="K267" s="235" t="str">
        <f t="shared" si="32"/>
        <v>GNF</v>
      </c>
      <c r="L267" s="235" t="str">
        <f t="shared" si="33"/>
        <v>GNF</v>
      </c>
      <c r="M267" s="235"/>
      <c r="N267" s="235"/>
      <c r="O267" s="235" t="str">
        <f t="shared" si="31"/>
        <v>s2c</v>
      </c>
      <c r="P267" s="235"/>
      <c r="Q267" s="235"/>
      <c r="R267" s="235"/>
      <c r="S267" s="230">
        <f t="shared" si="28"/>
        <v>41827</v>
      </c>
      <c r="T267" s="230" t="str">
        <f t="shared" si="29"/>
        <v/>
      </c>
      <c r="U267" s="230" t="str">
        <f t="shared" si="30"/>
        <v/>
      </c>
      <c r="V267" s="235"/>
    </row>
    <row r="268" spans="1:22" s="128" customFormat="1">
      <c r="A268" s="235"/>
      <c r="B268" s="235"/>
      <c r="C268" s="235"/>
      <c r="D268" s="235"/>
      <c r="E268" s="235"/>
      <c r="F268" s="235"/>
      <c r="G268" s="235"/>
      <c r="H268" s="235"/>
      <c r="I268" s="235"/>
      <c r="J268" s="268" t="s">
        <v>5467</v>
      </c>
      <c r="K268" s="235" t="str">
        <f t="shared" si="32"/>
        <v>GTQ</v>
      </c>
      <c r="L268" s="235" t="str">
        <f t="shared" si="33"/>
        <v>GTQ</v>
      </c>
      <c r="M268" s="235"/>
      <c r="N268" s="235"/>
      <c r="O268" s="235" t="str">
        <f t="shared" si="31"/>
        <v>s2c</v>
      </c>
      <c r="P268" s="235"/>
      <c r="Q268" s="235"/>
      <c r="R268" s="235"/>
      <c r="S268" s="230">
        <f t="shared" si="28"/>
        <v>41827</v>
      </c>
      <c r="T268" s="230" t="str">
        <f t="shared" si="29"/>
        <v/>
      </c>
      <c r="U268" s="230" t="str">
        <f t="shared" si="30"/>
        <v/>
      </c>
      <c r="V268" s="235"/>
    </row>
    <row r="269" spans="1:22" s="128" customFormat="1">
      <c r="A269" s="235"/>
      <c r="B269" s="235"/>
      <c r="C269" s="235"/>
      <c r="D269" s="235"/>
      <c r="E269" s="235"/>
      <c r="F269" s="235"/>
      <c r="G269" s="235"/>
      <c r="H269" s="235"/>
      <c r="I269" s="235"/>
      <c r="J269" s="268" t="s">
        <v>5468</v>
      </c>
      <c r="K269" s="235" t="str">
        <f t="shared" si="32"/>
        <v>GYD</v>
      </c>
      <c r="L269" s="235" t="str">
        <f t="shared" si="33"/>
        <v>GYD</v>
      </c>
      <c r="M269" s="235"/>
      <c r="N269" s="235"/>
      <c r="O269" s="235" t="str">
        <f t="shared" si="31"/>
        <v>s2c</v>
      </c>
      <c r="P269" s="235"/>
      <c r="Q269" s="235"/>
      <c r="R269" s="235"/>
      <c r="S269" s="230">
        <f t="shared" si="28"/>
        <v>41827</v>
      </c>
      <c r="T269" s="230" t="str">
        <f t="shared" si="29"/>
        <v/>
      </c>
      <c r="U269" s="230" t="str">
        <f t="shared" si="30"/>
        <v/>
      </c>
      <c r="V269" s="235"/>
    </row>
    <row r="270" spans="1:22" s="128" customFormat="1">
      <c r="A270" s="235"/>
      <c r="B270" s="235"/>
      <c r="C270" s="235"/>
      <c r="D270" s="235"/>
      <c r="E270" s="235"/>
      <c r="F270" s="235"/>
      <c r="G270" s="235"/>
      <c r="H270" s="235"/>
      <c r="I270" s="235"/>
      <c r="J270" s="268" t="s">
        <v>5469</v>
      </c>
      <c r="K270" s="235" t="str">
        <f t="shared" si="32"/>
        <v>HKD</v>
      </c>
      <c r="L270" s="235" t="str">
        <f t="shared" si="33"/>
        <v>HKD</v>
      </c>
      <c r="M270" s="235"/>
      <c r="N270" s="235"/>
      <c r="O270" s="235" t="str">
        <f t="shared" si="31"/>
        <v>s2c</v>
      </c>
      <c r="P270" s="235"/>
      <c r="Q270" s="235"/>
      <c r="R270" s="235"/>
      <c r="S270" s="230">
        <f t="shared" si="28"/>
        <v>41827</v>
      </c>
      <c r="T270" s="230" t="str">
        <f t="shared" si="29"/>
        <v/>
      </c>
      <c r="U270" s="230" t="str">
        <f t="shared" si="30"/>
        <v/>
      </c>
      <c r="V270" s="235"/>
    </row>
    <row r="271" spans="1:22" s="128" customFormat="1">
      <c r="A271" s="235"/>
      <c r="B271" s="235"/>
      <c r="C271" s="235"/>
      <c r="D271" s="235"/>
      <c r="E271" s="235"/>
      <c r="F271" s="235"/>
      <c r="G271" s="235"/>
      <c r="H271" s="235"/>
      <c r="I271" s="235"/>
      <c r="J271" s="268" t="s">
        <v>5470</v>
      </c>
      <c r="K271" s="235" t="str">
        <f t="shared" si="32"/>
        <v>HNL</v>
      </c>
      <c r="L271" s="235" t="str">
        <f t="shared" si="33"/>
        <v>HNL</v>
      </c>
      <c r="M271" s="235"/>
      <c r="N271" s="235"/>
      <c r="O271" s="235" t="str">
        <f t="shared" si="31"/>
        <v>s2c</v>
      </c>
      <c r="P271" s="235"/>
      <c r="Q271" s="235"/>
      <c r="R271" s="235"/>
      <c r="S271" s="230">
        <f t="shared" si="28"/>
        <v>41827</v>
      </c>
      <c r="T271" s="230" t="str">
        <f t="shared" si="29"/>
        <v/>
      </c>
      <c r="U271" s="230" t="str">
        <f t="shared" si="30"/>
        <v/>
      </c>
      <c r="V271" s="235"/>
    </row>
    <row r="272" spans="1:22" s="128" customFormat="1">
      <c r="A272" s="235"/>
      <c r="B272" s="235"/>
      <c r="C272" s="235"/>
      <c r="D272" s="235"/>
      <c r="E272" s="235"/>
      <c r="F272" s="235"/>
      <c r="G272" s="235"/>
      <c r="H272" s="235"/>
      <c r="I272" s="235"/>
      <c r="J272" s="268" t="s">
        <v>5471</v>
      </c>
      <c r="K272" s="235" t="str">
        <f t="shared" si="32"/>
        <v>HRK</v>
      </c>
      <c r="L272" s="235" t="str">
        <f t="shared" si="33"/>
        <v>HRK</v>
      </c>
      <c r="M272" s="235"/>
      <c r="N272" s="235"/>
      <c r="O272" s="235" t="str">
        <f t="shared" si="31"/>
        <v>s2c</v>
      </c>
      <c r="P272" s="235"/>
      <c r="Q272" s="235"/>
      <c r="R272" s="235"/>
      <c r="S272" s="230">
        <f t="shared" ref="S272:S335" si="34">VLOOKUP(J272,A:G,5,FALSE)</f>
        <v>41827</v>
      </c>
      <c r="T272" s="230" t="str">
        <f t="shared" ref="T272:T335" si="35">IF(VLOOKUP(J272,A:G,6,FALSE)=0,"",VLOOKUP(J272,A:G,6,FALSE))</f>
        <v/>
      </c>
      <c r="U272" s="230" t="str">
        <f t="shared" ref="U272:U335" si="36">IF(VLOOKUP(J272,A:G,7,FALSE)=0,"",VLOOKUP(J272,A:G,7,FALSE))</f>
        <v/>
      </c>
      <c r="V272" s="235"/>
    </row>
    <row r="273" spans="1:22" s="128" customFormat="1">
      <c r="A273" s="235"/>
      <c r="B273" s="235"/>
      <c r="C273" s="235"/>
      <c r="D273" s="235"/>
      <c r="E273" s="235"/>
      <c r="F273" s="235"/>
      <c r="G273" s="235"/>
      <c r="H273" s="235"/>
      <c r="I273" s="235"/>
      <c r="J273" s="268" t="s">
        <v>5472</v>
      </c>
      <c r="K273" s="235" t="str">
        <f t="shared" si="32"/>
        <v>HTG</v>
      </c>
      <c r="L273" s="235" t="str">
        <f t="shared" si="33"/>
        <v>HTG</v>
      </c>
      <c r="M273" s="235"/>
      <c r="N273" s="235"/>
      <c r="O273" s="235" t="str">
        <f t="shared" ref="O273:O336" si="37">VLOOKUP(L273,$A$1:$I$200,4,FALSE)</f>
        <v>s2c</v>
      </c>
      <c r="P273" s="235"/>
      <c r="Q273" s="235"/>
      <c r="R273" s="235"/>
      <c r="S273" s="230">
        <f t="shared" si="34"/>
        <v>41827</v>
      </c>
      <c r="T273" s="230" t="str">
        <f t="shared" si="35"/>
        <v/>
      </c>
      <c r="U273" s="230" t="str">
        <f t="shared" si="36"/>
        <v/>
      </c>
      <c r="V273" s="235"/>
    </row>
    <row r="274" spans="1:22" s="128" customFormat="1">
      <c r="A274" s="235"/>
      <c r="B274" s="235"/>
      <c r="C274" s="235"/>
      <c r="D274" s="235"/>
      <c r="E274" s="235"/>
      <c r="F274" s="235"/>
      <c r="G274" s="235"/>
      <c r="H274" s="235"/>
      <c r="I274" s="235"/>
      <c r="J274" s="268" t="s">
        <v>5473</v>
      </c>
      <c r="K274" s="235" t="str">
        <f t="shared" si="32"/>
        <v>HUF</v>
      </c>
      <c r="L274" s="235" t="str">
        <f t="shared" si="33"/>
        <v>HUF</v>
      </c>
      <c r="M274" s="235"/>
      <c r="N274" s="235"/>
      <c r="O274" s="235" t="str">
        <f t="shared" si="37"/>
        <v>s2c</v>
      </c>
      <c r="P274" s="235"/>
      <c r="Q274" s="235"/>
      <c r="R274" s="235"/>
      <c r="S274" s="230">
        <f t="shared" si="34"/>
        <v>41827</v>
      </c>
      <c r="T274" s="230" t="str">
        <f t="shared" si="35"/>
        <v/>
      </c>
      <c r="U274" s="230" t="str">
        <f t="shared" si="36"/>
        <v/>
      </c>
      <c r="V274" s="235"/>
    </row>
    <row r="275" spans="1:22" s="128" customFormat="1">
      <c r="A275" s="235"/>
      <c r="B275" s="235"/>
      <c r="C275" s="235"/>
      <c r="D275" s="235"/>
      <c r="E275" s="235"/>
      <c r="F275" s="235"/>
      <c r="G275" s="235"/>
      <c r="H275" s="235"/>
      <c r="I275" s="235"/>
      <c r="J275" s="268" t="s">
        <v>5474</v>
      </c>
      <c r="K275" s="235" t="str">
        <f t="shared" ref="K275:K339" si="38">VLOOKUP(J275,$A$2:$B$200,2,0)</f>
        <v>IDR</v>
      </c>
      <c r="L275" s="235" t="str">
        <f t="shared" ref="L275:L339" si="39">J275</f>
        <v>IDR</v>
      </c>
      <c r="M275" s="235"/>
      <c r="N275" s="235"/>
      <c r="O275" s="235" t="str">
        <f t="shared" si="37"/>
        <v>s2c</v>
      </c>
      <c r="P275" s="235"/>
      <c r="Q275" s="235"/>
      <c r="R275" s="235"/>
      <c r="S275" s="230">
        <f t="shared" si="34"/>
        <v>41827</v>
      </c>
      <c r="T275" s="230" t="str">
        <f t="shared" si="35"/>
        <v/>
      </c>
      <c r="U275" s="230" t="str">
        <f t="shared" si="36"/>
        <v/>
      </c>
      <c r="V275" s="235"/>
    </row>
    <row r="276" spans="1:22" s="128" customFormat="1">
      <c r="A276" s="235"/>
      <c r="B276" s="235"/>
      <c r="C276" s="235"/>
      <c r="D276" s="235"/>
      <c r="E276" s="235"/>
      <c r="F276" s="235"/>
      <c r="G276" s="235"/>
      <c r="H276" s="235"/>
      <c r="I276" s="235"/>
      <c r="J276" s="268" t="s">
        <v>5475</v>
      </c>
      <c r="K276" s="235" t="str">
        <f t="shared" si="38"/>
        <v>ILS</v>
      </c>
      <c r="L276" s="235" t="str">
        <f t="shared" si="39"/>
        <v>ILS</v>
      </c>
      <c r="M276" s="235"/>
      <c r="N276" s="235"/>
      <c r="O276" s="235" t="str">
        <f t="shared" si="37"/>
        <v>s2c</v>
      </c>
      <c r="P276" s="235"/>
      <c r="Q276" s="235"/>
      <c r="R276" s="235"/>
      <c r="S276" s="230">
        <f t="shared" si="34"/>
        <v>41827</v>
      </c>
      <c r="T276" s="230" t="str">
        <f t="shared" si="35"/>
        <v/>
      </c>
      <c r="U276" s="230" t="str">
        <f t="shared" si="36"/>
        <v/>
      </c>
      <c r="V276" s="235"/>
    </row>
    <row r="277" spans="1:22" s="128" customFormat="1">
      <c r="A277" s="235"/>
      <c r="B277" s="235"/>
      <c r="C277" s="235"/>
      <c r="D277" s="235"/>
      <c r="E277" s="235"/>
      <c r="F277" s="235"/>
      <c r="G277" s="235"/>
      <c r="H277" s="235"/>
      <c r="I277" s="235"/>
      <c r="J277" s="268" t="s">
        <v>5476</v>
      </c>
      <c r="K277" s="235" t="str">
        <f t="shared" si="38"/>
        <v>INR</v>
      </c>
      <c r="L277" s="235" t="str">
        <f t="shared" si="39"/>
        <v>INR</v>
      </c>
      <c r="M277" s="235"/>
      <c r="N277" s="235"/>
      <c r="O277" s="235" t="str">
        <f t="shared" si="37"/>
        <v>s2c</v>
      </c>
      <c r="P277" s="235"/>
      <c r="Q277" s="235"/>
      <c r="R277" s="235"/>
      <c r="S277" s="230">
        <f t="shared" si="34"/>
        <v>41827</v>
      </c>
      <c r="T277" s="230" t="str">
        <f t="shared" si="35"/>
        <v/>
      </c>
      <c r="U277" s="230" t="str">
        <f t="shared" si="36"/>
        <v/>
      </c>
      <c r="V277" s="235"/>
    </row>
    <row r="278" spans="1:22" s="128" customFormat="1">
      <c r="A278" s="235"/>
      <c r="B278" s="235"/>
      <c r="C278" s="235"/>
      <c r="D278" s="235"/>
      <c r="E278" s="235"/>
      <c r="F278" s="235"/>
      <c r="G278" s="235"/>
      <c r="H278" s="235"/>
      <c r="I278" s="235"/>
      <c r="J278" s="268" t="s">
        <v>5477</v>
      </c>
      <c r="K278" s="235" t="str">
        <f t="shared" si="38"/>
        <v>IQD</v>
      </c>
      <c r="L278" s="235" t="str">
        <f t="shared" si="39"/>
        <v>IQD</v>
      </c>
      <c r="M278" s="235"/>
      <c r="N278" s="235"/>
      <c r="O278" s="235" t="str">
        <f t="shared" si="37"/>
        <v>s2c</v>
      </c>
      <c r="P278" s="235"/>
      <c r="Q278" s="235"/>
      <c r="R278" s="235"/>
      <c r="S278" s="230">
        <f t="shared" si="34"/>
        <v>41827</v>
      </c>
      <c r="T278" s="230" t="str">
        <f t="shared" si="35"/>
        <v/>
      </c>
      <c r="U278" s="230" t="str">
        <f t="shared" si="36"/>
        <v/>
      </c>
      <c r="V278" s="235"/>
    </row>
    <row r="279" spans="1:22" s="128" customFormat="1">
      <c r="A279" s="235"/>
      <c r="B279" s="235"/>
      <c r="C279" s="235"/>
      <c r="D279" s="235"/>
      <c r="E279" s="235"/>
      <c r="F279" s="235"/>
      <c r="G279" s="235"/>
      <c r="H279" s="235"/>
      <c r="I279" s="235"/>
      <c r="J279" s="268" t="s">
        <v>5478</v>
      </c>
      <c r="K279" s="235" t="str">
        <f t="shared" si="38"/>
        <v>IRR</v>
      </c>
      <c r="L279" s="235" t="str">
        <f t="shared" si="39"/>
        <v>IRR</v>
      </c>
      <c r="M279" s="235"/>
      <c r="N279" s="235"/>
      <c r="O279" s="235" t="str">
        <f t="shared" si="37"/>
        <v>s2c</v>
      </c>
      <c r="P279" s="235"/>
      <c r="Q279" s="235"/>
      <c r="R279" s="235"/>
      <c r="S279" s="230">
        <f t="shared" si="34"/>
        <v>41827</v>
      </c>
      <c r="T279" s="230" t="str">
        <f t="shared" si="35"/>
        <v/>
      </c>
      <c r="U279" s="230" t="str">
        <f t="shared" si="36"/>
        <v/>
      </c>
      <c r="V279" s="235"/>
    </row>
    <row r="280" spans="1:22" s="128" customFormat="1">
      <c r="A280" s="235"/>
      <c r="B280" s="235"/>
      <c r="C280" s="235"/>
      <c r="D280" s="235"/>
      <c r="E280" s="235"/>
      <c r="F280" s="235"/>
      <c r="G280" s="235"/>
      <c r="H280" s="235"/>
      <c r="I280" s="235"/>
      <c r="J280" s="268" t="s">
        <v>5479</v>
      </c>
      <c r="K280" s="235" t="str">
        <f t="shared" si="38"/>
        <v>ISK</v>
      </c>
      <c r="L280" s="235" t="str">
        <f t="shared" si="39"/>
        <v>ISK</v>
      </c>
      <c r="M280" s="235"/>
      <c r="N280" s="235"/>
      <c r="O280" s="235" t="str">
        <f t="shared" si="37"/>
        <v>s2c</v>
      </c>
      <c r="P280" s="235"/>
      <c r="Q280" s="235"/>
      <c r="R280" s="235"/>
      <c r="S280" s="230">
        <f t="shared" si="34"/>
        <v>41827</v>
      </c>
      <c r="T280" s="230" t="str">
        <f t="shared" si="35"/>
        <v/>
      </c>
      <c r="U280" s="230" t="str">
        <f t="shared" si="36"/>
        <v/>
      </c>
      <c r="V280" s="235"/>
    </row>
    <row r="281" spans="1:22" s="128" customFormat="1">
      <c r="A281" s="235"/>
      <c r="B281" s="235"/>
      <c r="C281" s="235"/>
      <c r="D281" s="235"/>
      <c r="E281" s="235"/>
      <c r="F281" s="235"/>
      <c r="G281" s="235"/>
      <c r="H281" s="235"/>
      <c r="I281" s="235"/>
      <c r="J281" s="268" t="s">
        <v>5480</v>
      </c>
      <c r="K281" s="235" t="str">
        <f t="shared" si="38"/>
        <v>JMD</v>
      </c>
      <c r="L281" s="235" t="str">
        <f t="shared" si="39"/>
        <v>JMD</v>
      </c>
      <c r="M281" s="235"/>
      <c r="N281" s="235"/>
      <c r="O281" s="235" t="str">
        <f t="shared" si="37"/>
        <v>s2c</v>
      </c>
      <c r="P281" s="235"/>
      <c r="Q281" s="235"/>
      <c r="R281" s="235"/>
      <c r="S281" s="230">
        <f t="shared" si="34"/>
        <v>41827</v>
      </c>
      <c r="T281" s="230" t="str">
        <f t="shared" si="35"/>
        <v/>
      </c>
      <c r="U281" s="230" t="str">
        <f t="shared" si="36"/>
        <v/>
      </c>
      <c r="V281" s="235"/>
    </row>
    <row r="282" spans="1:22" s="128" customFormat="1">
      <c r="A282" s="235"/>
      <c r="B282" s="235"/>
      <c r="C282" s="235"/>
      <c r="D282" s="235"/>
      <c r="E282" s="235"/>
      <c r="F282" s="235"/>
      <c r="G282" s="235"/>
      <c r="H282" s="235"/>
      <c r="I282" s="235"/>
      <c r="J282" s="268" t="s">
        <v>5481</v>
      </c>
      <c r="K282" s="235" t="str">
        <f t="shared" si="38"/>
        <v>JOD</v>
      </c>
      <c r="L282" s="235" t="str">
        <f t="shared" si="39"/>
        <v>JOD</v>
      </c>
      <c r="M282" s="235"/>
      <c r="N282" s="235"/>
      <c r="O282" s="235" t="str">
        <f t="shared" si="37"/>
        <v>s2c</v>
      </c>
      <c r="P282" s="235"/>
      <c r="Q282" s="235"/>
      <c r="R282" s="235"/>
      <c r="S282" s="230">
        <f t="shared" si="34"/>
        <v>41827</v>
      </c>
      <c r="T282" s="230" t="str">
        <f t="shared" si="35"/>
        <v/>
      </c>
      <c r="U282" s="230" t="str">
        <f t="shared" si="36"/>
        <v/>
      </c>
      <c r="V282" s="235"/>
    </row>
    <row r="283" spans="1:22" s="128" customFormat="1">
      <c r="A283" s="235"/>
      <c r="B283" s="235"/>
      <c r="C283" s="235"/>
      <c r="D283" s="235"/>
      <c r="E283" s="235"/>
      <c r="F283" s="235"/>
      <c r="G283" s="235"/>
      <c r="H283" s="235"/>
      <c r="I283" s="235"/>
      <c r="J283" s="268" t="s">
        <v>5482</v>
      </c>
      <c r="K283" s="235" t="str">
        <f t="shared" si="38"/>
        <v>JPY</v>
      </c>
      <c r="L283" s="235" t="str">
        <f t="shared" si="39"/>
        <v>JPY</v>
      </c>
      <c r="M283" s="235"/>
      <c r="N283" s="235"/>
      <c r="O283" s="235" t="str">
        <f t="shared" si="37"/>
        <v>s2c</v>
      </c>
      <c r="P283" s="235"/>
      <c r="Q283" s="235"/>
      <c r="R283" s="235"/>
      <c r="S283" s="230">
        <f t="shared" si="34"/>
        <v>41827</v>
      </c>
      <c r="T283" s="230" t="str">
        <f t="shared" si="35"/>
        <v/>
      </c>
      <c r="U283" s="230" t="str">
        <f t="shared" si="36"/>
        <v/>
      </c>
      <c r="V283" s="235"/>
    </row>
    <row r="284" spans="1:22" s="128" customFormat="1">
      <c r="A284" s="235"/>
      <c r="B284" s="235"/>
      <c r="C284" s="235"/>
      <c r="D284" s="235"/>
      <c r="E284" s="235"/>
      <c r="F284" s="235"/>
      <c r="G284" s="235"/>
      <c r="H284" s="235"/>
      <c r="I284" s="235"/>
      <c r="J284" s="268" t="s">
        <v>5483</v>
      </c>
      <c r="K284" s="235" t="str">
        <f t="shared" si="38"/>
        <v>KES</v>
      </c>
      <c r="L284" s="235" t="str">
        <f t="shared" si="39"/>
        <v>KES</v>
      </c>
      <c r="M284" s="235"/>
      <c r="N284" s="235"/>
      <c r="O284" s="235" t="str">
        <f t="shared" si="37"/>
        <v>s2c</v>
      </c>
      <c r="P284" s="235"/>
      <c r="Q284" s="235"/>
      <c r="R284" s="235"/>
      <c r="S284" s="230">
        <f t="shared" si="34"/>
        <v>41827</v>
      </c>
      <c r="T284" s="230" t="str">
        <f t="shared" si="35"/>
        <v/>
      </c>
      <c r="U284" s="230" t="str">
        <f t="shared" si="36"/>
        <v/>
      </c>
      <c r="V284" s="235"/>
    </row>
    <row r="285" spans="1:22" s="128" customFormat="1">
      <c r="A285" s="235"/>
      <c r="B285" s="235"/>
      <c r="C285" s="235"/>
      <c r="D285" s="235"/>
      <c r="E285" s="235"/>
      <c r="F285" s="235"/>
      <c r="G285" s="235"/>
      <c r="H285" s="235"/>
      <c r="I285" s="235"/>
      <c r="J285" s="268" t="s">
        <v>5484</v>
      </c>
      <c r="K285" s="235" t="str">
        <f t="shared" si="38"/>
        <v>KGS</v>
      </c>
      <c r="L285" s="235" t="str">
        <f t="shared" si="39"/>
        <v>KGS</v>
      </c>
      <c r="M285" s="235"/>
      <c r="N285" s="235"/>
      <c r="O285" s="235" t="str">
        <f t="shared" si="37"/>
        <v>s2c</v>
      </c>
      <c r="P285" s="235"/>
      <c r="Q285" s="235"/>
      <c r="R285" s="235"/>
      <c r="S285" s="230">
        <f t="shared" si="34"/>
        <v>41827</v>
      </c>
      <c r="T285" s="230" t="str">
        <f t="shared" si="35"/>
        <v/>
      </c>
      <c r="U285" s="230" t="str">
        <f t="shared" si="36"/>
        <v/>
      </c>
      <c r="V285" s="235"/>
    </row>
    <row r="286" spans="1:22" s="128" customFormat="1">
      <c r="A286" s="235"/>
      <c r="B286" s="235"/>
      <c r="C286" s="235"/>
      <c r="D286" s="235"/>
      <c r="E286" s="235"/>
      <c r="F286" s="235"/>
      <c r="G286" s="235"/>
      <c r="H286" s="235"/>
      <c r="I286" s="235"/>
      <c r="J286" s="268" t="s">
        <v>5485</v>
      </c>
      <c r="K286" s="235" t="str">
        <f t="shared" si="38"/>
        <v>KHR</v>
      </c>
      <c r="L286" s="235" t="str">
        <f t="shared" si="39"/>
        <v>KHR</v>
      </c>
      <c r="M286" s="235"/>
      <c r="N286" s="235"/>
      <c r="O286" s="235" t="str">
        <f t="shared" si="37"/>
        <v>s2c</v>
      </c>
      <c r="P286" s="235"/>
      <c r="Q286" s="235"/>
      <c r="R286" s="235"/>
      <c r="S286" s="230">
        <f t="shared" si="34"/>
        <v>41827</v>
      </c>
      <c r="T286" s="230" t="str">
        <f t="shared" si="35"/>
        <v/>
      </c>
      <c r="U286" s="230" t="str">
        <f t="shared" si="36"/>
        <v/>
      </c>
      <c r="V286" s="235"/>
    </row>
    <row r="287" spans="1:22" s="128" customFormat="1">
      <c r="A287" s="235"/>
      <c r="B287" s="235"/>
      <c r="C287" s="235"/>
      <c r="D287" s="235"/>
      <c r="E287" s="235"/>
      <c r="F287" s="235"/>
      <c r="G287" s="235"/>
      <c r="H287" s="235"/>
      <c r="I287" s="235"/>
      <c r="J287" s="268" t="s">
        <v>5486</v>
      </c>
      <c r="K287" s="235" t="str">
        <f t="shared" si="38"/>
        <v>KMF</v>
      </c>
      <c r="L287" s="235" t="str">
        <f t="shared" si="39"/>
        <v>KMF</v>
      </c>
      <c r="M287" s="235"/>
      <c r="N287" s="235"/>
      <c r="O287" s="235" t="str">
        <f t="shared" si="37"/>
        <v>s2c</v>
      </c>
      <c r="P287" s="235"/>
      <c r="Q287" s="235"/>
      <c r="R287" s="235"/>
      <c r="S287" s="230">
        <f t="shared" si="34"/>
        <v>41827</v>
      </c>
      <c r="T287" s="230" t="str">
        <f t="shared" si="35"/>
        <v/>
      </c>
      <c r="U287" s="230" t="str">
        <f t="shared" si="36"/>
        <v/>
      </c>
      <c r="V287" s="235"/>
    </row>
    <row r="288" spans="1:22" s="128" customFormat="1">
      <c r="A288" s="235"/>
      <c r="B288" s="235"/>
      <c r="C288" s="235"/>
      <c r="D288" s="235"/>
      <c r="E288" s="235"/>
      <c r="F288" s="235"/>
      <c r="G288" s="235"/>
      <c r="H288" s="235"/>
      <c r="I288" s="235"/>
      <c r="J288" s="268" t="s">
        <v>5487</v>
      </c>
      <c r="K288" s="235" t="str">
        <f t="shared" si="38"/>
        <v>KPW</v>
      </c>
      <c r="L288" s="235" t="str">
        <f t="shared" si="39"/>
        <v>KPW</v>
      </c>
      <c r="M288" s="235"/>
      <c r="N288" s="235"/>
      <c r="O288" s="235" t="str">
        <f t="shared" si="37"/>
        <v>s2c</v>
      </c>
      <c r="P288" s="235"/>
      <c r="Q288" s="235"/>
      <c r="R288" s="235"/>
      <c r="S288" s="230">
        <f t="shared" si="34"/>
        <v>41827</v>
      </c>
      <c r="T288" s="230" t="str">
        <f t="shared" si="35"/>
        <v/>
      </c>
      <c r="U288" s="230" t="str">
        <f t="shared" si="36"/>
        <v/>
      </c>
      <c r="V288" s="235"/>
    </row>
    <row r="289" spans="1:22" s="128" customFormat="1">
      <c r="A289" s="235"/>
      <c r="B289" s="235"/>
      <c r="C289" s="235"/>
      <c r="D289" s="235"/>
      <c r="E289" s="235"/>
      <c r="F289" s="235"/>
      <c r="G289" s="235"/>
      <c r="H289" s="235"/>
      <c r="I289" s="235"/>
      <c r="J289" s="268" t="s">
        <v>5488</v>
      </c>
      <c r="K289" s="235" t="str">
        <f t="shared" si="38"/>
        <v>KRW</v>
      </c>
      <c r="L289" s="235" t="str">
        <f t="shared" si="39"/>
        <v>KRW</v>
      </c>
      <c r="M289" s="235"/>
      <c r="N289" s="235"/>
      <c r="O289" s="235" t="str">
        <f t="shared" si="37"/>
        <v>s2c</v>
      </c>
      <c r="P289" s="235"/>
      <c r="Q289" s="235"/>
      <c r="R289" s="235"/>
      <c r="S289" s="230">
        <f t="shared" si="34"/>
        <v>41827</v>
      </c>
      <c r="T289" s="230" t="str">
        <f t="shared" si="35"/>
        <v/>
      </c>
      <c r="U289" s="230" t="str">
        <f t="shared" si="36"/>
        <v/>
      </c>
      <c r="V289" s="235"/>
    </row>
    <row r="290" spans="1:22" s="128" customFormat="1">
      <c r="A290" s="235"/>
      <c r="B290" s="235"/>
      <c r="C290" s="235"/>
      <c r="D290" s="235"/>
      <c r="E290" s="235"/>
      <c r="F290" s="235"/>
      <c r="G290" s="235"/>
      <c r="H290" s="235"/>
      <c r="I290" s="235"/>
      <c r="J290" s="268" t="s">
        <v>5489</v>
      </c>
      <c r="K290" s="235" t="str">
        <f t="shared" si="38"/>
        <v>KWD</v>
      </c>
      <c r="L290" s="235" t="str">
        <f t="shared" si="39"/>
        <v>KWD</v>
      </c>
      <c r="M290" s="235"/>
      <c r="N290" s="235"/>
      <c r="O290" s="235" t="str">
        <f t="shared" si="37"/>
        <v>s2c</v>
      </c>
      <c r="P290" s="235"/>
      <c r="Q290" s="235"/>
      <c r="R290" s="235"/>
      <c r="S290" s="230">
        <f t="shared" si="34"/>
        <v>41827</v>
      </c>
      <c r="T290" s="230" t="str">
        <f t="shared" si="35"/>
        <v/>
      </c>
      <c r="U290" s="230" t="str">
        <f t="shared" si="36"/>
        <v/>
      </c>
      <c r="V290" s="235"/>
    </row>
    <row r="291" spans="1:22" s="128" customFormat="1">
      <c r="A291" s="235"/>
      <c r="B291" s="235"/>
      <c r="C291" s="235"/>
      <c r="D291" s="235"/>
      <c r="E291" s="235"/>
      <c r="F291" s="235"/>
      <c r="G291" s="235"/>
      <c r="H291" s="235"/>
      <c r="I291" s="235"/>
      <c r="J291" s="268" t="s">
        <v>5490</v>
      </c>
      <c r="K291" s="235" t="str">
        <f t="shared" si="38"/>
        <v>KYD</v>
      </c>
      <c r="L291" s="235" t="str">
        <f t="shared" si="39"/>
        <v>KYD</v>
      </c>
      <c r="M291" s="235"/>
      <c r="N291" s="235"/>
      <c r="O291" s="235" t="str">
        <f t="shared" si="37"/>
        <v>s2c</v>
      </c>
      <c r="P291" s="235"/>
      <c r="Q291" s="235"/>
      <c r="R291" s="235"/>
      <c r="S291" s="230">
        <f t="shared" si="34"/>
        <v>41827</v>
      </c>
      <c r="T291" s="230" t="str">
        <f t="shared" si="35"/>
        <v/>
      </c>
      <c r="U291" s="230" t="str">
        <f t="shared" si="36"/>
        <v/>
      </c>
      <c r="V291" s="235"/>
    </row>
    <row r="292" spans="1:22" s="128" customFormat="1">
      <c r="A292" s="235"/>
      <c r="B292" s="235"/>
      <c r="C292" s="235"/>
      <c r="D292" s="235"/>
      <c r="E292" s="235"/>
      <c r="F292" s="235"/>
      <c r="G292" s="235"/>
      <c r="H292" s="235"/>
      <c r="I292" s="235"/>
      <c r="J292" s="268" t="s">
        <v>5491</v>
      </c>
      <c r="K292" s="235" t="str">
        <f t="shared" si="38"/>
        <v>KZT</v>
      </c>
      <c r="L292" s="235" t="str">
        <f t="shared" si="39"/>
        <v>KZT</v>
      </c>
      <c r="M292" s="235"/>
      <c r="N292" s="235"/>
      <c r="O292" s="235" t="str">
        <f t="shared" si="37"/>
        <v>s2c</v>
      </c>
      <c r="P292" s="235"/>
      <c r="Q292" s="235"/>
      <c r="R292" s="235"/>
      <c r="S292" s="230">
        <f t="shared" si="34"/>
        <v>41827</v>
      </c>
      <c r="T292" s="230" t="str">
        <f t="shared" si="35"/>
        <v/>
      </c>
      <c r="U292" s="230" t="str">
        <f t="shared" si="36"/>
        <v/>
      </c>
      <c r="V292" s="235"/>
    </row>
    <row r="293" spans="1:22" s="128" customFormat="1">
      <c r="A293" s="235"/>
      <c r="B293" s="235"/>
      <c r="C293" s="235"/>
      <c r="D293" s="235"/>
      <c r="E293" s="235"/>
      <c r="F293" s="235"/>
      <c r="G293" s="235"/>
      <c r="H293" s="235"/>
      <c r="I293" s="235"/>
      <c r="J293" s="268" t="s">
        <v>5492</v>
      </c>
      <c r="K293" s="235" t="str">
        <f t="shared" si="38"/>
        <v>LAK</v>
      </c>
      <c r="L293" s="235" t="str">
        <f t="shared" si="39"/>
        <v>LAK</v>
      </c>
      <c r="M293" s="235"/>
      <c r="N293" s="235"/>
      <c r="O293" s="235" t="str">
        <f t="shared" si="37"/>
        <v>s2c</v>
      </c>
      <c r="P293" s="235"/>
      <c r="Q293" s="235"/>
      <c r="R293" s="235"/>
      <c r="S293" s="230">
        <f t="shared" si="34"/>
        <v>41827</v>
      </c>
      <c r="T293" s="230" t="str">
        <f t="shared" si="35"/>
        <v/>
      </c>
      <c r="U293" s="230" t="str">
        <f t="shared" si="36"/>
        <v/>
      </c>
      <c r="V293" s="235"/>
    </row>
    <row r="294" spans="1:22" s="128" customFormat="1">
      <c r="A294" s="235"/>
      <c r="B294" s="235"/>
      <c r="C294" s="235"/>
      <c r="D294" s="235"/>
      <c r="E294" s="235"/>
      <c r="F294" s="235"/>
      <c r="G294" s="235"/>
      <c r="H294" s="235"/>
      <c r="I294" s="235"/>
      <c r="J294" s="268" t="s">
        <v>5493</v>
      </c>
      <c r="K294" s="235" t="str">
        <f t="shared" si="38"/>
        <v>LBP</v>
      </c>
      <c r="L294" s="235" t="str">
        <f t="shared" si="39"/>
        <v>LBP</v>
      </c>
      <c r="M294" s="235"/>
      <c r="N294" s="235"/>
      <c r="O294" s="235" t="str">
        <f t="shared" si="37"/>
        <v>s2c</v>
      </c>
      <c r="P294" s="235"/>
      <c r="Q294" s="235"/>
      <c r="R294" s="235"/>
      <c r="S294" s="230">
        <f t="shared" si="34"/>
        <v>41827</v>
      </c>
      <c r="T294" s="230" t="str">
        <f t="shared" si="35"/>
        <v/>
      </c>
      <c r="U294" s="230" t="str">
        <f t="shared" si="36"/>
        <v/>
      </c>
      <c r="V294" s="235"/>
    </row>
    <row r="295" spans="1:22" s="128" customFormat="1">
      <c r="A295" s="235"/>
      <c r="B295" s="235"/>
      <c r="C295" s="235"/>
      <c r="D295" s="235"/>
      <c r="E295" s="235"/>
      <c r="F295" s="235"/>
      <c r="G295" s="235"/>
      <c r="H295" s="235"/>
      <c r="I295" s="235"/>
      <c r="J295" s="268" t="s">
        <v>5494</v>
      </c>
      <c r="K295" s="235" t="str">
        <f t="shared" si="38"/>
        <v>LKR</v>
      </c>
      <c r="L295" s="235" t="str">
        <f t="shared" si="39"/>
        <v>LKR</v>
      </c>
      <c r="M295" s="235"/>
      <c r="N295" s="235"/>
      <c r="O295" s="235" t="str">
        <f t="shared" si="37"/>
        <v>s2c</v>
      </c>
      <c r="P295" s="235"/>
      <c r="Q295" s="235"/>
      <c r="R295" s="235"/>
      <c r="S295" s="230">
        <f t="shared" si="34"/>
        <v>41827</v>
      </c>
      <c r="T295" s="230" t="str">
        <f t="shared" si="35"/>
        <v/>
      </c>
      <c r="U295" s="230" t="str">
        <f t="shared" si="36"/>
        <v/>
      </c>
      <c r="V295" s="235"/>
    </row>
    <row r="296" spans="1:22" s="128" customFormat="1">
      <c r="A296" s="235"/>
      <c r="B296" s="235"/>
      <c r="C296" s="235"/>
      <c r="D296" s="235"/>
      <c r="E296" s="235"/>
      <c r="F296" s="235"/>
      <c r="G296" s="235"/>
      <c r="H296" s="235"/>
      <c r="I296" s="235"/>
      <c r="J296" s="268" t="s">
        <v>5495</v>
      </c>
      <c r="K296" s="235" t="str">
        <f t="shared" si="38"/>
        <v>LRD</v>
      </c>
      <c r="L296" s="235" t="str">
        <f t="shared" si="39"/>
        <v>LRD</v>
      </c>
      <c r="M296" s="235"/>
      <c r="N296" s="235"/>
      <c r="O296" s="235" t="str">
        <f t="shared" si="37"/>
        <v>s2c</v>
      </c>
      <c r="P296" s="235"/>
      <c r="Q296" s="235"/>
      <c r="R296" s="235"/>
      <c r="S296" s="230">
        <f t="shared" si="34"/>
        <v>41827</v>
      </c>
      <c r="T296" s="230" t="str">
        <f t="shared" si="35"/>
        <v/>
      </c>
      <c r="U296" s="230" t="str">
        <f t="shared" si="36"/>
        <v/>
      </c>
      <c r="V296" s="235"/>
    </row>
    <row r="297" spans="1:22" s="128" customFormat="1">
      <c r="A297" s="235"/>
      <c r="B297" s="235"/>
      <c r="C297" s="235"/>
      <c r="D297" s="235"/>
      <c r="E297" s="235"/>
      <c r="F297" s="235"/>
      <c r="G297" s="235"/>
      <c r="H297" s="235"/>
      <c r="I297" s="235"/>
      <c r="J297" s="268" t="s">
        <v>5496</v>
      </c>
      <c r="K297" s="235" t="str">
        <f t="shared" si="38"/>
        <v>LSL</v>
      </c>
      <c r="L297" s="235" t="str">
        <f t="shared" si="39"/>
        <v>LSL</v>
      </c>
      <c r="M297" s="235"/>
      <c r="N297" s="235"/>
      <c r="O297" s="235" t="str">
        <f t="shared" si="37"/>
        <v>s2c</v>
      </c>
      <c r="P297" s="235"/>
      <c r="Q297" s="235"/>
      <c r="R297" s="235"/>
      <c r="S297" s="230">
        <f t="shared" si="34"/>
        <v>41827</v>
      </c>
      <c r="T297" s="230" t="str">
        <f t="shared" si="35"/>
        <v/>
      </c>
      <c r="U297" s="230" t="str">
        <f t="shared" si="36"/>
        <v/>
      </c>
      <c r="V297" s="235"/>
    </row>
    <row r="298" spans="1:22" s="128" customFormat="1">
      <c r="A298" s="235"/>
      <c r="B298" s="235"/>
      <c r="C298" s="235"/>
      <c r="D298" s="235"/>
      <c r="E298" s="235"/>
      <c r="F298" s="235"/>
      <c r="G298" s="235"/>
      <c r="H298" s="235"/>
      <c r="I298" s="235"/>
      <c r="J298" s="268" t="s">
        <v>5497</v>
      </c>
      <c r="K298" s="235" t="str">
        <f t="shared" si="38"/>
        <v>LTL</v>
      </c>
      <c r="L298" s="235" t="str">
        <f t="shared" si="39"/>
        <v>LTL</v>
      </c>
      <c r="M298" s="235"/>
      <c r="N298" s="235"/>
      <c r="O298" s="235" t="str">
        <f t="shared" si="37"/>
        <v>s2c</v>
      </c>
      <c r="P298" s="235"/>
      <c r="Q298" s="235"/>
      <c r="R298" s="235"/>
      <c r="S298" s="230">
        <f t="shared" si="34"/>
        <v>41827</v>
      </c>
      <c r="T298" s="230" t="str">
        <f t="shared" si="35"/>
        <v/>
      </c>
      <c r="U298" s="230" t="str">
        <f t="shared" si="36"/>
        <v/>
      </c>
      <c r="V298" s="235"/>
    </row>
    <row r="299" spans="1:22" s="128" customFormat="1">
      <c r="A299" s="235"/>
      <c r="B299" s="235"/>
      <c r="C299" s="235"/>
      <c r="D299" s="235"/>
      <c r="E299" s="235"/>
      <c r="F299" s="235"/>
      <c r="G299" s="235"/>
      <c r="H299" s="235"/>
      <c r="I299" s="235"/>
      <c r="J299" s="268" t="s">
        <v>5498</v>
      </c>
      <c r="K299" s="235" t="str">
        <f t="shared" si="38"/>
        <v>LVL</v>
      </c>
      <c r="L299" s="235" t="str">
        <f t="shared" si="39"/>
        <v>LVL</v>
      </c>
      <c r="M299" s="235"/>
      <c r="N299" s="235"/>
      <c r="O299" s="235" t="str">
        <f t="shared" si="37"/>
        <v>s2c</v>
      </c>
      <c r="P299" s="235"/>
      <c r="Q299" s="235"/>
      <c r="R299" s="235"/>
      <c r="S299" s="230">
        <f t="shared" si="34"/>
        <v>41827</v>
      </c>
      <c r="T299" s="230" t="str">
        <f t="shared" si="35"/>
        <v/>
      </c>
      <c r="U299" s="230" t="str">
        <f t="shared" si="36"/>
        <v/>
      </c>
      <c r="V299" s="235"/>
    </row>
    <row r="300" spans="1:22" s="128" customFormat="1">
      <c r="A300" s="235"/>
      <c r="B300" s="235"/>
      <c r="C300" s="235"/>
      <c r="D300" s="235"/>
      <c r="E300" s="235"/>
      <c r="F300" s="235"/>
      <c r="G300" s="235"/>
      <c r="H300" s="235"/>
      <c r="I300" s="235"/>
      <c r="J300" s="268" t="s">
        <v>5499</v>
      </c>
      <c r="K300" s="235" t="str">
        <f t="shared" si="38"/>
        <v>LYD</v>
      </c>
      <c r="L300" s="235" t="str">
        <f t="shared" si="39"/>
        <v>LYD</v>
      </c>
      <c r="M300" s="235"/>
      <c r="N300" s="235"/>
      <c r="O300" s="235" t="str">
        <f t="shared" si="37"/>
        <v>s2c</v>
      </c>
      <c r="P300" s="235"/>
      <c r="Q300" s="235"/>
      <c r="R300" s="235"/>
      <c r="S300" s="230">
        <f t="shared" si="34"/>
        <v>41827</v>
      </c>
      <c r="T300" s="230" t="str">
        <f t="shared" si="35"/>
        <v/>
      </c>
      <c r="U300" s="230" t="str">
        <f t="shared" si="36"/>
        <v/>
      </c>
      <c r="V300" s="235"/>
    </row>
    <row r="301" spans="1:22" s="128" customFormat="1">
      <c r="A301" s="235"/>
      <c r="B301" s="235"/>
      <c r="C301" s="235"/>
      <c r="D301" s="235"/>
      <c r="E301" s="235"/>
      <c r="F301" s="235"/>
      <c r="G301" s="235"/>
      <c r="H301" s="235"/>
      <c r="I301" s="235"/>
      <c r="J301" s="268" t="s">
        <v>5500</v>
      </c>
      <c r="K301" s="235" t="str">
        <f t="shared" si="38"/>
        <v>MAD</v>
      </c>
      <c r="L301" s="235" t="str">
        <f t="shared" si="39"/>
        <v>MAD</v>
      </c>
      <c r="M301" s="235"/>
      <c r="N301" s="235"/>
      <c r="O301" s="235" t="str">
        <f t="shared" si="37"/>
        <v>s2c</v>
      </c>
      <c r="P301" s="235"/>
      <c r="Q301" s="235"/>
      <c r="R301" s="235"/>
      <c r="S301" s="230">
        <f t="shared" si="34"/>
        <v>41827</v>
      </c>
      <c r="T301" s="230" t="str">
        <f t="shared" si="35"/>
        <v/>
      </c>
      <c r="U301" s="230" t="str">
        <f t="shared" si="36"/>
        <v/>
      </c>
      <c r="V301" s="235"/>
    </row>
    <row r="302" spans="1:22" s="128" customFormat="1">
      <c r="A302" s="235"/>
      <c r="B302" s="235"/>
      <c r="C302" s="235"/>
      <c r="D302" s="235"/>
      <c r="E302" s="235"/>
      <c r="F302" s="235"/>
      <c r="G302" s="235"/>
      <c r="H302" s="235"/>
      <c r="I302" s="235"/>
      <c r="J302" s="268" t="s">
        <v>5501</v>
      </c>
      <c r="K302" s="235" t="str">
        <f t="shared" si="38"/>
        <v>MDL</v>
      </c>
      <c r="L302" s="235" t="str">
        <f t="shared" si="39"/>
        <v>MDL</v>
      </c>
      <c r="M302" s="235"/>
      <c r="N302" s="235"/>
      <c r="O302" s="235" t="str">
        <f t="shared" si="37"/>
        <v>s2c</v>
      </c>
      <c r="P302" s="235"/>
      <c r="Q302" s="235"/>
      <c r="R302" s="235"/>
      <c r="S302" s="230">
        <f t="shared" si="34"/>
        <v>41827</v>
      </c>
      <c r="T302" s="230" t="str">
        <f t="shared" si="35"/>
        <v/>
      </c>
      <c r="U302" s="230" t="str">
        <f t="shared" si="36"/>
        <v/>
      </c>
      <c r="V302" s="235"/>
    </row>
    <row r="303" spans="1:22" s="128" customFormat="1">
      <c r="A303" s="235"/>
      <c r="B303" s="235"/>
      <c r="C303" s="235"/>
      <c r="D303" s="235"/>
      <c r="E303" s="235"/>
      <c r="F303" s="235"/>
      <c r="G303" s="235"/>
      <c r="H303" s="235"/>
      <c r="I303" s="235"/>
      <c r="J303" s="268" t="s">
        <v>5502</v>
      </c>
      <c r="K303" s="235" t="str">
        <f t="shared" si="38"/>
        <v>MGA</v>
      </c>
      <c r="L303" s="235" t="str">
        <f t="shared" si="39"/>
        <v>MGA</v>
      </c>
      <c r="M303" s="235"/>
      <c r="N303" s="235"/>
      <c r="O303" s="235" t="str">
        <f t="shared" si="37"/>
        <v>s2c</v>
      </c>
      <c r="P303" s="235"/>
      <c r="Q303" s="235"/>
      <c r="R303" s="235"/>
      <c r="S303" s="230">
        <f t="shared" si="34"/>
        <v>41827</v>
      </c>
      <c r="T303" s="230" t="str">
        <f t="shared" si="35"/>
        <v/>
      </c>
      <c r="U303" s="230" t="str">
        <f t="shared" si="36"/>
        <v/>
      </c>
      <c r="V303" s="235"/>
    </row>
    <row r="304" spans="1:22" s="128" customFormat="1">
      <c r="A304" s="235"/>
      <c r="B304" s="235"/>
      <c r="C304" s="235"/>
      <c r="D304" s="235"/>
      <c r="E304" s="235"/>
      <c r="F304" s="235"/>
      <c r="G304" s="235"/>
      <c r="H304" s="235"/>
      <c r="I304" s="235"/>
      <c r="J304" s="268" t="s">
        <v>5503</v>
      </c>
      <c r="K304" s="235" t="str">
        <f t="shared" si="38"/>
        <v>MKD</v>
      </c>
      <c r="L304" s="235" t="str">
        <f t="shared" si="39"/>
        <v>MKD</v>
      </c>
      <c r="M304" s="235"/>
      <c r="N304" s="235"/>
      <c r="O304" s="235" t="str">
        <f t="shared" si="37"/>
        <v>s2c</v>
      </c>
      <c r="P304" s="235"/>
      <c r="Q304" s="235"/>
      <c r="R304" s="235"/>
      <c r="S304" s="230">
        <f t="shared" si="34"/>
        <v>41827</v>
      </c>
      <c r="T304" s="230" t="str">
        <f t="shared" si="35"/>
        <v/>
      </c>
      <c r="U304" s="230" t="str">
        <f t="shared" si="36"/>
        <v/>
      </c>
      <c r="V304" s="235"/>
    </row>
    <row r="305" spans="1:22" s="128" customFormat="1">
      <c r="A305" s="235"/>
      <c r="B305" s="235"/>
      <c r="C305" s="235"/>
      <c r="D305" s="235"/>
      <c r="E305" s="235"/>
      <c r="F305" s="235"/>
      <c r="G305" s="235"/>
      <c r="H305" s="235"/>
      <c r="I305" s="235"/>
      <c r="J305" s="268" t="s">
        <v>5504</v>
      </c>
      <c r="K305" s="235" t="str">
        <f t="shared" si="38"/>
        <v>MMK</v>
      </c>
      <c r="L305" s="235" t="str">
        <f t="shared" si="39"/>
        <v>MMK</v>
      </c>
      <c r="M305" s="235"/>
      <c r="N305" s="235"/>
      <c r="O305" s="235" t="str">
        <f t="shared" si="37"/>
        <v>s2c</v>
      </c>
      <c r="P305" s="235"/>
      <c r="Q305" s="235"/>
      <c r="R305" s="235"/>
      <c r="S305" s="230">
        <f t="shared" si="34"/>
        <v>41827</v>
      </c>
      <c r="T305" s="230" t="str">
        <f t="shared" si="35"/>
        <v/>
      </c>
      <c r="U305" s="230" t="str">
        <f t="shared" si="36"/>
        <v/>
      </c>
      <c r="V305" s="235"/>
    </row>
    <row r="306" spans="1:22" s="128" customFormat="1">
      <c r="A306" s="235"/>
      <c r="B306" s="235"/>
      <c r="C306" s="235"/>
      <c r="D306" s="235"/>
      <c r="E306" s="235"/>
      <c r="F306" s="235"/>
      <c r="G306" s="235"/>
      <c r="H306" s="235"/>
      <c r="I306" s="235"/>
      <c r="J306" s="268" t="s">
        <v>5505</v>
      </c>
      <c r="K306" s="235" t="str">
        <f t="shared" si="38"/>
        <v>MNT</v>
      </c>
      <c r="L306" s="235" t="str">
        <f t="shared" si="39"/>
        <v>MNT</v>
      </c>
      <c r="M306" s="235"/>
      <c r="N306" s="235"/>
      <c r="O306" s="235" t="str">
        <f t="shared" si="37"/>
        <v>s2c</v>
      </c>
      <c r="P306" s="235"/>
      <c r="Q306" s="235"/>
      <c r="R306" s="235"/>
      <c r="S306" s="230">
        <f t="shared" si="34"/>
        <v>41827</v>
      </c>
      <c r="T306" s="230" t="str">
        <f t="shared" si="35"/>
        <v/>
      </c>
      <c r="U306" s="230" t="str">
        <f t="shared" si="36"/>
        <v/>
      </c>
      <c r="V306" s="235"/>
    </row>
    <row r="307" spans="1:22" s="128" customFormat="1">
      <c r="A307" s="235"/>
      <c r="B307" s="235"/>
      <c r="C307" s="235"/>
      <c r="D307" s="235"/>
      <c r="E307" s="235"/>
      <c r="F307" s="235"/>
      <c r="G307" s="235"/>
      <c r="H307" s="235"/>
      <c r="I307" s="235"/>
      <c r="J307" s="268" t="s">
        <v>5506</v>
      </c>
      <c r="K307" s="235" t="str">
        <f t="shared" si="38"/>
        <v>MOP</v>
      </c>
      <c r="L307" s="235" t="str">
        <f t="shared" si="39"/>
        <v>MOP</v>
      </c>
      <c r="M307" s="235"/>
      <c r="N307" s="235"/>
      <c r="O307" s="235" t="str">
        <f t="shared" si="37"/>
        <v>s2c</v>
      </c>
      <c r="P307" s="235"/>
      <c r="Q307" s="235"/>
      <c r="R307" s="235"/>
      <c r="S307" s="230">
        <f t="shared" si="34"/>
        <v>41827</v>
      </c>
      <c r="T307" s="230" t="str">
        <f t="shared" si="35"/>
        <v/>
      </c>
      <c r="U307" s="230" t="str">
        <f t="shared" si="36"/>
        <v/>
      </c>
      <c r="V307" s="235"/>
    </row>
    <row r="308" spans="1:22" s="128" customFormat="1">
      <c r="A308" s="235"/>
      <c r="B308" s="235"/>
      <c r="C308" s="235"/>
      <c r="D308" s="235"/>
      <c r="E308" s="235"/>
      <c r="F308" s="235"/>
      <c r="G308" s="235"/>
      <c r="H308" s="235"/>
      <c r="I308" s="235"/>
      <c r="J308" s="268" t="s">
        <v>5507</v>
      </c>
      <c r="K308" s="235" t="str">
        <f t="shared" si="38"/>
        <v>MRO</v>
      </c>
      <c r="L308" s="235" t="str">
        <f t="shared" si="39"/>
        <v>MRO</v>
      </c>
      <c r="M308" s="235"/>
      <c r="N308" s="235"/>
      <c r="O308" s="235" t="str">
        <f t="shared" si="37"/>
        <v>s2c</v>
      </c>
      <c r="P308" s="235"/>
      <c r="Q308" s="235"/>
      <c r="R308" s="235"/>
      <c r="S308" s="230">
        <f t="shared" si="34"/>
        <v>41827</v>
      </c>
      <c r="T308" s="230" t="str">
        <f t="shared" si="35"/>
        <v/>
      </c>
      <c r="U308" s="230" t="str">
        <f t="shared" si="36"/>
        <v/>
      </c>
      <c r="V308" s="235"/>
    </row>
    <row r="309" spans="1:22" s="128" customFormat="1">
      <c r="A309" s="235"/>
      <c r="B309" s="235"/>
      <c r="C309" s="235"/>
      <c r="D309" s="235"/>
      <c r="E309" s="235"/>
      <c r="F309" s="235"/>
      <c r="G309" s="235"/>
      <c r="H309" s="235"/>
      <c r="I309" s="235"/>
      <c r="J309" s="268" t="s">
        <v>5511</v>
      </c>
      <c r="K309" s="235" t="str">
        <f t="shared" si="38"/>
        <v>MRU</v>
      </c>
      <c r="L309" s="235" t="str">
        <f t="shared" si="39"/>
        <v>MRU</v>
      </c>
      <c r="M309" s="235"/>
      <c r="N309" s="285"/>
      <c r="O309" s="235" t="str">
        <f t="shared" si="37"/>
        <v>s2c</v>
      </c>
      <c r="P309" s="235"/>
      <c r="Q309" s="235"/>
      <c r="R309" s="235"/>
      <c r="S309" s="230">
        <f t="shared" si="34"/>
        <v>43296</v>
      </c>
      <c r="T309" s="230" t="str">
        <f t="shared" si="35"/>
        <v/>
      </c>
      <c r="U309" s="230" t="str">
        <f t="shared" si="36"/>
        <v/>
      </c>
      <c r="V309" s="235"/>
    </row>
    <row r="310" spans="1:22" s="128" customFormat="1">
      <c r="A310" s="235"/>
      <c r="B310" s="235"/>
      <c r="C310" s="235"/>
      <c r="D310" s="235"/>
      <c r="E310" s="235"/>
      <c r="F310" s="235"/>
      <c r="G310" s="235"/>
      <c r="H310" s="235"/>
      <c r="I310" s="235"/>
      <c r="J310" s="268" t="s">
        <v>5508</v>
      </c>
      <c r="K310" s="235" t="str">
        <f t="shared" si="38"/>
        <v>MUR</v>
      </c>
      <c r="L310" s="235" t="str">
        <f t="shared" si="39"/>
        <v>MUR</v>
      </c>
      <c r="M310" s="235"/>
      <c r="N310" s="235"/>
      <c r="O310" s="235" t="str">
        <f t="shared" si="37"/>
        <v>s2c</v>
      </c>
      <c r="P310" s="235"/>
      <c r="Q310" s="235"/>
      <c r="R310" s="235"/>
      <c r="S310" s="230">
        <f t="shared" si="34"/>
        <v>41827</v>
      </c>
      <c r="T310" s="230" t="str">
        <f t="shared" si="35"/>
        <v/>
      </c>
      <c r="U310" s="230" t="str">
        <f t="shared" si="36"/>
        <v/>
      </c>
      <c r="V310" s="235"/>
    </row>
    <row r="311" spans="1:22" s="128" customFormat="1">
      <c r="A311" s="235"/>
      <c r="B311" s="235"/>
      <c r="C311" s="235"/>
      <c r="D311" s="235"/>
      <c r="E311" s="235"/>
      <c r="F311" s="235"/>
      <c r="G311" s="235"/>
      <c r="H311" s="235"/>
      <c r="I311" s="235"/>
      <c r="J311" s="268" t="s">
        <v>5509</v>
      </c>
      <c r="K311" s="235" t="str">
        <f t="shared" si="38"/>
        <v>MVR</v>
      </c>
      <c r="L311" s="235" t="str">
        <f t="shared" si="39"/>
        <v>MVR</v>
      </c>
      <c r="M311" s="235"/>
      <c r="N311" s="235"/>
      <c r="O311" s="235" t="str">
        <f t="shared" si="37"/>
        <v>s2c</v>
      </c>
      <c r="P311" s="235"/>
      <c r="Q311" s="235"/>
      <c r="R311" s="235"/>
      <c r="S311" s="230">
        <f t="shared" si="34"/>
        <v>41827</v>
      </c>
      <c r="T311" s="230" t="str">
        <f t="shared" si="35"/>
        <v/>
      </c>
      <c r="U311" s="230" t="str">
        <f t="shared" si="36"/>
        <v/>
      </c>
      <c r="V311" s="235"/>
    </row>
    <row r="312" spans="1:22" s="128" customFormat="1">
      <c r="A312" s="235"/>
      <c r="B312" s="235"/>
      <c r="C312" s="235"/>
      <c r="D312" s="235"/>
      <c r="E312" s="235"/>
      <c r="F312" s="235"/>
      <c r="G312" s="235"/>
      <c r="H312" s="235"/>
      <c r="I312" s="235"/>
      <c r="J312" s="268" t="s">
        <v>5510</v>
      </c>
      <c r="K312" s="235" t="str">
        <f t="shared" si="38"/>
        <v>MWK</v>
      </c>
      <c r="L312" s="235" t="str">
        <f t="shared" si="39"/>
        <v>MWK</v>
      </c>
      <c r="M312" s="235"/>
      <c r="N312" s="235"/>
      <c r="O312" s="235" t="str">
        <f t="shared" si="37"/>
        <v>s2c</v>
      </c>
      <c r="P312" s="235"/>
      <c r="Q312" s="235"/>
      <c r="R312" s="235"/>
      <c r="S312" s="230">
        <f t="shared" si="34"/>
        <v>41827</v>
      </c>
      <c r="T312" s="230" t="str">
        <f t="shared" si="35"/>
        <v/>
      </c>
      <c r="U312" s="230" t="str">
        <f t="shared" si="36"/>
        <v/>
      </c>
      <c r="V312" s="235"/>
    </row>
    <row r="313" spans="1:22" s="128" customFormat="1">
      <c r="A313" s="235"/>
      <c r="B313" s="235"/>
      <c r="C313" s="235"/>
      <c r="D313" s="235"/>
      <c r="E313" s="235"/>
      <c r="F313" s="235"/>
      <c r="G313" s="235"/>
      <c r="H313" s="235"/>
      <c r="I313" s="235"/>
      <c r="J313" s="268" t="s">
        <v>5512</v>
      </c>
      <c r="K313" s="235" t="str">
        <f t="shared" si="38"/>
        <v>MXN</v>
      </c>
      <c r="L313" s="235" t="str">
        <f t="shared" si="39"/>
        <v>MXN</v>
      </c>
      <c r="M313" s="235"/>
      <c r="N313" s="235"/>
      <c r="O313" s="235" t="str">
        <f t="shared" si="37"/>
        <v>s2c</v>
      </c>
      <c r="P313" s="235"/>
      <c r="Q313" s="235"/>
      <c r="R313" s="235"/>
      <c r="S313" s="230">
        <f t="shared" si="34"/>
        <v>41827</v>
      </c>
      <c r="T313" s="230" t="str">
        <f t="shared" si="35"/>
        <v/>
      </c>
      <c r="U313" s="230" t="str">
        <f t="shared" si="36"/>
        <v/>
      </c>
      <c r="V313" s="235"/>
    </row>
    <row r="314" spans="1:22" s="128" customFormat="1">
      <c r="A314" s="235"/>
      <c r="B314" s="235"/>
      <c r="C314" s="235"/>
      <c r="D314" s="235"/>
      <c r="E314" s="235"/>
      <c r="F314" s="235"/>
      <c r="G314" s="235"/>
      <c r="H314" s="235"/>
      <c r="I314" s="235"/>
      <c r="J314" s="268" t="s">
        <v>5513</v>
      </c>
      <c r="K314" s="235" t="str">
        <f t="shared" si="38"/>
        <v>MXV</v>
      </c>
      <c r="L314" s="235" t="str">
        <f t="shared" si="39"/>
        <v>MXV</v>
      </c>
      <c r="M314" s="235"/>
      <c r="N314" s="235"/>
      <c r="O314" s="235" t="str">
        <f t="shared" si="37"/>
        <v>s2c</v>
      </c>
      <c r="P314" s="235"/>
      <c r="Q314" s="235"/>
      <c r="R314" s="235"/>
      <c r="S314" s="230">
        <f t="shared" si="34"/>
        <v>41827</v>
      </c>
      <c r="T314" s="230" t="str">
        <f t="shared" si="35"/>
        <v/>
      </c>
      <c r="U314" s="230" t="str">
        <f t="shared" si="36"/>
        <v/>
      </c>
      <c r="V314" s="235"/>
    </row>
    <row r="315" spans="1:22" s="128" customFormat="1">
      <c r="A315" s="235"/>
      <c r="B315" s="235"/>
      <c r="C315" s="235"/>
      <c r="D315" s="235"/>
      <c r="E315" s="235"/>
      <c r="F315" s="235"/>
      <c r="G315" s="235"/>
      <c r="H315" s="235"/>
      <c r="I315" s="235"/>
      <c r="J315" s="268" t="s">
        <v>5514</v>
      </c>
      <c r="K315" s="235" t="str">
        <f t="shared" si="38"/>
        <v>MYR</v>
      </c>
      <c r="L315" s="235" t="str">
        <f t="shared" si="39"/>
        <v>MYR</v>
      </c>
      <c r="M315" s="235"/>
      <c r="N315" s="235"/>
      <c r="O315" s="235" t="str">
        <f t="shared" si="37"/>
        <v>s2c</v>
      </c>
      <c r="P315" s="235"/>
      <c r="Q315" s="235"/>
      <c r="R315" s="235"/>
      <c r="S315" s="230">
        <f t="shared" si="34"/>
        <v>41827</v>
      </c>
      <c r="T315" s="230" t="str">
        <f t="shared" si="35"/>
        <v/>
      </c>
      <c r="U315" s="230" t="str">
        <f t="shared" si="36"/>
        <v/>
      </c>
      <c r="V315" s="235"/>
    </row>
    <row r="316" spans="1:22" s="128" customFormat="1">
      <c r="A316" s="235"/>
      <c r="B316" s="235"/>
      <c r="C316" s="235"/>
      <c r="D316" s="235"/>
      <c r="E316" s="235"/>
      <c r="F316" s="235"/>
      <c r="G316" s="235"/>
      <c r="H316" s="235"/>
      <c r="I316" s="235"/>
      <c r="J316" s="268" t="s">
        <v>5515</v>
      </c>
      <c r="K316" s="235" t="str">
        <f t="shared" si="38"/>
        <v>MZN</v>
      </c>
      <c r="L316" s="235" t="str">
        <f t="shared" si="39"/>
        <v>MZN</v>
      </c>
      <c r="M316" s="235"/>
      <c r="N316" s="235"/>
      <c r="O316" s="235" t="str">
        <f t="shared" si="37"/>
        <v>s2c</v>
      </c>
      <c r="P316" s="235"/>
      <c r="Q316" s="235"/>
      <c r="R316" s="235"/>
      <c r="S316" s="230">
        <f t="shared" si="34"/>
        <v>41827</v>
      </c>
      <c r="T316" s="230" t="str">
        <f t="shared" si="35"/>
        <v/>
      </c>
      <c r="U316" s="230" t="str">
        <f t="shared" si="36"/>
        <v/>
      </c>
      <c r="V316" s="235"/>
    </row>
    <row r="317" spans="1:22" s="128" customFormat="1">
      <c r="A317" s="235"/>
      <c r="B317" s="235"/>
      <c r="C317" s="235"/>
      <c r="D317" s="235"/>
      <c r="E317" s="235"/>
      <c r="F317" s="235"/>
      <c r="G317" s="235"/>
      <c r="H317" s="235"/>
      <c r="I317" s="235"/>
      <c r="J317" s="268" t="s">
        <v>5516</v>
      </c>
      <c r="K317" s="235" t="str">
        <f t="shared" si="38"/>
        <v>NAD</v>
      </c>
      <c r="L317" s="235" t="str">
        <f t="shared" si="39"/>
        <v>NAD</v>
      </c>
      <c r="M317" s="235"/>
      <c r="N317" s="235"/>
      <c r="O317" s="235" t="str">
        <f t="shared" si="37"/>
        <v>s2c</v>
      </c>
      <c r="P317" s="235"/>
      <c r="Q317" s="235"/>
      <c r="R317" s="235"/>
      <c r="S317" s="230">
        <f t="shared" si="34"/>
        <v>41827</v>
      </c>
      <c r="T317" s="230" t="str">
        <f t="shared" si="35"/>
        <v/>
      </c>
      <c r="U317" s="230" t="str">
        <f t="shared" si="36"/>
        <v/>
      </c>
      <c r="V317" s="235"/>
    </row>
    <row r="318" spans="1:22" s="128" customFormat="1">
      <c r="A318" s="235"/>
      <c r="B318" s="235"/>
      <c r="C318" s="235"/>
      <c r="D318" s="235"/>
      <c r="E318" s="235"/>
      <c r="F318" s="235"/>
      <c r="G318" s="235"/>
      <c r="H318" s="235"/>
      <c r="I318" s="235"/>
      <c r="J318" s="268" t="s">
        <v>5517</v>
      </c>
      <c r="K318" s="235" t="str">
        <f t="shared" si="38"/>
        <v>NGN</v>
      </c>
      <c r="L318" s="235" t="str">
        <f t="shared" si="39"/>
        <v>NGN</v>
      </c>
      <c r="M318" s="235"/>
      <c r="N318" s="235"/>
      <c r="O318" s="235" t="str">
        <f t="shared" si="37"/>
        <v>s2c</v>
      </c>
      <c r="P318" s="235"/>
      <c r="Q318" s="235"/>
      <c r="R318" s="235"/>
      <c r="S318" s="230">
        <f t="shared" si="34"/>
        <v>41827</v>
      </c>
      <c r="T318" s="230" t="str">
        <f t="shared" si="35"/>
        <v/>
      </c>
      <c r="U318" s="230" t="str">
        <f t="shared" si="36"/>
        <v/>
      </c>
      <c r="V318" s="235"/>
    </row>
    <row r="319" spans="1:22" s="128" customFormat="1">
      <c r="A319" s="235"/>
      <c r="B319" s="235"/>
      <c r="C319" s="235"/>
      <c r="D319" s="235"/>
      <c r="E319" s="235"/>
      <c r="F319" s="235"/>
      <c r="G319" s="235"/>
      <c r="H319" s="235"/>
      <c r="I319" s="235"/>
      <c r="J319" s="268" t="s">
        <v>5518</v>
      </c>
      <c r="K319" s="235" t="str">
        <f t="shared" si="38"/>
        <v>NIO</v>
      </c>
      <c r="L319" s="235" t="str">
        <f t="shared" si="39"/>
        <v>NIO</v>
      </c>
      <c r="M319" s="235"/>
      <c r="N319" s="235"/>
      <c r="O319" s="235" t="str">
        <f t="shared" si="37"/>
        <v>s2c</v>
      </c>
      <c r="P319" s="235"/>
      <c r="Q319" s="235"/>
      <c r="R319" s="235"/>
      <c r="S319" s="230">
        <f t="shared" si="34"/>
        <v>41827</v>
      </c>
      <c r="T319" s="230" t="str">
        <f t="shared" si="35"/>
        <v/>
      </c>
      <c r="U319" s="230" t="str">
        <f t="shared" si="36"/>
        <v/>
      </c>
      <c r="V319" s="235"/>
    </row>
    <row r="320" spans="1:22" s="128" customFormat="1">
      <c r="A320" s="235"/>
      <c r="B320" s="235"/>
      <c r="C320" s="235"/>
      <c r="D320" s="235"/>
      <c r="E320" s="235"/>
      <c r="F320" s="235"/>
      <c r="G320" s="235"/>
      <c r="H320" s="235"/>
      <c r="I320" s="235"/>
      <c r="J320" s="268" t="s">
        <v>5519</v>
      </c>
      <c r="K320" s="235" t="str">
        <f t="shared" si="38"/>
        <v>NOK</v>
      </c>
      <c r="L320" s="235" t="str">
        <f t="shared" si="39"/>
        <v>NOK</v>
      </c>
      <c r="M320" s="235"/>
      <c r="N320" s="235"/>
      <c r="O320" s="235" t="str">
        <f t="shared" si="37"/>
        <v>s2c</v>
      </c>
      <c r="P320" s="235"/>
      <c r="Q320" s="235"/>
      <c r="R320" s="235"/>
      <c r="S320" s="230">
        <f t="shared" si="34"/>
        <v>41827</v>
      </c>
      <c r="T320" s="230" t="str">
        <f t="shared" si="35"/>
        <v/>
      </c>
      <c r="U320" s="230" t="str">
        <f t="shared" si="36"/>
        <v/>
      </c>
      <c r="V320" s="235"/>
    </row>
    <row r="321" spans="1:22" s="128" customFormat="1">
      <c r="A321" s="235"/>
      <c r="B321" s="235"/>
      <c r="C321" s="235"/>
      <c r="D321" s="235"/>
      <c r="E321" s="235"/>
      <c r="F321" s="235"/>
      <c r="G321" s="235"/>
      <c r="H321" s="235"/>
      <c r="I321" s="235"/>
      <c r="J321" s="268" t="s">
        <v>5520</v>
      </c>
      <c r="K321" s="235" t="str">
        <f t="shared" si="38"/>
        <v>NPR</v>
      </c>
      <c r="L321" s="235" t="str">
        <f t="shared" si="39"/>
        <v>NPR</v>
      </c>
      <c r="M321" s="235"/>
      <c r="N321" s="235"/>
      <c r="O321" s="235" t="str">
        <f t="shared" si="37"/>
        <v>s2c</v>
      </c>
      <c r="P321" s="235"/>
      <c r="Q321" s="235"/>
      <c r="R321" s="235"/>
      <c r="S321" s="230">
        <f t="shared" si="34"/>
        <v>41827</v>
      </c>
      <c r="T321" s="230" t="str">
        <f t="shared" si="35"/>
        <v/>
      </c>
      <c r="U321" s="230" t="str">
        <f t="shared" si="36"/>
        <v/>
      </c>
      <c r="V321" s="235"/>
    </row>
    <row r="322" spans="1:22" s="128" customFormat="1">
      <c r="A322" s="235"/>
      <c r="B322" s="235"/>
      <c r="C322" s="235"/>
      <c r="D322" s="235"/>
      <c r="E322" s="235"/>
      <c r="F322" s="235"/>
      <c r="G322" s="235"/>
      <c r="H322" s="235"/>
      <c r="I322" s="235"/>
      <c r="J322" s="268" t="s">
        <v>5521</v>
      </c>
      <c r="K322" s="235" t="str">
        <f t="shared" si="38"/>
        <v>NZD</v>
      </c>
      <c r="L322" s="235" t="str">
        <f t="shared" si="39"/>
        <v>NZD</v>
      </c>
      <c r="M322" s="235"/>
      <c r="N322" s="235"/>
      <c r="O322" s="235" t="str">
        <f t="shared" si="37"/>
        <v>s2c</v>
      </c>
      <c r="P322" s="235"/>
      <c r="Q322" s="235"/>
      <c r="R322" s="235"/>
      <c r="S322" s="230">
        <f t="shared" si="34"/>
        <v>41827</v>
      </c>
      <c r="T322" s="230" t="str">
        <f t="shared" si="35"/>
        <v/>
      </c>
      <c r="U322" s="230" t="str">
        <f t="shared" si="36"/>
        <v/>
      </c>
      <c r="V322" s="235"/>
    </row>
    <row r="323" spans="1:22" s="128" customFormat="1">
      <c r="A323" s="235"/>
      <c r="B323" s="235"/>
      <c r="C323" s="235"/>
      <c r="D323" s="235"/>
      <c r="E323" s="235"/>
      <c r="F323" s="235"/>
      <c r="G323" s="235"/>
      <c r="H323" s="235"/>
      <c r="I323" s="235"/>
      <c r="J323" s="268" t="s">
        <v>5522</v>
      </c>
      <c r="K323" s="235" t="str">
        <f t="shared" si="38"/>
        <v>OMR</v>
      </c>
      <c r="L323" s="235" t="str">
        <f t="shared" si="39"/>
        <v>OMR</v>
      </c>
      <c r="M323" s="235"/>
      <c r="N323" s="235"/>
      <c r="O323" s="235" t="str">
        <f t="shared" si="37"/>
        <v>s2c</v>
      </c>
      <c r="P323" s="235"/>
      <c r="Q323" s="235"/>
      <c r="R323" s="235"/>
      <c r="S323" s="230">
        <f t="shared" si="34"/>
        <v>41827</v>
      </c>
      <c r="T323" s="230" t="str">
        <f t="shared" si="35"/>
        <v/>
      </c>
      <c r="U323" s="230" t="str">
        <f t="shared" si="36"/>
        <v/>
      </c>
      <c r="V323" s="235"/>
    </row>
    <row r="324" spans="1:22" s="128" customFormat="1">
      <c r="A324" s="235"/>
      <c r="B324" s="235"/>
      <c r="C324" s="235"/>
      <c r="D324" s="235"/>
      <c r="E324" s="235"/>
      <c r="F324" s="235"/>
      <c r="G324" s="235"/>
      <c r="H324" s="235"/>
      <c r="I324" s="235"/>
      <c r="J324" s="268" t="s">
        <v>5523</v>
      </c>
      <c r="K324" s="235" t="str">
        <f t="shared" si="38"/>
        <v>PAB</v>
      </c>
      <c r="L324" s="235" t="str">
        <f t="shared" si="39"/>
        <v>PAB</v>
      </c>
      <c r="M324" s="235"/>
      <c r="N324" s="235"/>
      <c r="O324" s="235" t="str">
        <f t="shared" si="37"/>
        <v>s2c</v>
      </c>
      <c r="P324" s="235"/>
      <c r="Q324" s="235"/>
      <c r="R324" s="235"/>
      <c r="S324" s="230">
        <f t="shared" si="34"/>
        <v>41827</v>
      </c>
      <c r="T324" s="230" t="str">
        <f t="shared" si="35"/>
        <v/>
      </c>
      <c r="U324" s="230" t="str">
        <f t="shared" si="36"/>
        <v/>
      </c>
      <c r="V324" s="235"/>
    </row>
    <row r="325" spans="1:22" s="128" customFormat="1">
      <c r="A325" s="235"/>
      <c r="B325" s="235"/>
      <c r="C325" s="235"/>
      <c r="D325" s="235"/>
      <c r="E325" s="235"/>
      <c r="F325" s="235"/>
      <c r="G325" s="235"/>
      <c r="H325" s="235"/>
      <c r="I325" s="235"/>
      <c r="J325" s="268" t="s">
        <v>5524</v>
      </c>
      <c r="K325" s="235" t="str">
        <f t="shared" si="38"/>
        <v>PEN</v>
      </c>
      <c r="L325" s="235" t="str">
        <f t="shared" si="39"/>
        <v>PEN</v>
      </c>
      <c r="M325" s="235"/>
      <c r="N325" s="235"/>
      <c r="O325" s="235" t="str">
        <f t="shared" si="37"/>
        <v>s2c</v>
      </c>
      <c r="P325" s="235"/>
      <c r="Q325" s="235"/>
      <c r="R325" s="235"/>
      <c r="S325" s="230">
        <f t="shared" si="34"/>
        <v>41827</v>
      </c>
      <c r="T325" s="230" t="str">
        <f t="shared" si="35"/>
        <v/>
      </c>
      <c r="U325" s="230" t="str">
        <f t="shared" si="36"/>
        <v/>
      </c>
      <c r="V325" s="235"/>
    </row>
    <row r="326" spans="1:22" s="128" customFormat="1">
      <c r="A326" s="235"/>
      <c r="B326" s="235"/>
      <c r="C326" s="235"/>
      <c r="D326" s="235"/>
      <c r="E326" s="235"/>
      <c r="F326" s="235"/>
      <c r="G326" s="235"/>
      <c r="H326" s="235"/>
      <c r="I326" s="235"/>
      <c r="J326" s="268" t="s">
        <v>5525</v>
      </c>
      <c r="K326" s="235" t="str">
        <f t="shared" si="38"/>
        <v>PGK</v>
      </c>
      <c r="L326" s="235" t="str">
        <f t="shared" si="39"/>
        <v>PGK</v>
      </c>
      <c r="M326" s="235"/>
      <c r="N326" s="235"/>
      <c r="O326" s="235" t="str">
        <f t="shared" si="37"/>
        <v>s2c</v>
      </c>
      <c r="P326" s="235"/>
      <c r="Q326" s="235"/>
      <c r="R326" s="235"/>
      <c r="S326" s="230">
        <f t="shared" si="34"/>
        <v>41827</v>
      </c>
      <c r="T326" s="230" t="str">
        <f t="shared" si="35"/>
        <v/>
      </c>
      <c r="U326" s="230" t="str">
        <f t="shared" si="36"/>
        <v/>
      </c>
      <c r="V326" s="235"/>
    </row>
    <row r="327" spans="1:22" s="128" customFormat="1">
      <c r="A327" s="235"/>
      <c r="B327" s="235"/>
      <c r="C327" s="235"/>
      <c r="D327" s="235"/>
      <c r="E327" s="235"/>
      <c r="F327" s="235"/>
      <c r="G327" s="235"/>
      <c r="H327" s="235"/>
      <c r="I327" s="235"/>
      <c r="J327" s="268" t="s">
        <v>5526</v>
      </c>
      <c r="K327" s="235" t="str">
        <f t="shared" si="38"/>
        <v>PHP</v>
      </c>
      <c r="L327" s="235" t="str">
        <f t="shared" si="39"/>
        <v>PHP</v>
      </c>
      <c r="M327" s="235"/>
      <c r="N327" s="235"/>
      <c r="O327" s="235" t="str">
        <f t="shared" si="37"/>
        <v>s2c</v>
      </c>
      <c r="P327" s="235"/>
      <c r="Q327" s="235"/>
      <c r="R327" s="235"/>
      <c r="S327" s="230">
        <f t="shared" si="34"/>
        <v>41827</v>
      </c>
      <c r="T327" s="230" t="str">
        <f t="shared" si="35"/>
        <v/>
      </c>
      <c r="U327" s="230" t="str">
        <f t="shared" si="36"/>
        <v/>
      </c>
      <c r="V327" s="235"/>
    </row>
    <row r="328" spans="1:22" s="128" customFormat="1">
      <c r="A328" s="235"/>
      <c r="B328" s="235"/>
      <c r="C328" s="235"/>
      <c r="D328" s="235"/>
      <c r="E328" s="235"/>
      <c r="F328" s="235"/>
      <c r="G328" s="235"/>
      <c r="H328" s="235"/>
      <c r="I328" s="235"/>
      <c r="J328" s="268" t="s">
        <v>5527</v>
      </c>
      <c r="K328" s="235" t="str">
        <f t="shared" si="38"/>
        <v>PKR</v>
      </c>
      <c r="L328" s="235" t="str">
        <f t="shared" si="39"/>
        <v>PKR</v>
      </c>
      <c r="M328" s="235"/>
      <c r="N328" s="235"/>
      <c r="O328" s="235" t="str">
        <f t="shared" si="37"/>
        <v>s2c</v>
      </c>
      <c r="P328" s="235"/>
      <c r="Q328" s="235"/>
      <c r="R328" s="235"/>
      <c r="S328" s="230">
        <f t="shared" si="34"/>
        <v>41827</v>
      </c>
      <c r="T328" s="230" t="str">
        <f t="shared" si="35"/>
        <v/>
      </c>
      <c r="U328" s="230" t="str">
        <f t="shared" si="36"/>
        <v/>
      </c>
      <c r="V328" s="235"/>
    </row>
    <row r="329" spans="1:22" s="128" customFormat="1">
      <c r="A329" s="235"/>
      <c r="B329" s="235"/>
      <c r="C329" s="235"/>
      <c r="D329" s="235"/>
      <c r="E329" s="235"/>
      <c r="F329" s="235"/>
      <c r="G329" s="235"/>
      <c r="H329" s="235"/>
      <c r="I329" s="235"/>
      <c r="J329" s="268" t="s">
        <v>5528</v>
      </c>
      <c r="K329" s="235" t="str">
        <f t="shared" si="38"/>
        <v>PLN</v>
      </c>
      <c r="L329" s="235" t="str">
        <f t="shared" si="39"/>
        <v>PLN</v>
      </c>
      <c r="M329" s="235"/>
      <c r="N329" s="235"/>
      <c r="O329" s="235" t="str">
        <f t="shared" si="37"/>
        <v>s2c</v>
      </c>
      <c r="P329" s="235"/>
      <c r="Q329" s="235"/>
      <c r="R329" s="235"/>
      <c r="S329" s="230">
        <f t="shared" si="34"/>
        <v>41827</v>
      </c>
      <c r="T329" s="230" t="str">
        <f t="shared" si="35"/>
        <v/>
      </c>
      <c r="U329" s="230" t="str">
        <f t="shared" si="36"/>
        <v/>
      </c>
      <c r="V329" s="235"/>
    </row>
    <row r="330" spans="1:22" s="128" customFormat="1">
      <c r="A330" s="235"/>
      <c r="B330" s="235"/>
      <c r="C330" s="235"/>
      <c r="D330" s="235"/>
      <c r="E330" s="235"/>
      <c r="F330" s="235"/>
      <c r="G330" s="235"/>
      <c r="H330" s="235"/>
      <c r="I330" s="235"/>
      <c r="J330" s="268" t="s">
        <v>5529</v>
      </c>
      <c r="K330" s="235" t="str">
        <f t="shared" si="38"/>
        <v>PYG</v>
      </c>
      <c r="L330" s="235" t="str">
        <f t="shared" si="39"/>
        <v>PYG</v>
      </c>
      <c r="M330" s="235"/>
      <c r="N330" s="235"/>
      <c r="O330" s="235" t="str">
        <f t="shared" si="37"/>
        <v>s2c</v>
      </c>
      <c r="P330" s="235"/>
      <c r="Q330" s="235"/>
      <c r="R330" s="235"/>
      <c r="S330" s="230">
        <f t="shared" si="34"/>
        <v>41827</v>
      </c>
      <c r="T330" s="230" t="str">
        <f t="shared" si="35"/>
        <v/>
      </c>
      <c r="U330" s="230" t="str">
        <f t="shared" si="36"/>
        <v/>
      </c>
      <c r="V330" s="235"/>
    </row>
    <row r="331" spans="1:22" s="128" customFormat="1">
      <c r="A331" s="235"/>
      <c r="B331" s="235"/>
      <c r="C331" s="235"/>
      <c r="D331" s="235"/>
      <c r="E331" s="235"/>
      <c r="F331" s="235"/>
      <c r="G331" s="235"/>
      <c r="H331" s="235"/>
      <c r="I331" s="235"/>
      <c r="J331" s="268" t="s">
        <v>5530</v>
      </c>
      <c r="K331" s="235" t="str">
        <f t="shared" si="38"/>
        <v>QAR</v>
      </c>
      <c r="L331" s="235" t="str">
        <f t="shared" si="39"/>
        <v>QAR</v>
      </c>
      <c r="M331" s="235"/>
      <c r="N331" s="235"/>
      <c r="O331" s="235" t="str">
        <f t="shared" si="37"/>
        <v>s2c</v>
      </c>
      <c r="P331" s="235"/>
      <c r="Q331" s="235"/>
      <c r="R331" s="235"/>
      <c r="S331" s="230">
        <f t="shared" si="34"/>
        <v>41827</v>
      </c>
      <c r="T331" s="230" t="str">
        <f t="shared" si="35"/>
        <v/>
      </c>
      <c r="U331" s="230" t="str">
        <f t="shared" si="36"/>
        <v/>
      </c>
      <c r="V331" s="235"/>
    </row>
    <row r="332" spans="1:22" s="128" customFormat="1">
      <c r="A332" s="235"/>
      <c r="B332" s="235"/>
      <c r="C332" s="235"/>
      <c r="D332" s="235"/>
      <c r="E332" s="235"/>
      <c r="F332" s="235"/>
      <c r="G332" s="235"/>
      <c r="H332" s="235"/>
      <c r="I332" s="235"/>
      <c r="J332" s="268" t="s">
        <v>5531</v>
      </c>
      <c r="K332" s="235" t="str">
        <f t="shared" si="38"/>
        <v>RON</v>
      </c>
      <c r="L332" s="235" t="str">
        <f t="shared" si="39"/>
        <v>RON</v>
      </c>
      <c r="M332" s="235"/>
      <c r="N332" s="235"/>
      <c r="O332" s="235" t="str">
        <f t="shared" si="37"/>
        <v>s2c</v>
      </c>
      <c r="P332" s="235"/>
      <c r="Q332" s="235"/>
      <c r="R332" s="235"/>
      <c r="S332" s="230">
        <f t="shared" si="34"/>
        <v>41827</v>
      </c>
      <c r="T332" s="230" t="str">
        <f t="shared" si="35"/>
        <v/>
      </c>
      <c r="U332" s="230" t="str">
        <f t="shared" si="36"/>
        <v/>
      </c>
      <c r="V332" s="235"/>
    </row>
    <row r="333" spans="1:22" s="128" customFormat="1">
      <c r="A333" s="235"/>
      <c r="B333" s="235"/>
      <c r="C333" s="235"/>
      <c r="D333" s="235"/>
      <c r="E333" s="235"/>
      <c r="F333" s="235"/>
      <c r="G333" s="235"/>
      <c r="H333" s="235"/>
      <c r="I333" s="235"/>
      <c r="J333" s="268" t="s">
        <v>5532</v>
      </c>
      <c r="K333" s="235" t="str">
        <f t="shared" si="38"/>
        <v>RSD</v>
      </c>
      <c r="L333" s="235" t="str">
        <f t="shared" si="39"/>
        <v>RSD</v>
      </c>
      <c r="M333" s="235"/>
      <c r="N333" s="235"/>
      <c r="O333" s="235" t="str">
        <f t="shared" si="37"/>
        <v>s2c</v>
      </c>
      <c r="P333" s="235"/>
      <c r="Q333" s="235"/>
      <c r="R333" s="235"/>
      <c r="S333" s="230">
        <f t="shared" si="34"/>
        <v>41827</v>
      </c>
      <c r="T333" s="230" t="str">
        <f t="shared" si="35"/>
        <v/>
      </c>
      <c r="U333" s="230" t="str">
        <f t="shared" si="36"/>
        <v/>
      </c>
      <c r="V333" s="235"/>
    </row>
    <row r="334" spans="1:22" s="128" customFormat="1">
      <c r="A334" s="235"/>
      <c r="B334" s="235"/>
      <c r="C334" s="235"/>
      <c r="D334" s="235"/>
      <c r="E334" s="235"/>
      <c r="F334" s="235"/>
      <c r="G334" s="235"/>
      <c r="H334" s="235"/>
      <c r="I334" s="235"/>
      <c r="J334" s="268" t="s">
        <v>5533</v>
      </c>
      <c r="K334" s="235" t="str">
        <f t="shared" si="38"/>
        <v>RUB</v>
      </c>
      <c r="L334" s="235" t="str">
        <f t="shared" si="39"/>
        <v>RUB</v>
      </c>
      <c r="M334" s="235"/>
      <c r="N334" s="235"/>
      <c r="O334" s="235" t="str">
        <f t="shared" si="37"/>
        <v>s2c</v>
      </c>
      <c r="P334" s="235"/>
      <c r="Q334" s="235"/>
      <c r="R334" s="235"/>
      <c r="S334" s="230">
        <f t="shared" si="34"/>
        <v>41827</v>
      </c>
      <c r="T334" s="230" t="str">
        <f t="shared" si="35"/>
        <v/>
      </c>
      <c r="U334" s="230" t="str">
        <f t="shared" si="36"/>
        <v/>
      </c>
      <c r="V334" s="235"/>
    </row>
    <row r="335" spans="1:22" s="128" customFormat="1">
      <c r="A335" s="235"/>
      <c r="B335" s="235"/>
      <c r="C335" s="235"/>
      <c r="D335" s="235"/>
      <c r="E335" s="235"/>
      <c r="F335" s="235"/>
      <c r="G335" s="235"/>
      <c r="H335" s="235"/>
      <c r="I335" s="235"/>
      <c r="J335" s="268" t="s">
        <v>5534</v>
      </c>
      <c r="K335" s="235" t="str">
        <f t="shared" si="38"/>
        <v>RWF</v>
      </c>
      <c r="L335" s="235" t="str">
        <f t="shared" si="39"/>
        <v>RWF</v>
      </c>
      <c r="M335" s="235"/>
      <c r="N335" s="235"/>
      <c r="O335" s="235" t="str">
        <f t="shared" si="37"/>
        <v>s2c</v>
      </c>
      <c r="P335" s="235"/>
      <c r="Q335" s="235"/>
      <c r="R335" s="235"/>
      <c r="S335" s="230">
        <f t="shared" si="34"/>
        <v>41827</v>
      </c>
      <c r="T335" s="230" t="str">
        <f t="shared" si="35"/>
        <v/>
      </c>
      <c r="U335" s="230" t="str">
        <f t="shared" si="36"/>
        <v/>
      </c>
      <c r="V335" s="235"/>
    </row>
    <row r="336" spans="1:22" s="128" customFormat="1">
      <c r="A336" s="235"/>
      <c r="B336" s="235"/>
      <c r="C336" s="235"/>
      <c r="D336" s="235"/>
      <c r="E336" s="235"/>
      <c r="F336" s="235"/>
      <c r="G336" s="235"/>
      <c r="H336" s="235"/>
      <c r="I336" s="235"/>
      <c r="J336" s="268" t="s">
        <v>5535</v>
      </c>
      <c r="K336" s="235" t="str">
        <f t="shared" si="38"/>
        <v>SAR</v>
      </c>
      <c r="L336" s="235" t="str">
        <f t="shared" si="39"/>
        <v>SAR</v>
      </c>
      <c r="M336" s="235"/>
      <c r="N336" s="235"/>
      <c r="O336" s="235" t="str">
        <f t="shared" si="37"/>
        <v>s2c</v>
      </c>
      <c r="P336" s="235"/>
      <c r="Q336" s="235"/>
      <c r="R336" s="235"/>
      <c r="S336" s="230">
        <f t="shared" ref="S336:S399" si="40">VLOOKUP(J336,A:G,5,FALSE)</f>
        <v>41827</v>
      </c>
      <c r="T336" s="230" t="str">
        <f t="shared" ref="T336:T399" si="41">IF(VLOOKUP(J336,A:G,6,FALSE)=0,"",VLOOKUP(J336,A:G,6,FALSE))</f>
        <v/>
      </c>
      <c r="U336" s="230" t="str">
        <f t="shared" ref="U336:U399" si="42">IF(VLOOKUP(J336,A:G,7,FALSE)=0,"",VLOOKUP(J336,A:G,7,FALSE))</f>
        <v/>
      </c>
      <c r="V336" s="235"/>
    </row>
    <row r="337" spans="1:22" s="128" customFormat="1">
      <c r="A337" s="235"/>
      <c r="B337" s="235"/>
      <c r="C337" s="235"/>
      <c r="D337" s="235"/>
      <c r="E337" s="235"/>
      <c r="F337" s="235"/>
      <c r="G337" s="235"/>
      <c r="H337" s="235"/>
      <c r="I337" s="235"/>
      <c r="J337" s="268" t="s">
        <v>5536</v>
      </c>
      <c r="K337" s="235" t="str">
        <f t="shared" si="38"/>
        <v>SBD</v>
      </c>
      <c r="L337" s="235" t="str">
        <f t="shared" si="39"/>
        <v>SBD</v>
      </c>
      <c r="M337" s="235"/>
      <c r="N337" s="235"/>
      <c r="O337" s="235" t="str">
        <f t="shared" ref="O337:O401" si="43">VLOOKUP(L337,$A$1:$I$200,4,FALSE)</f>
        <v>s2c</v>
      </c>
      <c r="P337" s="235"/>
      <c r="Q337" s="235"/>
      <c r="R337" s="235"/>
      <c r="S337" s="230">
        <f t="shared" si="40"/>
        <v>41827</v>
      </c>
      <c r="T337" s="230" t="str">
        <f t="shared" si="41"/>
        <v/>
      </c>
      <c r="U337" s="230" t="str">
        <f t="shared" si="42"/>
        <v/>
      </c>
      <c r="V337" s="235"/>
    </row>
    <row r="338" spans="1:22" s="128" customFormat="1">
      <c r="A338" s="235"/>
      <c r="B338" s="235"/>
      <c r="C338" s="235"/>
      <c r="D338" s="235"/>
      <c r="E338" s="235"/>
      <c r="F338" s="235"/>
      <c r="G338" s="235"/>
      <c r="H338" s="235"/>
      <c r="I338" s="235"/>
      <c r="J338" s="268" t="s">
        <v>5537</v>
      </c>
      <c r="K338" s="235" t="str">
        <f t="shared" si="38"/>
        <v>SCR</v>
      </c>
      <c r="L338" s="235" t="str">
        <f t="shared" si="39"/>
        <v>SCR</v>
      </c>
      <c r="M338" s="235"/>
      <c r="N338" s="235"/>
      <c r="O338" s="235" t="str">
        <f t="shared" si="43"/>
        <v>s2c</v>
      </c>
      <c r="P338" s="235"/>
      <c r="Q338" s="235"/>
      <c r="R338" s="235"/>
      <c r="S338" s="230">
        <f t="shared" si="40"/>
        <v>41827</v>
      </c>
      <c r="T338" s="230" t="str">
        <f t="shared" si="41"/>
        <v/>
      </c>
      <c r="U338" s="230" t="str">
        <f t="shared" si="42"/>
        <v/>
      </c>
      <c r="V338" s="235"/>
    </row>
    <row r="339" spans="1:22" s="128" customFormat="1">
      <c r="A339" s="235"/>
      <c r="B339" s="235"/>
      <c r="C339" s="235"/>
      <c r="D339" s="235"/>
      <c r="E339" s="235"/>
      <c r="F339" s="235"/>
      <c r="G339" s="235"/>
      <c r="H339" s="235"/>
      <c r="I339" s="235"/>
      <c r="J339" s="268" t="s">
        <v>5538</v>
      </c>
      <c r="K339" s="235" t="str">
        <f t="shared" si="38"/>
        <v>SDG</v>
      </c>
      <c r="L339" s="235" t="str">
        <f t="shared" si="39"/>
        <v>SDG</v>
      </c>
      <c r="M339" s="235"/>
      <c r="N339" s="235"/>
      <c r="O339" s="235" t="str">
        <f t="shared" si="43"/>
        <v>s2c</v>
      </c>
      <c r="P339" s="235"/>
      <c r="Q339" s="235"/>
      <c r="R339" s="235"/>
      <c r="S339" s="230">
        <f t="shared" si="40"/>
        <v>41827</v>
      </c>
      <c r="T339" s="230" t="str">
        <f t="shared" si="41"/>
        <v/>
      </c>
      <c r="U339" s="230" t="str">
        <f t="shared" si="42"/>
        <v/>
      </c>
      <c r="V339" s="235"/>
    </row>
    <row r="340" spans="1:22" s="128" customFormat="1">
      <c r="A340" s="235"/>
      <c r="B340" s="235"/>
      <c r="C340" s="235"/>
      <c r="D340" s="235"/>
      <c r="E340" s="235"/>
      <c r="F340" s="235"/>
      <c r="G340" s="235"/>
      <c r="H340" s="235"/>
      <c r="I340" s="235"/>
      <c r="J340" s="268" t="s">
        <v>5539</v>
      </c>
      <c r="K340" s="235" t="str">
        <f t="shared" ref="K340:K399" si="44">VLOOKUP(J340,$A$2:$B$200,2,0)</f>
        <v>SEK</v>
      </c>
      <c r="L340" s="235" t="str">
        <f t="shared" ref="L340:L399" si="45">J340</f>
        <v>SEK</v>
      </c>
      <c r="M340" s="235"/>
      <c r="N340" s="235"/>
      <c r="O340" s="235" t="str">
        <f t="shared" si="43"/>
        <v>s2c</v>
      </c>
      <c r="P340" s="235"/>
      <c r="Q340" s="235"/>
      <c r="R340" s="235"/>
      <c r="S340" s="230">
        <f t="shared" si="40"/>
        <v>41827</v>
      </c>
      <c r="T340" s="230" t="str">
        <f t="shared" si="41"/>
        <v/>
      </c>
      <c r="U340" s="230" t="str">
        <f t="shared" si="42"/>
        <v/>
      </c>
      <c r="V340" s="235"/>
    </row>
    <row r="341" spans="1:22" s="128" customFormat="1">
      <c r="A341" s="235"/>
      <c r="B341" s="235"/>
      <c r="C341" s="235"/>
      <c r="D341" s="235"/>
      <c r="E341" s="235"/>
      <c r="F341" s="235"/>
      <c r="G341" s="235"/>
      <c r="H341" s="235"/>
      <c r="I341" s="235"/>
      <c r="J341" s="268" t="s">
        <v>5540</v>
      </c>
      <c r="K341" s="235" t="str">
        <f t="shared" si="44"/>
        <v>SGD</v>
      </c>
      <c r="L341" s="235" t="str">
        <f t="shared" si="45"/>
        <v>SGD</v>
      </c>
      <c r="M341" s="235"/>
      <c r="N341" s="235"/>
      <c r="O341" s="235" t="str">
        <f t="shared" si="43"/>
        <v>s2c</v>
      </c>
      <c r="P341" s="235"/>
      <c r="Q341" s="235"/>
      <c r="R341" s="235"/>
      <c r="S341" s="230">
        <f t="shared" si="40"/>
        <v>41827</v>
      </c>
      <c r="T341" s="230" t="str">
        <f t="shared" si="41"/>
        <v/>
      </c>
      <c r="U341" s="230" t="str">
        <f t="shared" si="42"/>
        <v/>
      </c>
      <c r="V341" s="235"/>
    </row>
    <row r="342" spans="1:22" s="128" customFormat="1">
      <c r="A342" s="235"/>
      <c r="B342" s="235"/>
      <c r="C342" s="235"/>
      <c r="D342" s="235"/>
      <c r="E342" s="235"/>
      <c r="F342" s="235"/>
      <c r="G342" s="235"/>
      <c r="H342" s="235"/>
      <c r="I342" s="235"/>
      <c r="J342" s="268" t="s">
        <v>5541</v>
      </c>
      <c r="K342" s="235" t="str">
        <f t="shared" si="44"/>
        <v>SHP</v>
      </c>
      <c r="L342" s="235" t="str">
        <f t="shared" si="45"/>
        <v>SHP</v>
      </c>
      <c r="M342" s="235"/>
      <c r="N342" s="235"/>
      <c r="O342" s="235" t="str">
        <f t="shared" si="43"/>
        <v>s2c</v>
      </c>
      <c r="P342" s="235"/>
      <c r="Q342" s="235"/>
      <c r="R342" s="235"/>
      <c r="S342" s="230">
        <f t="shared" si="40"/>
        <v>41827</v>
      </c>
      <c r="T342" s="230" t="str">
        <f t="shared" si="41"/>
        <v/>
      </c>
      <c r="U342" s="230" t="str">
        <f t="shared" si="42"/>
        <v/>
      </c>
      <c r="V342" s="235"/>
    </row>
    <row r="343" spans="1:22" s="128" customFormat="1">
      <c r="A343" s="235"/>
      <c r="B343" s="235"/>
      <c r="C343" s="235"/>
      <c r="D343" s="235"/>
      <c r="E343" s="235"/>
      <c r="F343" s="235"/>
      <c r="G343" s="235"/>
      <c r="H343" s="235"/>
      <c r="I343" s="235"/>
      <c r="J343" s="268" t="s">
        <v>5542</v>
      </c>
      <c r="K343" s="235" t="str">
        <f t="shared" si="44"/>
        <v>SLL</v>
      </c>
      <c r="L343" s="235" t="str">
        <f t="shared" si="45"/>
        <v>SLL</v>
      </c>
      <c r="M343" s="235"/>
      <c r="N343" s="235"/>
      <c r="O343" s="235" t="str">
        <f t="shared" si="43"/>
        <v>s2c</v>
      </c>
      <c r="P343" s="235"/>
      <c r="Q343" s="235"/>
      <c r="R343" s="235"/>
      <c r="S343" s="230">
        <f t="shared" si="40"/>
        <v>41827</v>
      </c>
      <c r="T343" s="230" t="str">
        <f t="shared" si="41"/>
        <v/>
      </c>
      <c r="U343" s="230" t="str">
        <f t="shared" si="42"/>
        <v/>
      </c>
      <c r="V343" s="235"/>
    </row>
    <row r="344" spans="1:22" s="128" customFormat="1">
      <c r="A344" s="235"/>
      <c r="B344" s="235"/>
      <c r="C344" s="235"/>
      <c r="D344" s="235"/>
      <c r="E344" s="235"/>
      <c r="F344" s="235"/>
      <c r="G344" s="235"/>
      <c r="H344" s="235"/>
      <c r="I344" s="235"/>
      <c r="J344" s="268" t="s">
        <v>5543</v>
      </c>
      <c r="K344" s="235" t="str">
        <f t="shared" si="44"/>
        <v>SOS</v>
      </c>
      <c r="L344" s="235" t="str">
        <f t="shared" si="45"/>
        <v>SOS</v>
      </c>
      <c r="M344" s="235"/>
      <c r="N344" s="235"/>
      <c r="O344" s="235" t="str">
        <f t="shared" si="43"/>
        <v>s2c</v>
      </c>
      <c r="P344" s="235"/>
      <c r="Q344" s="235"/>
      <c r="R344" s="235"/>
      <c r="S344" s="230">
        <f t="shared" si="40"/>
        <v>41827</v>
      </c>
      <c r="T344" s="230" t="str">
        <f t="shared" si="41"/>
        <v/>
      </c>
      <c r="U344" s="230" t="str">
        <f t="shared" si="42"/>
        <v/>
      </c>
      <c r="V344" s="235"/>
    </row>
    <row r="345" spans="1:22" s="128" customFormat="1">
      <c r="A345" s="235"/>
      <c r="B345" s="235"/>
      <c r="C345" s="235"/>
      <c r="D345" s="235"/>
      <c r="E345" s="235"/>
      <c r="F345" s="235"/>
      <c r="G345" s="235"/>
      <c r="H345" s="235"/>
      <c r="I345" s="235"/>
      <c r="J345" s="268" t="s">
        <v>5544</v>
      </c>
      <c r="K345" s="235" t="str">
        <f t="shared" si="44"/>
        <v>SRD</v>
      </c>
      <c r="L345" s="235" t="str">
        <f t="shared" si="45"/>
        <v>SRD</v>
      </c>
      <c r="M345" s="235"/>
      <c r="N345" s="235"/>
      <c r="O345" s="235" t="str">
        <f t="shared" si="43"/>
        <v>s2c</v>
      </c>
      <c r="P345" s="235"/>
      <c r="Q345" s="235"/>
      <c r="R345" s="235"/>
      <c r="S345" s="230">
        <f t="shared" si="40"/>
        <v>41827</v>
      </c>
      <c r="T345" s="230" t="str">
        <f t="shared" si="41"/>
        <v/>
      </c>
      <c r="U345" s="230" t="str">
        <f t="shared" si="42"/>
        <v/>
      </c>
      <c r="V345" s="235"/>
    </row>
    <row r="346" spans="1:22" s="128" customFormat="1">
      <c r="A346" s="235"/>
      <c r="B346" s="235"/>
      <c r="C346" s="235"/>
      <c r="D346" s="235"/>
      <c r="E346" s="235"/>
      <c r="F346" s="235"/>
      <c r="G346" s="235"/>
      <c r="H346" s="235"/>
      <c r="I346" s="235"/>
      <c r="J346" s="268" t="s">
        <v>5549</v>
      </c>
      <c r="K346" s="235" t="str">
        <f t="shared" si="44"/>
        <v>SSP</v>
      </c>
      <c r="L346" s="235" t="str">
        <f t="shared" si="45"/>
        <v>SSP</v>
      </c>
      <c r="M346" s="235"/>
      <c r="N346" s="235"/>
      <c r="O346" s="235" t="str">
        <f t="shared" si="43"/>
        <v>s2c</v>
      </c>
      <c r="P346" s="235"/>
      <c r="Q346" s="235"/>
      <c r="R346" s="235"/>
      <c r="S346" s="230">
        <f t="shared" si="40"/>
        <v>42277</v>
      </c>
      <c r="T346" s="230" t="str">
        <f t="shared" si="41"/>
        <v/>
      </c>
      <c r="U346" s="230" t="str">
        <f t="shared" si="42"/>
        <v/>
      </c>
      <c r="V346" s="235"/>
    </row>
    <row r="347" spans="1:22" s="128" customFormat="1">
      <c r="A347" s="235"/>
      <c r="B347" s="235"/>
      <c r="C347" s="235"/>
      <c r="D347" s="235"/>
      <c r="E347" s="235"/>
      <c r="F347" s="235"/>
      <c r="G347" s="235"/>
      <c r="H347" s="235"/>
      <c r="I347" s="235"/>
      <c r="J347" s="268" t="s">
        <v>5545</v>
      </c>
      <c r="K347" s="235" t="str">
        <f t="shared" si="44"/>
        <v>STD</v>
      </c>
      <c r="L347" s="235" t="str">
        <f t="shared" si="45"/>
        <v>STD</v>
      </c>
      <c r="M347" s="235"/>
      <c r="N347" s="235"/>
      <c r="O347" s="235" t="str">
        <f t="shared" si="43"/>
        <v>s2c</v>
      </c>
      <c r="P347" s="235"/>
      <c r="Q347" s="235"/>
      <c r="R347" s="235"/>
      <c r="S347" s="230">
        <f t="shared" si="40"/>
        <v>41827</v>
      </c>
      <c r="T347" s="230" t="str">
        <f t="shared" si="41"/>
        <v/>
      </c>
      <c r="U347" s="230" t="str">
        <f t="shared" si="42"/>
        <v/>
      </c>
      <c r="V347" s="235"/>
    </row>
    <row r="348" spans="1:22" s="128" customFormat="1">
      <c r="A348" s="235"/>
      <c r="B348" s="235"/>
      <c r="C348" s="235"/>
      <c r="D348" s="235"/>
      <c r="E348" s="235"/>
      <c r="F348" s="235"/>
      <c r="G348" s="235"/>
      <c r="H348" s="235"/>
      <c r="I348" s="235"/>
      <c r="J348" s="268" t="s">
        <v>5552</v>
      </c>
      <c r="K348" s="235" t="str">
        <f t="shared" si="44"/>
        <v>STN</v>
      </c>
      <c r="L348" s="235" t="str">
        <f t="shared" si="45"/>
        <v>STN</v>
      </c>
      <c r="M348" s="235"/>
      <c r="N348" s="285"/>
      <c r="O348" s="235" t="str">
        <f t="shared" si="43"/>
        <v>s2c</v>
      </c>
      <c r="P348" s="235"/>
      <c r="Q348" s="235"/>
      <c r="R348" s="235"/>
      <c r="S348" s="230">
        <f t="shared" si="40"/>
        <v>43296</v>
      </c>
      <c r="T348" s="230" t="str">
        <f t="shared" si="41"/>
        <v/>
      </c>
      <c r="U348" s="230" t="str">
        <f t="shared" si="42"/>
        <v/>
      </c>
      <c r="V348" s="235"/>
    </row>
    <row r="349" spans="1:22" s="128" customFormat="1">
      <c r="A349" s="235"/>
      <c r="B349" s="235"/>
      <c r="C349" s="235"/>
      <c r="D349" s="235"/>
      <c r="E349" s="235"/>
      <c r="F349" s="235"/>
      <c r="G349" s="235"/>
      <c r="H349" s="235"/>
      <c r="I349" s="235"/>
      <c r="J349" s="268" t="s">
        <v>5554</v>
      </c>
      <c r="K349" s="235" t="str">
        <f t="shared" si="44"/>
        <v>SVC</v>
      </c>
      <c r="L349" s="235" t="str">
        <f t="shared" si="45"/>
        <v>SVC</v>
      </c>
      <c r="M349" s="235"/>
      <c r="N349" s="235"/>
      <c r="O349" s="235" t="str">
        <f t="shared" si="43"/>
        <v>s2c</v>
      </c>
      <c r="P349" s="235"/>
      <c r="Q349" s="235"/>
      <c r="R349" s="235"/>
      <c r="S349" s="230">
        <f t="shared" si="40"/>
        <v>42277</v>
      </c>
      <c r="T349" s="230" t="str">
        <f t="shared" si="41"/>
        <v/>
      </c>
      <c r="U349" s="230" t="str">
        <f t="shared" si="42"/>
        <v/>
      </c>
      <c r="V349" s="235"/>
    </row>
    <row r="350" spans="1:22" s="128" customFormat="1">
      <c r="A350" s="235"/>
      <c r="B350" s="235"/>
      <c r="C350" s="235"/>
      <c r="D350" s="235"/>
      <c r="E350" s="235"/>
      <c r="F350" s="235"/>
      <c r="G350" s="235"/>
      <c r="H350" s="235"/>
      <c r="I350" s="235"/>
      <c r="J350" s="268" t="s">
        <v>5546</v>
      </c>
      <c r="K350" s="235" t="str">
        <f t="shared" si="44"/>
        <v>SYP</v>
      </c>
      <c r="L350" s="235" t="str">
        <f t="shared" si="45"/>
        <v>SYP</v>
      </c>
      <c r="M350" s="235"/>
      <c r="N350" s="235"/>
      <c r="O350" s="235" t="str">
        <f t="shared" si="43"/>
        <v>s2c</v>
      </c>
      <c r="P350" s="235"/>
      <c r="Q350" s="235"/>
      <c r="R350" s="235"/>
      <c r="S350" s="230">
        <f t="shared" si="40"/>
        <v>41827</v>
      </c>
      <c r="T350" s="230" t="str">
        <f t="shared" si="41"/>
        <v/>
      </c>
      <c r="U350" s="230" t="str">
        <f t="shared" si="42"/>
        <v/>
      </c>
      <c r="V350" s="235"/>
    </row>
    <row r="351" spans="1:22" s="128" customFormat="1">
      <c r="A351" s="235"/>
      <c r="B351" s="235"/>
      <c r="C351" s="235"/>
      <c r="D351" s="235"/>
      <c r="E351" s="235"/>
      <c r="F351" s="235"/>
      <c r="G351" s="235"/>
      <c r="H351" s="235"/>
      <c r="I351" s="235"/>
      <c r="J351" s="268" t="s">
        <v>5547</v>
      </c>
      <c r="K351" s="235" t="str">
        <f t="shared" si="44"/>
        <v>SZL</v>
      </c>
      <c r="L351" s="235" t="str">
        <f t="shared" si="45"/>
        <v>SZL</v>
      </c>
      <c r="M351" s="235"/>
      <c r="N351" s="235"/>
      <c r="O351" s="235" t="str">
        <f t="shared" si="43"/>
        <v>s2c</v>
      </c>
      <c r="P351" s="235"/>
      <c r="Q351" s="235"/>
      <c r="R351" s="235"/>
      <c r="S351" s="230">
        <f t="shared" si="40"/>
        <v>41827</v>
      </c>
      <c r="T351" s="230" t="str">
        <f t="shared" si="41"/>
        <v/>
      </c>
      <c r="U351" s="230" t="str">
        <f t="shared" si="42"/>
        <v/>
      </c>
      <c r="V351" s="235"/>
    </row>
    <row r="352" spans="1:22" s="128" customFormat="1">
      <c r="A352" s="235"/>
      <c r="B352" s="235"/>
      <c r="C352" s="235"/>
      <c r="D352" s="235"/>
      <c r="E352" s="235"/>
      <c r="F352" s="235"/>
      <c r="G352" s="235"/>
      <c r="H352" s="235"/>
      <c r="I352" s="235"/>
      <c r="J352" s="268" t="s">
        <v>5548</v>
      </c>
      <c r="K352" s="235" t="str">
        <f t="shared" si="44"/>
        <v>THB</v>
      </c>
      <c r="L352" s="235" t="str">
        <f t="shared" si="45"/>
        <v>THB</v>
      </c>
      <c r="M352" s="235"/>
      <c r="N352" s="235"/>
      <c r="O352" s="235" t="str">
        <f t="shared" si="43"/>
        <v>s2c</v>
      </c>
      <c r="P352" s="235"/>
      <c r="Q352" s="235"/>
      <c r="R352" s="235"/>
      <c r="S352" s="230">
        <f t="shared" si="40"/>
        <v>41827</v>
      </c>
      <c r="T352" s="230" t="str">
        <f t="shared" si="41"/>
        <v/>
      </c>
      <c r="U352" s="230" t="str">
        <f t="shared" si="42"/>
        <v/>
      </c>
      <c r="V352" s="235"/>
    </row>
    <row r="353" spans="1:22" s="128" customFormat="1">
      <c r="A353" s="235"/>
      <c r="B353" s="235"/>
      <c r="C353" s="235"/>
      <c r="D353" s="235"/>
      <c r="E353" s="235"/>
      <c r="F353" s="235"/>
      <c r="G353" s="235"/>
      <c r="H353" s="235"/>
      <c r="I353" s="235"/>
      <c r="J353" s="268" t="s">
        <v>5550</v>
      </c>
      <c r="K353" s="235" t="str">
        <f t="shared" si="44"/>
        <v>TJS</v>
      </c>
      <c r="L353" s="235" t="str">
        <f t="shared" si="45"/>
        <v>TJS</v>
      </c>
      <c r="M353" s="235"/>
      <c r="N353" s="235"/>
      <c r="O353" s="235" t="str">
        <f t="shared" si="43"/>
        <v>s2c</v>
      </c>
      <c r="P353" s="235"/>
      <c r="Q353" s="235"/>
      <c r="R353" s="235"/>
      <c r="S353" s="230">
        <f t="shared" si="40"/>
        <v>41827</v>
      </c>
      <c r="T353" s="230" t="str">
        <f t="shared" si="41"/>
        <v/>
      </c>
      <c r="U353" s="230" t="str">
        <f t="shared" si="42"/>
        <v/>
      </c>
      <c r="V353" s="235"/>
    </row>
    <row r="354" spans="1:22" s="128" customFormat="1">
      <c r="A354" s="235"/>
      <c r="B354" s="235"/>
      <c r="C354" s="235"/>
      <c r="D354" s="235"/>
      <c r="E354" s="235"/>
      <c r="F354" s="235"/>
      <c r="G354" s="235"/>
      <c r="H354" s="235"/>
      <c r="I354" s="235"/>
      <c r="J354" s="268" t="s">
        <v>5551</v>
      </c>
      <c r="K354" s="235" t="str">
        <f t="shared" si="44"/>
        <v>TMT</v>
      </c>
      <c r="L354" s="235" t="str">
        <f t="shared" si="45"/>
        <v>TMT</v>
      </c>
      <c r="M354" s="235"/>
      <c r="N354" s="235"/>
      <c r="O354" s="235" t="str">
        <f t="shared" si="43"/>
        <v>s2c</v>
      </c>
      <c r="P354" s="235"/>
      <c r="Q354" s="235"/>
      <c r="R354" s="235"/>
      <c r="S354" s="230">
        <f t="shared" si="40"/>
        <v>41827</v>
      </c>
      <c r="T354" s="230" t="str">
        <f t="shared" si="41"/>
        <v/>
      </c>
      <c r="U354" s="230" t="str">
        <f t="shared" si="42"/>
        <v/>
      </c>
      <c r="V354" s="235"/>
    </row>
    <row r="355" spans="1:22" s="128" customFormat="1">
      <c r="A355" s="235"/>
      <c r="B355" s="235"/>
      <c r="C355" s="235"/>
      <c r="D355" s="235"/>
      <c r="E355" s="235"/>
      <c r="F355" s="235"/>
      <c r="G355" s="235"/>
      <c r="H355" s="235"/>
      <c r="I355" s="235"/>
      <c r="J355" s="268" t="s">
        <v>5553</v>
      </c>
      <c r="K355" s="235" t="str">
        <f t="shared" si="44"/>
        <v>TND</v>
      </c>
      <c r="L355" s="235" t="str">
        <f t="shared" si="45"/>
        <v>TND</v>
      </c>
      <c r="M355" s="235"/>
      <c r="N355" s="235"/>
      <c r="O355" s="235" t="str">
        <f t="shared" si="43"/>
        <v>s2c</v>
      </c>
      <c r="P355" s="235"/>
      <c r="Q355" s="235"/>
      <c r="R355" s="235"/>
      <c r="S355" s="230">
        <f t="shared" si="40"/>
        <v>41827</v>
      </c>
      <c r="T355" s="230" t="str">
        <f t="shared" si="41"/>
        <v/>
      </c>
      <c r="U355" s="230" t="str">
        <f t="shared" si="42"/>
        <v/>
      </c>
      <c r="V355" s="235"/>
    </row>
    <row r="356" spans="1:22" s="128" customFormat="1">
      <c r="A356" s="235"/>
      <c r="B356" s="235"/>
      <c r="C356" s="235"/>
      <c r="D356" s="235"/>
      <c r="E356" s="235"/>
      <c r="F356" s="235"/>
      <c r="G356" s="235"/>
      <c r="H356" s="235"/>
      <c r="I356" s="235"/>
      <c r="J356" s="268" t="s">
        <v>5555</v>
      </c>
      <c r="K356" s="235" t="str">
        <f t="shared" si="44"/>
        <v>TOP</v>
      </c>
      <c r="L356" s="235" t="str">
        <f t="shared" si="45"/>
        <v>TOP</v>
      </c>
      <c r="M356" s="235"/>
      <c r="N356" s="235"/>
      <c r="O356" s="235" t="str">
        <f t="shared" si="43"/>
        <v>s2c</v>
      </c>
      <c r="P356" s="235"/>
      <c r="Q356" s="235"/>
      <c r="R356" s="235"/>
      <c r="S356" s="230">
        <f t="shared" si="40"/>
        <v>41827</v>
      </c>
      <c r="T356" s="230" t="str">
        <f t="shared" si="41"/>
        <v/>
      </c>
      <c r="U356" s="230" t="str">
        <f t="shared" si="42"/>
        <v/>
      </c>
      <c r="V356" s="235"/>
    </row>
    <row r="357" spans="1:22" s="128" customFormat="1">
      <c r="A357" s="235"/>
      <c r="B357" s="235"/>
      <c r="C357" s="235"/>
      <c r="D357" s="235"/>
      <c r="E357" s="235"/>
      <c r="F357" s="235"/>
      <c r="G357" s="235"/>
      <c r="H357" s="235"/>
      <c r="I357" s="235"/>
      <c r="J357" s="268" t="s">
        <v>5556</v>
      </c>
      <c r="K357" s="235" t="str">
        <f t="shared" si="44"/>
        <v>TRY</v>
      </c>
      <c r="L357" s="235" t="str">
        <f t="shared" si="45"/>
        <v>TRY</v>
      </c>
      <c r="M357" s="235"/>
      <c r="N357" s="235"/>
      <c r="O357" s="235" t="str">
        <f t="shared" si="43"/>
        <v>s2c</v>
      </c>
      <c r="P357" s="235"/>
      <c r="Q357" s="235"/>
      <c r="R357" s="235"/>
      <c r="S357" s="230">
        <f t="shared" si="40"/>
        <v>41827</v>
      </c>
      <c r="T357" s="230" t="str">
        <f t="shared" si="41"/>
        <v/>
      </c>
      <c r="U357" s="230" t="str">
        <f t="shared" si="42"/>
        <v/>
      </c>
      <c r="V357" s="235"/>
    </row>
    <row r="358" spans="1:22" s="128" customFormat="1">
      <c r="A358" s="235"/>
      <c r="B358" s="235"/>
      <c r="C358" s="235"/>
      <c r="D358" s="235"/>
      <c r="E358" s="235"/>
      <c r="F358" s="235"/>
      <c r="G358" s="235"/>
      <c r="H358" s="235"/>
      <c r="I358" s="235"/>
      <c r="J358" s="268" t="s">
        <v>5557</v>
      </c>
      <c r="K358" s="235" t="str">
        <f t="shared" si="44"/>
        <v>TTD</v>
      </c>
      <c r="L358" s="235" t="str">
        <f t="shared" si="45"/>
        <v>TTD</v>
      </c>
      <c r="M358" s="235"/>
      <c r="N358" s="235"/>
      <c r="O358" s="235" t="str">
        <f t="shared" si="43"/>
        <v>s2c</v>
      </c>
      <c r="P358" s="235"/>
      <c r="Q358" s="235"/>
      <c r="R358" s="235"/>
      <c r="S358" s="230">
        <f t="shared" si="40"/>
        <v>41827</v>
      </c>
      <c r="T358" s="230" t="str">
        <f t="shared" si="41"/>
        <v/>
      </c>
      <c r="U358" s="230" t="str">
        <f t="shared" si="42"/>
        <v/>
      </c>
      <c r="V358" s="235"/>
    </row>
    <row r="359" spans="1:22" s="128" customFormat="1">
      <c r="A359" s="235"/>
      <c r="B359" s="235"/>
      <c r="C359" s="235"/>
      <c r="D359" s="235"/>
      <c r="E359" s="235"/>
      <c r="F359" s="235"/>
      <c r="G359" s="235"/>
      <c r="H359" s="235"/>
      <c r="I359" s="235"/>
      <c r="J359" s="268" t="s">
        <v>5558</v>
      </c>
      <c r="K359" s="235" t="str">
        <f t="shared" si="44"/>
        <v>TWD</v>
      </c>
      <c r="L359" s="235" t="str">
        <f t="shared" si="45"/>
        <v>TWD</v>
      </c>
      <c r="M359" s="235"/>
      <c r="N359" s="235"/>
      <c r="O359" s="235" t="str">
        <f t="shared" si="43"/>
        <v>s2c</v>
      </c>
      <c r="P359" s="235"/>
      <c r="Q359" s="235"/>
      <c r="R359" s="235"/>
      <c r="S359" s="230">
        <f t="shared" si="40"/>
        <v>41827</v>
      </c>
      <c r="T359" s="230" t="str">
        <f t="shared" si="41"/>
        <v/>
      </c>
      <c r="U359" s="230" t="str">
        <f t="shared" si="42"/>
        <v/>
      </c>
      <c r="V359" s="235"/>
    </row>
    <row r="360" spans="1:22" s="128" customFormat="1">
      <c r="A360" s="235"/>
      <c r="B360" s="235"/>
      <c r="C360" s="235"/>
      <c r="D360" s="235"/>
      <c r="E360" s="235"/>
      <c r="F360" s="235"/>
      <c r="G360" s="235"/>
      <c r="H360" s="235"/>
      <c r="I360" s="235"/>
      <c r="J360" s="268" t="s">
        <v>5559</v>
      </c>
      <c r="K360" s="235" t="str">
        <f t="shared" si="44"/>
        <v>TZS</v>
      </c>
      <c r="L360" s="235" t="str">
        <f t="shared" si="45"/>
        <v>TZS</v>
      </c>
      <c r="M360" s="235"/>
      <c r="N360" s="235"/>
      <c r="O360" s="235" t="str">
        <f t="shared" si="43"/>
        <v>s2c</v>
      </c>
      <c r="P360" s="235"/>
      <c r="Q360" s="235"/>
      <c r="R360" s="235"/>
      <c r="S360" s="230">
        <f t="shared" si="40"/>
        <v>41827</v>
      </c>
      <c r="T360" s="230" t="str">
        <f t="shared" si="41"/>
        <v/>
      </c>
      <c r="U360" s="230" t="str">
        <f t="shared" si="42"/>
        <v/>
      </c>
      <c r="V360" s="235"/>
    </row>
    <row r="361" spans="1:22" s="128" customFormat="1">
      <c r="A361" s="235"/>
      <c r="B361" s="235"/>
      <c r="C361" s="235"/>
      <c r="D361" s="235"/>
      <c r="E361" s="235"/>
      <c r="F361" s="235"/>
      <c r="G361" s="235"/>
      <c r="H361" s="235"/>
      <c r="I361" s="235"/>
      <c r="J361" s="268" t="s">
        <v>5560</v>
      </c>
      <c r="K361" s="235" t="str">
        <f t="shared" si="44"/>
        <v>UAH</v>
      </c>
      <c r="L361" s="235" t="str">
        <f t="shared" si="45"/>
        <v>UAH</v>
      </c>
      <c r="M361" s="235"/>
      <c r="N361" s="235"/>
      <c r="O361" s="235" t="str">
        <f t="shared" si="43"/>
        <v>s2c</v>
      </c>
      <c r="P361" s="235"/>
      <c r="Q361" s="235"/>
      <c r="R361" s="235"/>
      <c r="S361" s="230">
        <f t="shared" si="40"/>
        <v>41827</v>
      </c>
      <c r="T361" s="230" t="str">
        <f t="shared" si="41"/>
        <v/>
      </c>
      <c r="U361" s="230" t="str">
        <f t="shared" si="42"/>
        <v/>
      </c>
      <c r="V361" s="235"/>
    </row>
    <row r="362" spans="1:22" s="128" customFormat="1">
      <c r="A362" s="235"/>
      <c r="B362" s="235"/>
      <c r="C362" s="235"/>
      <c r="D362" s="235"/>
      <c r="E362" s="235"/>
      <c r="F362" s="235"/>
      <c r="G362" s="235"/>
      <c r="H362" s="235"/>
      <c r="I362" s="235"/>
      <c r="J362" s="268" t="s">
        <v>5561</v>
      </c>
      <c r="K362" s="235" t="str">
        <f t="shared" si="44"/>
        <v>UGX</v>
      </c>
      <c r="L362" s="235" t="str">
        <f t="shared" si="45"/>
        <v>UGX</v>
      </c>
      <c r="M362" s="235"/>
      <c r="N362" s="235"/>
      <c r="O362" s="235" t="str">
        <f t="shared" si="43"/>
        <v>s2c</v>
      </c>
      <c r="P362" s="235"/>
      <c r="Q362" s="235"/>
      <c r="R362" s="235"/>
      <c r="S362" s="230">
        <f t="shared" si="40"/>
        <v>41827</v>
      </c>
      <c r="T362" s="230" t="str">
        <f t="shared" si="41"/>
        <v/>
      </c>
      <c r="U362" s="230" t="str">
        <f t="shared" si="42"/>
        <v/>
      </c>
      <c r="V362" s="235"/>
    </row>
    <row r="363" spans="1:22" s="128" customFormat="1">
      <c r="A363" s="235"/>
      <c r="B363" s="235"/>
      <c r="C363" s="235"/>
      <c r="D363" s="235"/>
      <c r="E363" s="235"/>
      <c r="F363" s="235"/>
      <c r="G363" s="235"/>
      <c r="H363" s="235"/>
      <c r="I363" s="235"/>
      <c r="J363" s="268" t="s">
        <v>5562</v>
      </c>
      <c r="K363" s="235" t="str">
        <f t="shared" si="44"/>
        <v>USD</v>
      </c>
      <c r="L363" s="235" t="str">
        <f t="shared" si="45"/>
        <v>USD</v>
      </c>
      <c r="M363" s="235"/>
      <c r="N363" s="235"/>
      <c r="O363" s="235" t="str">
        <f t="shared" si="43"/>
        <v>s2c</v>
      </c>
      <c r="P363" s="235"/>
      <c r="Q363" s="235"/>
      <c r="R363" s="235"/>
      <c r="S363" s="230">
        <f t="shared" si="40"/>
        <v>41827</v>
      </c>
      <c r="T363" s="230" t="str">
        <f t="shared" si="41"/>
        <v/>
      </c>
      <c r="U363" s="230" t="str">
        <f t="shared" si="42"/>
        <v/>
      </c>
      <c r="V363" s="235"/>
    </row>
    <row r="364" spans="1:22" s="128" customFormat="1">
      <c r="A364" s="235"/>
      <c r="B364" s="235"/>
      <c r="C364" s="235"/>
      <c r="D364" s="235"/>
      <c r="E364" s="235"/>
      <c r="F364" s="235"/>
      <c r="G364" s="235"/>
      <c r="H364" s="235"/>
      <c r="I364" s="235"/>
      <c r="J364" s="268" t="s">
        <v>5563</v>
      </c>
      <c r="K364" s="235" t="str">
        <f t="shared" si="44"/>
        <v>USN</v>
      </c>
      <c r="L364" s="235" t="str">
        <f t="shared" si="45"/>
        <v>USN</v>
      </c>
      <c r="M364" s="235"/>
      <c r="N364" s="235"/>
      <c r="O364" s="235" t="str">
        <f t="shared" si="43"/>
        <v>s2c</v>
      </c>
      <c r="P364" s="235"/>
      <c r="Q364" s="235"/>
      <c r="R364" s="235"/>
      <c r="S364" s="230">
        <f t="shared" si="40"/>
        <v>41827</v>
      </c>
      <c r="T364" s="230" t="str">
        <f t="shared" si="41"/>
        <v/>
      </c>
      <c r="U364" s="230" t="str">
        <f t="shared" si="42"/>
        <v/>
      </c>
      <c r="V364" s="235"/>
    </row>
    <row r="365" spans="1:22" s="128" customFormat="1">
      <c r="A365" s="235"/>
      <c r="B365" s="235"/>
      <c r="C365" s="235"/>
      <c r="D365" s="235"/>
      <c r="E365" s="235"/>
      <c r="F365" s="235"/>
      <c r="G365" s="235"/>
      <c r="H365" s="235"/>
      <c r="I365" s="235"/>
      <c r="J365" s="268" t="s">
        <v>5564</v>
      </c>
      <c r="K365" s="235" t="str">
        <f>VLOOKUP(J365,$A$2:$B$200,2,0)</f>
        <v>USS</v>
      </c>
      <c r="L365" s="235" t="str">
        <f>J365</f>
        <v>USS</v>
      </c>
      <c r="M365" s="235"/>
      <c r="N365" s="235"/>
      <c r="O365" s="235" t="str">
        <f t="shared" si="43"/>
        <v>s2c</v>
      </c>
      <c r="P365" s="235"/>
      <c r="Q365" s="235"/>
      <c r="R365" s="235"/>
      <c r="S365" s="230">
        <f t="shared" si="40"/>
        <v>41827</v>
      </c>
      <c r="T365" s="230" t="str">
        <f t="shared" si="41"/>
        <v/>
      </c>
      <c r="U365" s="230" t="str">
        <f t="shared" si="42"/>
        <v/>
      </c>
      <c r="V365" s="235"/>
    </row>
    <row r="366" spans="1:22" s="128" customFormat="1">
      <c r="A366" s="235"/>
      <c r="B366" s="235"/>
      <c r="C366" s="235"/>
      <c r="D366" s="235"/>
      <c r="E366" s="235"/>
      <c r="F366" s="235"/>
      <c r="G366" s="235"/>
      <c r="H366" s="235"/>
      <c r="I366" s="235"/>
      <c r="J366" s="268" t="s">
        <v>5572</v>
      </c>
      <c r="K366" s="235" t="str">
        <f>VLOOKUP(J366,$A$2:$B$200,2,0)</f>
        <v>UYI</v>
      </c>
      <c r="L366" s="235" t="str">
        <f>J366</f>
        <v>UYI</v>
      </c>
      <c r="M366" s="235"/>
      <c r="N366" s="235"/>
      <c r="O366" s="235" t="str">
        <f t="shared" si="43"/>
        <v>s2c</v>
      </c>
      <c r="P366" s="235"/>
      <c r="Q366" s="235"/>
      <c r="R366" s="235"/>
      <c r="S366" s="230">
        <f t="shared" si="40"/>
        <v>42277</v>
      </c>
      <c r="T366" s="230" t="str">
        <f t="shared" si="41"/>
        <v/>
      </c>
      <c r="U366" s="230" t="str">
        <f t="shared" si="42"/>
        <v/>
      </c>
      <c r="V366" s="235"/>
    </row>
    <row r="367" spans="1:22" s="128" customFormat="1">
      <c r="A367" s="235"/>
      <c r="B367" s="235"/>
      <c r="C367" s="235"/>
      <c r="D367" s="235"/>
      <c r="E367" s="235"/>
      <c r="F367" s="235"/>
      <c r="G367" s="235"/>
      <c r="H367" s="235"/>
      <c r="I367" s="235"/>
      <c r="J367" s="268" t="s">
        <v>5565</v>
      </c>
      <c r="K367" s="235" t="str">
        <f t="shared" si="44"/>
        <v>UYU</v>
      </c>
      <c r="L367" s="235" t="str">
        <f t="shared" si="45"/>
        <v>UYU</v>
      </c>
      <c r="M367" s="235"/>
      <c r="N367" s="235"/>
      <c r="O367" s="235" t="str">
        <f t="shared" si="43"/>
        <v>s2c</v>
      </c>
      <c r="P367" s="235"/>
      <c r="Q367" s="235"/>
      <c r="R367" s="235"/>
      <c r="S367" s="230">
        <f t="shared" si="40"/>
        <v>41827</v>
      </c>
      <c r="T367" s="230" t="str">
        <f t="shared" si="41"/>
        <v/>
      </c>
      <c r="U367" s="230" t="str">
        <f t="shared" si="42"/>
        <v/>
      </c>
      <c r="V367" s="235"/>
    </row>
    <row r="368" spans="1:22" s="128" customFormat="1">
      <c r="A368" s="235"/>
      <c r="B368" s="235"/>
      <c r="C368" s="235"/>
      <c r="D368" s="235"/>
      <c r="E368" s="235"/>
      <c r="F368" s="235"/>
      <c r="G368" s="235"/>
      <c r="H368" s="235"/>
      <c r="I368" s="235"/>
      <c r="J368" s="268" t="s">
        <v>5575</v>
      </c>
      <c r="K368" s="235" t="str">
        <f t="shared" si="44"/>
        <v>UYW</v>
      </c>
      <c r="L368" s="235" t="str">
        <f t="shared" si="45"/>
        <v>UYW</v>
      </c>
      <c r="O368" s="235" t="str">
        <f t="shared" si="43"/>
        <v>s2c</v>
      </c>
      <c r="S368" s="279">
        <f t="shared" si="40"/>
        <v>44027</v>
      </c>
      <c r="T368" s="230" t="str">
        <f t="shared" si="41"/>
        <v/>
      </c>
      <c r="U368" s="230" t="str">
        <f t="shared" si="42"/>
        <v/>
      </c>
    </row>
    <row r="369" spans="1:22" s="128" customFormat="1">
      <c r="A369" s="235"/>
      <c r="B369" s="235"/>
      <c r="C369" s="235"/>
      <c r="D369" s="235"/>
      <c r="E369" s="235"/>
      <c r="F369" s="235"/>
      <c r="G369" s="235"/>
      <c r="H369" s="235"/>
      <c r="I369" s="235"/>
      <c r="J369" s="268" t="s">
        <v>5566</v>
      </c>
      <c r="K369" s="235" t="str">
        <f t="shared" si="44"/>
        <v>UZS</v>
      </c>
      <c r="L369" s="235" t="str">
        <f t="shared" si="45"/>
        <v>UZS</v>
      </c>
      <c r="M369" s="235"/>
      <c r="N369" s="235"/>
      <c r="O369" s="235" t="str">
        <f t="shared" si="43"/>
        <v>s2c</v>
      </c>
      <c r="P369" s="235"/>
      <c r="Q369" s="235"/>
      <c r="R369" s="235"/>
      <c r="S369" s="230">
        <f t="shared" si="40"/>
        <v>41827</v>
      </c>
      <c r="T369" s="230" t="str">
        <f t="shared" si="41"/>
        <v/>
      </c>
      <c r="U369" s="230" t="str">
        <f t="shared" si="42"/>
        <v/>
      </c>
      <c r="V369" s="235"/>
    </row>
    <row r="370" spans="1:22" s="128" customFormat="1">
      <c r="A370" s="235"/>
      <c r="B370" s="235"/>
      <c r="C370" s="235"/>
      <c r="D370" s="235"/>
      <c r="E370" s="235"/>
      <c r="F370" s="235"/>
      <c r="G370" s="235"/>
      <c r="H370" s="235"/>
      <c r="I370" s="235"/>
      <c r="J370" s="268" t="s">
        <v>5567</v>
      </c>
      <c r="K370" s="235" t="str">
        <f t="shared" si="44"/>
        <v>VEF</v>
      </c>
      <c r="L370" s="235" t="str">
        <f t="shared" si="45"/>
        <v>VEF</v>
      </c>
      <c r="M370" s="235"/>
      <c r="N370" s="235"/>
      <c r="O370" s="235" t="str">
        <f t="shared" si="43"/>
        <v>s2c</v>
      </c>
      <c r="P370" s="235"/>
      <c r="Q370" s="235"/>
      <c r="R370" s="235"/>
      <c r="S370" s="230">
        <f t="shared" si="40"/>
        <v>41827</v>
      </c>
      <c r="T370" s="279">
        <f t="shared" si="41"/>
        <v>44027</v>
      </c>
      <c r="U370" s="230" t="str">
        <f t="shared" si="42"/>
        <v/>
      </c>
      <c r="V370" s="235"/>
    </row>
    <row r="371" spans="1:22" s="128" customFormat="1">
      <c r="A371" s="235"/>
      <c r="B371" s="235"/>
      <c r="C371" s="235"/>
      <c r="D371" s="235"/>
      <c r="E371" s="235"/>
      <c r="F371" s="235"/>
      <c r="G371" s="235"/>
      <c r="H371" s="235"/>
      <c r="I371" s="235"/>
      <c r="J371" s="268" t="s">
        <v>5579</v>
      </c>
      <c r="K371" s="235" t="str">
        <f t="shared" si="44"/>
        <v>VES</v>
      </c>
      <c r="L371" s="235" t="str">
        <f t="shared" si="45"/>
        <v>VES</v>
      </c>
      <c r="O371" s="235" t="str">
        <f t="shared" si="43"/>
        <v>s2c</v>
      </c>
      <c r="S371" s="279">
        <f t="shared" si="40"/>
        <v>44027</v>
      </c>
      <c r="T371" s="230" t="str">
        <f t="shared" si="41"/>
        <v/>
      </c>
      <c r="U371" s="230" t="str">
        <f t="shared" si="42"/>
        <v/>
      </c>
    </row>
    <row r="372" spans="1:22" s="128" customFormat="1">
      <c r="A372" s="235"/>
      <c r="B372" s="235"/>
      <c r="C372" s="235"/>
      <c r="D372" s="235"/>
      <c r="E372" s="235"/>
      <c r="F372" s="235"/>
      <c r="G372" s="235"/>
      <c r="H372" s="235"/>
      <c r="I372" s="235"/>
      <c r="J372" s="268" t="s">
        <v>5568</v>
      </c>
      <c r="K372" s="235" t="str">
        <f t="shared" si="44"/>
        <v>VND</v>
      </c>
      <c r="L372" s="235" t="str">
        <f t="shared" si="45"/>
        <v>VND</v>
      </c>
      <c r="M372" s="235"/>
      <c r="N372" s="235"/>
      <c r="O372" s="235" t="str">
        <f t="shared" si="43"/>
        <v>s2c</v>
      </c>
      <c r="P372" s="235"/>
      <c r="Q372" s="235"/>
      <c r="R372" s="235"/>
      <c r="S372" s="230">
        <f t="shared" si="40"/>
        <v>41827</v>
      </c>
      <c r="T372" s="230" t="str">
        <f t="shared" si="41"/>
        <v/>
      </c>
      <c r="U372" s="230" t="str">
        <f t="shared" si="42"/>
        <v/>
      </c>
      <c r="V372" s="235"/>
    </row>
    <row r="373" spans="1:22" s="128" customFormat="1">
      <c r="A373" s="235"/>
      <c r="B373" s="235"/>
      <c r="C373" s="235"/>
      <c r="D373" s="235"/>
      <c r="E373" s="235"/>
      <c r="F373" s="235"/>
      <c r="G373" s="235"/>
      <c r="H373" s="235"/>
      <c r="I373" s="235"/>
      <c r="J373" s="268" t="s">
        <v>5569</v>
      </c>
      <c r="K373" s="235" t="str">
        <f t="shared" si="44"/>
        <v>VUV</v>
      </c>
      <c r="L373" s="235" t="str">
        <f t="shared" si="45"/>
        <v>VUV</v>
      </c>
      <c r="M373" s="235"/>
      <c r="N373" s="235"/>
      <c r="O373" s="235" t="str">
        <f t="shared" si="43"/>
        <v>s2c</v>
      </c>
      <c r="P373" s="235"/>
      <c r="Q373" s="235"/>
      <c r="R373" s="235"/>
      <c r="S373" s="230">
        <f t="shared" si="40"/>
        <v>41827</v>
      </c>
      <c r="T373" s="230" t="str">
        <f t="shared" si="41"/>
        <v/>
      </c>
      <c r="U373" s="230" t="str">
        <f t="shared" si="42"/>
        <v/>
      </c>
      <c r="V373" s="235"/>
    </row>
    <row r="374" spans="1:22" s="128" customFormat="1">
      <c r="A374" s="235"/>
      <c r="B374" s="235"/>
      <c r="C374" s="235"/>
      <c r="D374" s="235"/>
      <c r="E374" s="235"/>
      <c r="F374" s="235"/>
      <c r="G374" s="235"/>
      <c r="H374" s="235"/>
      <c r="I374" s="235"/>
      <c r="J374" s="268" t="s">
        <v>5570</v>
      </c>
      <c r="K374" s="235" t="str">
        <f t="shared" si="44"/>
        <v>WST</v>
      </c>
      <c r="L374" s="235" t="str">
        <f t="shared" si="45"/>
        <v>WST</v>
      </c>
      <c r="M374" s="235"/>
      <c r="N374" s="235"/>
      <c r="O374" s="235" t="str">
        <f t="shared" si="43"/>
        <v>s2c</v>
      </c>
      <c r="P374" s="235"/>
      <c r="Q374" s="235"/>
      <c r="R374" s="235"/>
      <c r="S374" s="230">
        <f t="shared" si="40"/>
        <v>41827</v>
      </c>
      <c r="T374" s="230" t="str">
        <f t="shared" si="41"/>
        <v/>
      </c>
      <c r="U374" s="230" t="str">
        <f t="shared" si="42"/>
        <v/>
      </c>
      <c r="V374" s="235"/>
    </row>
    <row r="375" spans="1:22" s="128" customFormat="1">
      <c r="A375" s="235"/>
      <c r="B375" s="235"/>
      <c r="C375" s="235"/>
      <c r="D375" s="235"/>
      <c r="E375" s="235"/>
      <c r="F375" s="235"/>
      <c r="G375" s="235"/>
      <c r="H375" s="235"/>
      <c r="I375" s="235"/>
      <c r="J375" s="268" t="s">
        <v>5571</v>
      </c>
      <c r="K375" s="235" t="str">
        <f t="shared" si="44"/>
        <v>XAF</v>
      </c>
      <c r="L375" s="235" t="str">
        <f t="shared" si="45"/>
        <v>XAF</v>
      </c>
      <c r="M375" s="235"/>
      <c r="N375" s="235"/>
      <c r="O375" s="235" t="str">
        <f t="shared" si="43"/>
        <v>s2c</v>
      </c>
      <c r="P375" s="235"/>
      <c r="Q375" s="235"/>
      <c r="R375" s="235"/>
      <c r="S375" s="230">
        <f t="shared" si="40"/>
        <v>41827</v>
      </c>
      <c r="T375" s="230" t="str">
        <f t="shared" si="41"/>
        <v/>
      </c>
      <c r="U375" s="230" t="str">
        <f t="shared" si="42"/>
        <v/>
      </c>
      <c r="V375" s="235"/>
    </row>
    <row r="376" spans="1:22" s="128" customFormat="1">
      <c r="A376" s="235"/>
      <c r="B376" s="235"/>
      <c r="C376" s="235"/>
      <c r="D376" s="235"/>
      <c r="E376" s="235"/>
      <c r="F376" s="235"/>
      <c r="G376" s="235"/>
      <c r="H376" s="235"/>
      <c r="I376" s="235"/>
      <c r="J376" s="268" t="s">
        <v>5573</v>
      </c>
      <c r="K376" s="235" t="str">
        <f t="shared" si="44"/>
        <v>XAG</v>
      </c>
      <c r="L376" s="235" t="str">
        <f t="shared" si="45"/>
        <v>XAG</v>
      </c>
      <c r="M376" s="235"/>
      <c r="N376" s="235"/>
      <c r="O376" s="235" t="str">
        <f t="shared" si="43"/>
        <v>s2c</v>
      </c>
      <c r="P376" s="235"/>
      <c r="Q376" s="235"/>
      <c r="R376" s="235"/>
      <c r="S376" s="230">
        <f t="shared" si="40"/>
        <v>41827</v>
      </c>
      <c r="T376" s="230" t="str">
        <f t="shared" si="41"/>
        <v/>
      </c>
      <c r="U376" s="230" t="str">
        <f t="shared" si="42"/>
        <v/>
      </c>
      <c r="V376" s="235"/>
    </row>
    <row r="377" spans="1:22" s="128" customFormat="1">
      <c r="A377" s="235"/>
      <c r="B377" s="235"/>
      <c r="C377" s="235"/>
      <c r="D377" s="235"/>
      <c r="E377" s="235"/>
      <c r="F377" s="235"/>
      <c r="G377" s="235"/>
      <c r="H377" s="235"/>
      <c r="I377" s="235"/>
      <c r="J377" s="268" t="s">
        <v>5574</v>
      </c>
      <c r="K377" s="235" t="str">
        <f t="shared" si="44"/>
        <v>XAU</v>
      </c>
      <c r="L377" s="235" t="str">
        <f t="shared" si="45"/>
        <v>XAU</v>
      </c>
      <c r="M377" s="235"/>
      <c r="N377" s="235"/>
      <c r="O377" s="235" t="str">
        <f t="shared" si="43"/>
        <v>s2c</v>
      </c>
      <c r="P377" s="235"/>
      <c r="Q377" s="235"/>
      <c r="R377" s="235"/>
      <c r="S377" s="230">
        <f t="shared" si="40"/>
        <v>41827</v>
      </c>
      <c r="T377" s="230" t="str">
        <f t="shared" si="41"/>
        <v/>
      </c>
      <c r="U377" s="230" t="str">
        <f t="shared" si="42"/>
        <v/>
      </c>
      <c r="V377" s="235"/>
    </row>
    <row r="378" spans="1:22" s="128" customFormat="1">
      <c r="A378" s="235"/>
      <c r="B378" s="235"/>
      <c r="C378" s="235"/>
      <c r="D378" s="235"/>
      <c r="E378" s="235"/>
      <c r="F378" s="235"/>
      <c r="G378" s="235"/>
      <c r="H378" s="235"/>
      <c r="I378" s="235"/>
      <c r="J378" s="268" t="s">
        <v>5576</v>
      </c>
      <c r="K378" s="235" t="str">
        <f t="shared" si="44"/>
        <v>XBA</v>
      </c>
      <c r="L378" s="235" t="str">
        <f t="shared" si="45"/>
        <v>XBA</v>
      </c>
      <c r="M378" s="235"/>
      <c r="N378" s="235"/>
      <c r="O378" s="235" t="str">
        <f t="shared" si="43"/>
        <v>s2c</v>
      </c>
      <c r="P378" s="235"/>
      <c r="Q378" s="235"/>
      <c r="R378" s="235"/>
      <c r="S378" s="230">
        <f t="shared" si="40"/>
        <v>41827</v>
      </c>
      <c r="T378" s="230" t="str">
        <f t="shared" si="41"/>
        <v/>
      </c>
      <c r="U378" s="230" t="str">
        <f t="shared" si="42"/>
        <v/>
      </c>
      <c r="V378" s="235"/>
    </row>
    <row r="379" spans="1:22" s="128" customFormat="1">
      <c r="A379" s="235"/>
      <c r="B379" s="235"/>
      <c r="C379" s="235"/>
      <c r="D379" s="235"/>
      <c r="E379" s="235"/>
      <c r="F379" s="235"/>
      <c r="G379" s="235"/>
      <c r="H379" s="235"/>
      <c r="I379" s="235"/>
      <c r="J379" s="268" t="s">
        <v>5577</v>
      </c>
      <c r="K379" s="235" t="str">
        <f t="shared" si="44"/>
        <v>XBB</v>
      </c>
      <c r="L379" s="235" t="str">
        <f t="shared" si="45"/>
        <v>XBB</v>
      </c>
      <c r="M379" s="235"/>
      <c r="N379" s="235"/>
      <c r="O379" s="235" t="str">
        <f t="shared" si="43"/>
        <v>s2c</v>
      </c>
      <c r="P379" s="235"/>
      <c r="Q379" s="235"/>
      <c r="R379" s="235"/>
      <c r="S379" s="230">
        <f t="shared" si="40"/>
        <v>41827</v>
      </c>
      <c r="T379" s="230" t="str">
        <f t="shared" si="41"/>
        <v/>
      </c>
      <c r="U379" s="230" t="str">
        <f t="shared" si="42"/>
        <v/>
      </c>
      <c r="V379" s="235"/>
    </row>
    <row r="380" spans="1:22" s="128" customFormat="1">
      <c r="A380" s="235"/>
      <c r="B380" s="235"/>
      <c r="C380" s="235"/>
      <c r="D380" s="235"/>
      <c r="E380" s="235"/>
      <c r="F380" s="235"/>
      <c r="G380" s="235"/>
      <c r="H380" s="235"/>
      <c r="I380" s="235"/>
      <c r="J380" s="268" t="s">
        <v>5578</v>
      </c>
      <c r="K380" s="235" t="str">
        <f t="shared" si="44"/>
        <v>XBC</v>
      </c>
      <c r="L380" s="235" t="str">
        <f t="shared" si="45"/>
        <v>XBC</v>
      </c>
      <c r="M380" s="235"/>
      <c r="N380" s="235"/>
      <c r="O380" s="235" t="str">
        <f t="shared" si="43"/>
        <v>s2c</v>
      </c>
      <c r="P380" s="235"/>
      <c r="Q380" s="235"/>
      <c r="R380" s="235"/>
      <c r="S380" s="230">
        <f t="shared" si="40"/>
        <v>41827</v>
      </c>
      <c r="T380" s="230" t="str">
        <f t="shared" si="41"/>
        <v/>
      </c>
      <c r="U380" s="230" t="str">
        <f t="shared" si="42"/>
        <v/>
      </c>
      <c r="V380" s="235"/>
    </row>
    <row r="381" spans="1:22" s="128" customFormat="1">
      <c r="A381" s="235"/>
      <c r="B381" s="235"/>
      <c r="C381" s="235"/>
      <c r="D381" s="235"/>
      <c r="E381" s="235"/>
      <c r="F381" s="235"/>
      <c r="G381" s="235"/>
      <c r="H381" s="235"/>
      <c r="I381" s="235"/>
      <c r="J381" s="268" t="s">
        <v>5580</v>
      </c>
      <c r="K381" s="235" t="str">
        <f t="shared" si="44"/>
        <v>XBD</v>
      </c>
      <c r="L381" s="235" t="str">
        <f t="shared" si="45"/>
        <v>XBD</v>
      </c>
      <c r="M381" s="235"/>
      <c r="N381" s="235"/>
      <c r="O381" s="235" t="str">
        <f t="shared" si="43"/>
        <v>s2c</v>
      </c>
      <c r="P381" s="235"/>
      <c r="Q381" s="235"/>
      <c r="R381" s="235"/>
      <c r="S381" s="230">
        <f t="shared" si="40"/>
        <v>41827</v>
      </c>
      <c r="T381" s="230" t="str">
        <f t="shared" si="41"/>
        <v/>
      </c>
      <c r="U381" s="230" t="str">
        <f t="shared" si="42"/>
        <v/>
      </c>
      <c r="V381" s="235"/>
    </row>
    <row r="382" spans="1:22" s="128" customFormat="1">
      <c r="A382" s="235"/>
      <c r="B382" s="235"/>
      <c r="C382" s="235"/>
      <c r="D382" s="235"/>
      <c r="E382" s="235"/>
      <c r="F382" s="235"/>
      <c r="G382" s="235"/>
      <c r="H382" s="235"/>
      <c r="I382" s="235"/>
      <c r="J382" s="268" t="s">
        <v>5581</v>
      </c>
      <c r="K382" s="235" t="str">
        <f t="shared" si="44"/>
        <v>XCD</v>
      </c>
      <c r="L382" s="235" t="str">
        <f t="shared" si="45"/>
        <v>XCD</v>
      </c>
      <c r="M382" s="235"/>
      <c r="N382" s="235"/>
      <c r="O382" s="235" t="str">
        <f t="shared" si="43"/>
        <v>s2c</v>
      </c>
      <c r="P382" s="235"/>
      <c r="Q382" s="235"/>
      <c r="R382" s="235"/>
      <c r="S382" s="230">
        <f t="shared" si="40"/>
        <v>41827</v>
      </c>
      <c r="T382" s="230" t="str">
        <f t="shared" si="41"/>
        <v/>
      </c>
      <c r="U382" s="230" t="str">
        <f t="shared" si="42"/>
        <v/>
      </c>
      <c r="V382" s="235"/>
    </row>
    <row r="383" spans="1:22" s="128" customFormat="1">
      <c r="A383" s="235"/>
      <c r="B383" s="235"/>
      <c r="C383" s="235"/>
      <c r="D383" s="235"/>
      <c r="E383" s="235"/>
      <c r="F383" s="235"/>
      <c r="G383" s="235"/>
      <c r="H383" s="235"/>
      <c r="I383" s="235"/>
      <c r="J383" s="268" t="s">
        <v>5582</v>
      </c>
      <c r="K383" s="235" t="str">
        <f t="shared" si="44"/>
        <v>XDR</v>
      </c>
      <c r="L383" s="235" t="str">
        <f t="shared" si="45"/>
        <v>XDR</v>
      </c>
      <c r="M383" s="235"/>
      <c r="N383" s="235"/>
      <c r="O383" s="235" t="str">
        <f t="shared" si="43"/>
        <v>s2c</v>
      </c>
      <c r="P383" s="235"/>
      <c r="Q383" s="235"/>
      <c r="R383" s="235"/>
      <c r="S383" s="230">
        <f t="shared" si="40"/>
        <v>41827</v>
      </c>
      <c r="T383" s="230" t="str">
        <f t="shared" si="41"/>
        <v/>
      </c>
      <c r="U383" s="230" t="str">
        <f t="shared" si="42"/>
        <v/>
      </c>
      <c r="V383" s="235"/>
    </row>
    <row r="384" spans="1:22" s="128" customFormat="1">
      <c r="A384" s="235"/>
      <c r="B384" s="235"/>
      <c r="C384" s="235"/>
      <c r="D384" s="235"/>
      <c r="E384" s="235"/>
      <c r="F384" s="235"/>
      <c r="G384" s="235"/>
      <c r="H384" s="235"/>
      <c r="I384" s="235"/>
      <c r="J384" s="268" t="s">
        <v>5583</v>
      </c>
      <c r="K384" s="235" t="str">
        <f t="shared" si="44"/>
        <v>XFU</v>
      </c>
      <c r="L384" s="235" t="str">
        <f t="shared" si="45"/>
        <v>XFU</v>
      </c>
      <c r="M384" s="235"/>
      <c r="N384" s="235"/>
      <c r="O384" s="235" t="str">
        <f t="shared" si="43"/>
        <v>s2c</v>
      </c>
      <c r="P384" s="235"/>
      <c r="Q384" s="235"/>
      <c r="R384" s="235"/>
      <c r="S384" s="230">
        <f t="shared" si="40"/>
        <v>41827</v>
      </c>
      <c r="T384" s="230" t="str">
        <f t="shared" si="41"/>
        <v/>
      </c>
      <c r="U384" s="230" t="str">
        <f t="shared" si="42"/>
        <v/>
      </c>
      <c r="V384" s="235"/>
    </row>
    <row r="385" spans="1:22" s="128" customFormat="1">
      <c r="A385" s="235"/>
      <c r="B385" s="235"/>
      <c r="C385" s="235"/>
      <c r="D385" s="235"/>
      <c r="E385" s="235"/>
      <c r="F385" s="235"/>
      <c r="G385" s="235"/>
      <c r="H385" s="235"/>
      <c r="I385" s="235"/>
      <c r="J385" s="268" t="s">
        <v>5584</v>
      </c>
      <c r="K385" s="235" t="str">
        <f t="shared" si="44"/>
        <v>XOF</v>
      </c>
      <c r="L385" s="235" t="str">
        <f t="shared" si="45"/>
        <v>XOF</v>
      </c>
      <c r="M385" s="235"/>
      <c r="N385" s="235"/>
      <c r="O385" s="235" t="str">
        <f t="shared" si="43"/>
        <v>s2c</v>
      </c>
      <c r="P385" s="235"/>
      <c r="Q385" s="235"/>
      <c r="R385" s="235"/>
      <c r="S385" s="230">
        <f t="shared" si="40"/>
        <v>41827</v>
      </c>
      <c r="T385" s="230" t="str">
        <f t="shared" si="41"/>
        <v/>
      </c>
      <c r="U385" s="230" t="str">
        <f t="shared" si="42"/>
        <v/>
      </c>
      <c r="V385" s="235"/>
    </row>
    <row r="386" spans="1:22" s="128" customFormat="1">
      <c r="A386" s="235"/>
      <c r="B386" s="235"/>
      <c r="C386" s="235"/>
      <c r="D386" s="235"/>
      <c r="E386" s="235"/>
      <c r="F386" s="235"/>
      <c r="G386" s="235"/>
      <c r="H386" s="235"/>
      <c r="I386" s="235"/>
      <c r="J386" s="268" t="s">
        <v>5585</v>
      </c>
      <c r="K386" s="235" t="str">
        <f t="shared" si="44"/>
        <v>XPD</v>
      </c>
      <c r="L386" s="235" t="str">
        <f t="shared" si="45"/>
        <v>XPD</v>
      </c>
      <c r="M386" s="235"/>
      <c r="N386" s="235"/>
      <c r="O386" s="235" t="str">
        <f t="shared" si="43"/>
        <v>s2c</v>
      </c>
      <c r="P386" s="235"/>
      <c r="Q386" s="235"/>
      <c r="R386" s="235"/>
      <c r="S386" s="230">
        <f t="shared" si="40"/>
        <v>41827</v>
      </c>
      <c r="T386" s="230" t="str">
        <f t="shared" si="41"/>
        <v/>
      </c>
      <c r="U386" s="230" t="str">
        <f t="shared" si="42"/>
        <v/>
      </c>
      <c r="V386" s="235"/>
    </row>
    <row r="387" spans="1:22" s="128" customFormat="1">
      <c r="A387" s="235"/>
      <c r="B387" s="235"/>
      <c r="C387" s="235"/>
      <c r="D387" s="235"/>
      <c r="E387" s="235"/>
      <c r="F387" s="235"/>
      <c r="G387" s="235"/>
      <c r="H387" s="235"/>
      <c r="I387" s="235"/>
      <c r="J387" s="268" t="s">
        <v>5586</v>
      </c>
      <c r="K387" s="235" t="str">
        <f t="shared" si="44"/>
        <v>XPF</v>
      </c>
      <c r="L387" s="235" t="str">
        <f t="shared" si="45"/>
        <v>XPF</v>
      </c>
      <c r="M387" s="235"/>
      <c r="N387" s="235"/>
      <c r="O387" s="235" t="str">
        <f t="shared" si="43"/>
        <v>s2c</v>
      </c>
      <c r="P387" s="235"/>
      <c r="Q387" s="235"/>
      <c r="R387" s="235"/>
      <c r="S387" s="230">
        <f t="shared" si="40"/>
        <v>41827</v>
      </c>
      <c r="T387" s="230" t="str">
        <f t="shared" si="41"/>
        <v/>
      </c>
      <c r="U387" s="230" t="str">
        <f t="shared" si="42"/>
        <v/>
      </c>
      <c r="V387" s="235"/>
    </row>
    <row r="388" spans="1:22" s="128" customFormat="1">
      <c r="A388" s="235"/>
      <c r="B388" s="235"/>
      <c r="C388" s="235"/>
      <c r="D388" s="235"/>
      <c r="E388" s="235"/>
      <c r="F388" s="235"/>
      <c r="G388" s="235"/>
      <c r="H388" s="235"/>
      <c r="I388" s="235"/>
      <c r="J388" s="268" t="s">
        <v>5587</v>
      </c>
      <c r="K388" s="235" t="str">
        <f t="shared" si="44"/>
        <v>XPT</v>
      </c>
      <c r="L388" s="235" t="str">
        <f t="shared" si="45"/>
        <v>XPT</v>
      </c>
      <c r="M388" s="235"/>
      <c r="N388" s="235"/>
      <c r="O388" s="235" t="str">
        <f t="shared" si="43"/>
        <v>s2c</v>
      </c>
      <c r="P388" s="235"/>
      <c r="Q388" s="235"/>
      <c r="R388" s="235"/>
      <c r="S388" s="230">
        <f t="shared" si="40"/>
        <v>41827</v>
      </c>
      <c r="T388" s="230" t="str">
        <f t="shared" si="41"/>
        <v/>
      </c>
      <c r="U388" s="230" t="str">
        <f t="shared" si="42"/>
        <v/>
      </c>
      <c r="V388" s="235"/>
    </row>
    <row r="389" spans="1:22" s="128" customFormat="1">
      <c r="A389" s="235"/>
      <c r="B389" s="235"/>
      <c r="C389" s="235"/>
      <c r="D389" s="235"/>
      <c r="E389" s="235"/>
      <c r="F389" s="235"/>
      <c r="G389" s="235"/>
      <c r="H389" s="235"/>
      <c r="I389" s="235"/>
      <c r="J389" s="268" t="s">
        <v>5598</v>
      </c>
      <c r="K389" s="235" t="str">
        <f t="shared" si="44"/>
        <v>XSU</v>
      </c>
      <c r="L389" s="235" t="str">
        <f t="shared" si="45"/>
        <v>XSU</v>
      </c>
      <c r="M389" s="235"/>
      <c r="N389" s="235"/>
      <c r="O389" s="235" t="str">
        <f t="shared" si="43"/>
        <v>s2c</v>
      </c>
      <c r="P389" s="235"/>
      <c r="Q389" s="235"/>
      <c r="R389" s="235"/>
      <c r="S389" s="230">
        <f t="shared" si="40"/>
        <v>42277</v>
      </c>
      <c r="T389" s="230" t="str">
        <f t="shared" si="41"/>
        <v/>
      </c>
      <c r="U389" s="230" t="str">
        <f t="shared" si="42"/>
        <v/>
      </c>
      <c r="V389" s="235"/>
    </row>
    <row r="390" spans="1:22" s="128" customFormat="1">
      <c r="A390" s="235"/>
      <c r="B390" s="235"/>
      <c r="C390" s="235"/>
      <c r="D390" s="235"/>
      <c r="E390" s="235"/>
      <c r="F390" s="235"/>
      <c r="G390" s="235"/>
      <c r="H390" s="235"/>
      <c r="I390" s="235"/>
      <c r="J390" s="268" t="s">
        <v>5588</v>
      </c>
      <c r="K390" s="235" t="str">
        <f t="shared" si="44"/>
        <v>XTS</v>
      </c>
      <c r="L390" s="235" t="str">
        <f t="shared" si="45"/>
        <v>XTS</v>
      </c>
      <c r="M390" s="235"/>
      <c r="N390" s="235"/>
      <c r="O390" s="235" t="str">
        <f t="shared" si="43"/>
        <v>s2c</v>
      </c>
      <c r="P390" s="235"/>
      <c r="Q390" s="235"/>
      <c r="R390" s="235"/>
      <c r="S390" s="230">
        <f t="shared" si="40"/>
        <v>41827</v>
      </c>
      <c r="T390" s="230" t="str">
        <f t="shared" si="41"/>
        <v/>
      </c>
      <c r="U390" s="230" t="str">
        <f t="shared" si="42"/>
        <v/>
      </c>
      <c r="V390" s="235"/>
    </row>
    <row r="391" spans="1:22" s="128" customFormat="1">
      <c r="A391" s="235"/>
      <c r="B391" s="235"/>
      <c r="C391" s="235"/>
      <c r="D391" s="235"/>
      <c r="E391" s="235"/>
      <c r="F391" s="235"/>
      <c r="G391" s="235"/>
      <c r="H391" s="235"/>
      <c r="I391" s="235"/>
      <c r="J391" s="268" t="s">
        <v>5599</v>
      </c>
      <c r="K391" s="235" t="str">
        <f t="shared" si="44"/>
        <v>XUA</v>
      </c>
      <c r="L391" s="235" t="str">
        <f t="shared" si="45"/>
        <v>XUA</v>
      </c>
      <c r="M391" s="235"/>
      <c r="N391" s="235"/>
      <c r="O391" s="235" t="str">
        <f t="shared" si="43"/>
        <v>s2c</v>
      </c>
      <c r="P391" s="235"/>
      <c r="Q391" s="235"/>
      <c r="R391" s="235"/>
      <c r="S391" s="230">
        <f t="shared" si="40"/>
        <v>42277</v>
      </c>
      <c r="T391" s="230" t="str">
        <f t="shared" si="41"/>
        <v/>
      </c>
      <c r="U391" s="230" t="str">
        <f t="shared" si="42"/>
        <v/>
      </c>
      <c r="V391" s="235"/>
    </row>
    <row r="392" spans="1:22" s="128" customFormat="1">
      <c r="A392" s="235"/>
      <c r="B392" s="235"/>
      <c r="C392" s="235"/>
      <c r="D392" s="235"/>
      <c r="E392" s="235"/>
      <c r="F392" s="235"/>
      <c r="G392" s="235"/>
      <c r="H392" s="235"/>
      <c r="I392" s="235"/>
      <c r="J392" s="268" t="s">
        <v>5590</v>
      </c>
      <c r="K392" s="235" t="str">
        <f t="shared" si="44"/>
        <v>YER</v>
      </c>
      <c r="L392" s="235" t="str">
        <f t="shared" si="45"/>
        <v>YER</v>
      </c>
      <c r="M392" s="235"/>
      <c r="N392" s="235"/>
      <c r="O392" s="235" t="str">
        <f t="shared" si="43"/>
        <v>s2c</v>
      </c>
      <c r="P392" s="235"/>
      <c r="Q392" s="235"/>
      <c r="R392" s="235"/>
      <c r="S392" s="230">
        <f t="shared" si="40"/>
        <v>41827</v>
      </c>
      <c r="T392" s="230" t="str">
        <f t="shared" si="41"/>
        <v/>
      </c>
      <c r="U392" s="230" t="str">
        <f t="shared" si="42"/>
        <v/>
      </c>
      <c r="V392" s="235"/>
    </row>
    <row r="393" spans="1:22" s="128" customFormat="1">
      <c r="J393" s="268" t="s">
        <v>5591</v>
      </c>
      <c r="K393" s="235" t="str">
        <f t="shared" si="44"/>
        <v>ZAR</v>
      </c>
      <c r="L393" s="235" t="str">
        <f t="shared" si="45"/>
        <v>ZAR</v>
      </c>
      <c r="M393" s="235"/>
      <c r="N393" s="235"/>
      <c r="O393" s="235" t="str">
        <f t="shared" si="43"/>
        <v>s2c</v>
      </c>
      <c r="P393" s="235"/>
      <c r="Q393" s="235"/>
      <c r="R393" s="235"/>
      <c r="S393" s="230">
        <f t="shared" si="40"/>
        <v>41827</v>
      </c>
      <c r="T393" s="230" t="str">
        <f t="shared" si="41"/>
        <v/>
      </c>
      <c r="U393" s="230" t="str">
        <f t="shared" si="42"/>
        <v/>
      </c>
      <c r="V393" s="235"/>
    </row>
    <row r="394" spans="1:22" s="128" customFormat="1">
      <c r="J394" s="268" t="s">
        <v>5592</v>
      </c>
      <c r="K394" s="235" t="str">
        <f t="shared" si="44"/>
        <v>ZMK</v>
      </c>
      <c r="L394" s="235" t="str">
        <f t="shared" si="45"/>
        <v>ZMK</v>
      </c>
      <c r="M394" s="235"/>
      <c r="N394" s="235"/>
      <c r="O394" s="235" t="str">
        <f t="shared" si="43"/>
        <v>s2c</v>
      </c>
      <c r="P394" s="235"/>
      <c r="Q394" s="235"/>
      <c r="R394" s="235"/>
      <c r="S394" s="230">
        <f t="shared" si="40"/>
        <v>41827</v>
      </c>
      <c r="T394" s="230" t="str">
        <f t="shared" si="41"/>
        <v/>
      </c>
      <c r="U394" s="230" t="str">
        <f t="shared" si="42"/>
        <v/>
      </c>
      <c r="V394" s="235"/>
    </row>
    <row r="395" spans="1:22" s="128" customFormat="1">
      <c r="J395" s="268" t="s">
        <v>5600</v>
      </c>
      <c r="K395" s="235" t="str">
        <f t="shared" si="44"/>
        <v>ZMW</v>
      </c>
      <c r="L395" s="235" t="str">
        <f t="shared" si="45"/>
        <v>ZMW</v>
      </c>
      <c r="M395" s="235"/>
      <c r="N395" s="235"/>
      <c r="O395" s="235" t="str">
        <f t="shared" si="43"/>
        <v>s2c</v>
      </c>
      <c r="P395" s="235"/>
      <c r="Q395" s="235"/>
      <c r="R395" s="235"/>
      <c r="S395" s="230">
        <f t="shared" si="40"/>
        <v>42277</v>
      </c>
      <c r="T395" s="230" t="str">
        <f t="shared" si="41"/>
        <v/>
      </c>
      <c r="U395" s="230" t="str">
        <f t="shared" si="42"/>
        <v/>
      </c>
      <c r="V395" s="235"/>
    </row>
    <row r="396" spans="1:22" s="128" customFormat="1">
      <c r="J396" s="268" t="s">
        <v>5593</v>
      </c>
      <c r="K396" s="235" t="str">
        <f t="shared" si="44"/>
        <v>ZWL</v>
      </c>
      <c r="L396" s="235" t="str">
        <f t="shared" si="45"/>
        <v>ZWL</v>
      </c>
      <c r="M396" s="235"/>
      <c r="N396" s="235"/>
      <c r="O396" s="235" t="str">
        <f t="shared" si="43"/>
        <v>s2c</v>
      </c>
      <c r="P396" s="235"/>
      <c r="Q396" s="235"/>
      <c r="R396" s="235"/>
      <c r="S396" s="230">
        <f t="shared" si="40"/>
        <v>41827</v>
      </c>
      <c r="T396" s="230" t="str">
        <f t="shared" si="41"/>
        <v/>
      </c>
      <c r="U396" s="230" t="str">
        <f t="shared" si="42"/>
        <v/>
      </c>
      <c r="V396" s="235"/>
    </row>
    <row r="397" spans="1:22" s="128" customFormat="1">
      <c r="J397" s="268" t="s">
        <v>5601</v>
      </c>
      <c r="K397" s="235" t="str">
        <f t="shared" si="44"/>
        <v>x5</v>
      </c>
      <c r="L397" s="235" t="str">
        <f t="shared" si="45"/>
        <v>Temporary identifier for currency 1</v>
      </c>
      <c r="O397" s="235" t="str">
        <f t="shared" si="43"/>
        <v>s2c</v>
      </c>
      <c r="S397" s="230">
        <f t="shared" si="40"/>
        <v>43661</v>
      </c>
      <c r="T397" s="230" t="str">
        <f t="shared" si="41"/>
        <v/>
      </c>
      <c r="U397" s="230" t="str">
        <f t="shared" si="42"/>
        <v/>
      </c>
      <c r="V397" s="235"/>
    </row>
    <row r="398" spans="1:22" s="128" customFormat="1">
      <c r="J398" s="268" t="s">
        <v>5602</v>
      </c>
      <c r="K398" s="235" t="str">
        <f t="shared" si="44"/>
        <v>x6</v>
      </c>
      <c r="L398" s="235" t="str">
        <f t="shared" si="45"/>
        <v>Temporary identifier for currency 2</v>
      </c>
      <c r="O398" s="235" t="str">
        <f t="shared" si="43"/>
        <v>s2c</v>
      </c>
      <c r="S398" s="230">
        <f t="shared" si="40"/>
        <v>43661</v>
      </c>
      <c r="T398" s="230" t="str">
        <f t="shared" si="41"/>
        <v/>
      </c>
      <c r="U398" s="230" t="str">
        <f t="shared" si="42"/>
        <v/>
      </c>
      <c r="V398" s="235"/>
    </row>
    <row r="399" spans="1:22" s="128" customFormat="1">
      <c r="J399" s="268" t="s">
        <v>5603</v>
      </c>
      <c r="K399" s="235" t="str">
        <f t="shared" si="44"/>
        <v>x7</v>
      </c>
      <c r="L399" s="235" t="str">
        <f t="shared" si="45"/>
        <v>Temporary identifier for currency 3</v>
      </c>
      <c r="O399" s="235" t="str">
        <f t="shared" si="43"/>
        <v>s2c</v>
      </c>
      <c r="S399" s="230">
        <f t="shared" si="40"/>
        <v>43661</v>
      </c>
      <c r="T399" s="230" t="str">
        <f t="shared" si="41"/>
        <v/>
      </c>
      <c r="U399" s="230" t="str">
        <f t="shared" si="42"/>
        <v/>
      </c>
      <c r="V399" s="235"/>
    </row>
    <row r="400" spans="1:22" s="128" customFormat="1">
      <c r="J400" s="284" t="s">
        <v>5617</v>
      </c>
      <c r="K400" s="278"/>
      <c r="L400" s="278"/>
      <c r="M400" s="286"/>
      <c r="N400" s="286"/>
      <c r="O400" s="286" t="s">
        <v>243</v>
      </c>
      <c r="P400" s="286"/>
      <c r="Q400" s="286" t="s">
        <v>1851</v>
      </c>
      <c r="R400" s="286" t="s">
        <v>5618</v>
      </c>
      <c r="S400" s="279">
        <v>44027</v>
      </c>
      <c r="T400" s="230"/>
      <c r="U400" s="230"/>
    </row>
    <row r="401" spans="10:21" s="128" customFormat="1">
      <c r="J401" s="287" t="s">
        <v>244</v>
      </c>
      <c r="K401" s="278" t="str">
        <f>VLOOKUP(J401,$A$2:$B$200,2,0)</f>
        <v>x0</v>
      </c>
      <c r="L401" s="278" t="str">
        <f>J401</f>
        <v>Total/NA</v>
      </c>
      <c r="M401" s="286"/>
      <c r="N401" s="286"/>
      <c r="O401" s="286" t="str">
        <f t="shared" si="43"/>
        <v>s2c</v>
      </c>
      <c r="P401" s="286" t="s">
        <v>2403</v>
      </c>
      <c r="Q401" s="286"/>
      <c r="R401" s="286"/>
      <c r="S401" s="279">
        <f>VLOOKUP(J401,A:G,5,FALSE)</f>
        <v>41827</v>
      </c>
      <c r="T401" s="230" t="str">
        <f t="shared" ref="T401:T404" si="46">IF(VLOOKUP(J401,A:G,6,FALSE)=0,"",VLOOKUP(J401,A:G,6,FALSE))</f>
        <v/>
      </c>
      <c r="U401" s="230" t="str">
        <f t="shared" ref="U401:U404" si="47">IF(VLOOKUP(J401,A:G,7,FALSE)=0,"",VLOOKUP(J401,A:G,7,FALSE))</f>
        <v/>
      </c>
    </row>
    <row r="402" spans="10:21" s="128" customFormat="1">
      <c r="J402" s="288" t="s">
        <v>5594</v>
      </c>
      <c r="K402" s="278" t="str">
        <f>VLOOKUP(J402,$A$2:$B$200,2,0)</f>
        <v>x1</v>
      </c>
      <c r="L402" s="278" t="s">
        <v>5613</v>
      </c>
      <c r="M402" s="286"/>
      <c r="N402" s="286"/>
      <c r="O402" s="286" t="s">
        <v>243</v>
      </c>
      <c r="P402" s="286"/>
      <c r="Q402" s="286"/>
      <c r="R402" s="286"/>
      <c r="S402" s="279">
        <f>VLOOKUP(J402,A:G,5,FALSE)</f>
        <v>41827</v>
      </c>
      <c r="T402" s="230" t="str">
        <f t="shared" si="46"/>
        <v/>
      </c>
      <c r="U402" s="230" t="str">
        <f t="shared" si="47"/>
        <v/>
      </c>
    </row>
    <row r="403" spans="10:21" s="128" customFormat="1">
      <c r="J403" s="288" t="s">
        <v>5595</v>
      </c>
      <c r="K403" s="278" t="str">
        <f>VLOOKUP(J403,$A$2:$B$200,2,0)</f>
        <v>x2</v>
      </c>
      <c r="L403" s="278" t="s">
        <v>5614</v>
      </c>
      <c r="M403" s="286"/>
      <c r="N403" s="286"/>
      <c r="O403" s="286" t="s">
        <v>243</v>
      </c>
      <c r="P403" s="286"/>
      <c r="Q403" s="286"/>
      <c r="R403" s="286"/>
      <c r="S403" s="279">
        <f>VLOOKUP(J403,A:G,5,FALSE)</f>
        <v>41827</v>
      </c>
      <c r="T403" s="230" t="str">
        <f t="shared" si="46"/>
        <v/>
      </c>
      <c r="U403" s="230" t="str">
        <f t="shared" si="47"/>
        <v/>
      </c>
    </row>
    <row r="404" spans="10:21" s="128" customFormat="1">
      <c r="J404" s="288" t="s">
        <v>5607</v>
      </c>
      <c r="K404" s="278" t="str">
        <f>VLOOKUP(J404,$A$2:$B$200,2,0)</f>
        <v>x8</v>
      </c>
      <c r="L404" s="278" t="s">
        <v>5619</v>
      </c>
      <c r="M404" s="286"/>
      <c r="N404" s="286"/>
      <c r="O404" s="286" t="s">
        <v>243</v>
      </c>
      <c r="P404" s="286"/>
      <c r="Q404" s="286"/>
      <c r="R404" s="286"/>
      <c r="S404" s="279">
        <f>VLOOKUP(J404,A:G,5,FALSE)</f>
        <v>44027</v>
      </c>
      <c r="T404" s="230" t="str">
        <f t="shared" si="46"/>
        <v/>
      </c>
      <c r="U404" s="230" t="str">
        <f t="shared" si="47"/>
        <v/>
      </c>
    </row>
    <row r="405" spans="10:21" s="128" customFormat="1"/>
    <row r="406" spans="10:21" s="128" customFormat="1"/>
  </sheetData>
  <autoFilter ref="A1:V39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V45"/>
  <sheetViews>
    <sheetView workbookViewId="0">
      <selection activeCell="A44" sqref="A44"/>
    </sheetView>
  </sheetViews>
  <sheetFormatPr baseColWidth="10" defaultColWidth="9.109375" defaultRowHeight="14.4"/>
  <cols>
    <col min="1" max="1" width="25" bestFit="1" customWidth="1"/>
    <col min="2" max="2" width="6.5546875" bestFit="1" customWidth="1"/>
    <col min="10" max="10" width="27.88671875" bestFit="1" customWidth="1"/>
    <col min="12" max="12" width="27.88671875" style="151" customWidth="1"/>
    <col min="18" max="18" width="30.88671875" bestFit="1" customWidth="1"/>
  </cols>
  <sheetData>
    <row r="1" spans="1:22">
      <c r="A1" s="35" t="s">
        <v>576</v>
      </c>
      <c r="B1" s="35" t="s">
        <v>235</v>
      </c>
      <c r="C1" s="35" t="s">
        <v>603</v>
      </c>
      <c r="D1" s="35" t="s">
        <v>238</v>
      </c>
      <c r="E1" s="115" t="s">
        <v>1822</v>
      </c>
      <c r="F1" s="115" t="s">
        <v>1823</v>
      </c>
      <c r="G1" s="115" t="s">
        <v>1824</v>
      </c>
      <c r="H1" s="35" t="s">
        <v>581</v>
      </c>
      <c r="I1" s="35" t="s">
        <v>242</v>
      </c>
      <c r="J1" s="114" t="s">
        <v>234</v>
      </c>
      <c r="K1" s="35" t="s">
        <v>235</v>
      </c>
      <c r="L1" s="164" t="s">
        <v>2524</v>
      </c>
      <c r="M1" s="35" t="s">
        <v>236</v>
      </c>
      <c r="N1" s="35" t="s">
        <v>237</v>
      </c>
      <c r="O1" s="35" t="s">
        <v>238</v>
      </c>
      <c r="P1" s="35" t="s">
        <v>239</v>
      </c>
      <c r="Q1" s="35" t="s">
        <v>240</v>
      </c>
      <c r="R1" s="35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t="s">
        <v>1429</v>
      </c>
      <c r="B2" t="s">
        <v>245</v>
      </c>
      <c r="C2" t="s">
        <v>609</v>
      </c>
      <c r="D2" t="s">
        <v>243</v>
      </c>
      <c r="H2">
        <f>COUNTIF($J$2:$J$415,A2)</f>
        <v>1</v>
      </c>
      <c r="J2" s="18" t="s">
        <v>1426</v>
      </c>
      <c r="L2" s="165"/>
      <c r="O2" t="s">
        <v>426</v>
      </c>
      <c r="Q2" t="s">
        <v>1372</v>
      </c>
    </row>
    <row r="3" spans="1:22">
      <c r="A3" t="s">
        <v>1428</v>
      </c>
      <c r="B3" t="s">
        <v>613</v>
      </c>
      <c r="D3" t="s">
        <v>243</v>
      </c>
      <c r="H3">
        <f t="shared" ref="H3:H11" si="0">COUNTIF($J$2:$J$415,A3)</f>
        <v>1</v>
      </c>
      <c r="J3" s="50" t="s">
        <v>1427</v>
      </c>
      <c r="K3" s="9" t="str">
        <f>VLOOKUP(J3,$A$2:$B$11,2,FALSE)</f>
        <v>x4</v>
      </c>
      <c r="L3" s="165" t="str">
        <f t="shared" ref="L3:L12" si="1">J3</f>
        <v>Stock</v>
      </c>
      <c r="O3" t="s">
        <v>243</v>
      </c>
    </row>
    <row r="4" spans="1:22">
      <c r="A4" t="s">
        <v>1375</v>
      </c>
      <c r="B4" t="s">
        <v>1400</v>
      </c>
      <c r="D4" t="s">
        <v>426</v>
      </c>
      <c r="H4">
        <f t="shared" si="0"/>
        <v>1</v>
      </c>
      <c r="J4" s="44" t="s">
        <v>1428</v>
      </c>
      <c r="K4" s="9" t="str">
        <f t="shared" ref="K4:K12" si="2">VLOOKUP(J4,$A$2:$B$11,2,FALSE)</f>
        <v>x1</v>
      </c>
      <c r="L4" s="165" t="str">
        <f t="shared" si="1"/>
        <v>Début</v>
      </c>
      <c r="O4" t="s">
        <v>243</v>
      </c>
      <c r="S4" s="9"/>
    </row>
    <row r="5" spans="1:22">
      <c r="A5" s="86" t="s">
        <v>1396</v>
      </c>
      <c r="B5" t="s">
        <v>1401</v>
      </c>
      <c r="D5" t="s">
        <v>426</v>
      </c>
      <c r="H5">
        <f t="shared" si="0"/>
        <v>1</v>
      </c>
      <c r="J5" s="44" t="s">
        <v>1429</v>
      </c>
      <c r="K5" s="9" t="str">
        <f t="shared" si="2"/>
        <v>x0</v>
      </c>
      <c r="L5" s="165" t="str">
        <f t="shared" si="1"/>
        <v>Fin</v>
      </c>
      <c r="O5" t="s">
        <v>243</v>
      </c>
      <c r="S5" s="9"/>
    </row>
    <row r="6" spans="1:22">
      <c r="A6" s="86" t="s">
        <v>1397</v>
      </c>
      <c r="B6" t="s">
        <v>1402</v>
      </c>
      <c r="D6" t="s">
        <v>426</v>
      </c>
      <c r="H6">
        <f t="shared" si="0"/>
        <v>1</v>
      </c>
      <c r="J6" s="50" t="s">
        <v>1430</v>
      </c>
      <c r="K6" s="9" t="str">
        <f t="shared" si="2"/>
        <v>x2</v>
      </c>
      <c r="L6" s="165" t="str">
        <f t="shared" si="1"/>
        <v>Flux</v>
      </c>
      <c r="O6" t="s">
        <v>243</v>
      </c>
    </row>
    <row r="7" spans="1:22">
      <c r="A7" s="86" t="s">
        <v>1398</v>
      </c>
      <c r="B7" t="s">
        <v>1403</v>
      </c>
      <c r="D7" t="s">
        <v>426</v>
      </c>
      <c r="H7">
        <f t="shared" si="0"/>
        <v>1</v>
      </c>
      <c r="J7" s="44" t="s">
        <v>1375</v>
      </c>
      <c r="K7" s="9" t="str">
        <f t="shared" si="2"/>
        <v>e550</v>
      </c>
      <c r="L7" s="165" t="str">
        <f t="shared" si="1"/>
        <v>Début d'année à date</v>
      </c>
      <c r="O7" t="s">
        <v>426</v>
      </c>
    </row>
    <row r="8" spans="1:22">
      <c r="A8" s="86" t="s">
        <v>1399</v>
      </c>
      <c r="B8" t="s">
        <v>1404</v>
      </c>
      <c r="D8" t="s">
        <v>426</v>
      </c>
      <c r="H8">
        <f t="shared" si="0"/>
        <v>1</v>
      </c>
      <c r="J8" s="44" t="s">
        <v>1379</v>
      </c>
      <c r="K8" s="9" t="str">
        <f t="shared" si="2"/>
        <v>e555</v>
      </c>
      <c r="L8" s="165" t="str">
        <f t="shared" si="1"/>
        <v>Exercices antérieurs à N-1</v>
      </c>
      <c r="O8" t="s">
        <v>426</v>
      </c>
    </row>
    <row r="9" spans="1:22">
      <c r="A9" t="s">
        <v>1379</v>
      </c>
      <c r="B9" t="s">
        <v>1405</v>
      </c>
      <c r="D9" t="s">
        <v>426</v>
      </c>
      <c r="H9">
        <f t="shared" si="0"/>
        <v>1</v>
      </c>
      <c r="J9" s="44" t="s">
        <v>1396</v>
      </c>
      <c r="K9" s="9" t="str">
        <f t="shared" si="2"/>
        <v>e551</v>
      </c>
      <c r="L9" s="165" t="str">
        <f t="shared" si="1"/>
        <v>Début d'année à Fin T1</v>
      </c>
      <c r="O9" t="s">
        <v>426</v>
      </c>
    </row>
    <row r="10" spans="1:22">
      <c r="A10" t="s">
        <v>1430</v>
      </c>
      <c r="B10" t="s">
        <v>1373</v>
      </c>
      <c r="D10" t="s">
        <v>243</v>
      </c>
      <c r="H10">
        <f t="shared" si="0"/>
        <v>1</v>
      </c>
      <c r="J10" s="44" t="s">
        <v>1397</v>
      </c>
      <c r="K10" s="9" t="str">
        <f t="shared" si="2"/>
        <v>e552</v>
      </c>
      <c r="L10" s="165" t="str">
        <f t="shared" si="1"/>
        <v>Début d'année à Fin T2</v>
      </c>
      <c r="O10" t="s">
        <v>426</v>
      </c>
    </row>
    <row r="11" spans="1:22">
      <c r="A11" t="s">
        <v>1427</v>
      </c>
      <c r="B11" t="s">
        <v>1374</v>
      </c>
      <c r="D11" t="s">
        <v>243</v>
      </c>
      <c r="H11">
        <f t="shared" si="0"/>
        <v>1</v>
      </c>
      <c r="J11" s="44" t="s">
        <v>1398</v>
      </c>
      <c r="K11" s="9" t="str">
        <f t="shared" si="2"/>
        <v>e553</v>
      </c>
      <c r="L11" s="165" t="str">
        <f t="shared" si="1"/>
        <v>Début d'année à Fin T3</v>
      </c>
      <c r="O11" t="s">
        <v>426</v>
      </c>
    </row>
    <row r="12" spans="1:22">
      <c r="J12" s="44" t="s">
        <v>1399</v>
      </c>
      <c r="K12" s="9" t="str">
        <f t="shared" si="2"/>
        <v>e554</v>
      </c>
      <c r="L12" s="165" t="str">
        <f t="shared" si="1"/>
        <v>Début d'année à Fin T4</v>
      </c>
      <c r="O12" t="s">
        <v>426</v>
      </c>
    </row>
    <row r="44" spans="2:9">
      <c r="C44" s="299"/>
      <c r="D44" s="299"/>
      <c r="E44" s="299"/>
      <c r="F44" s="299"/>
      <c r="G44" s="299"/>
      <c r="H44" s="299"/>
      <c r="I44" s="299"/>
    </row>
    <row r="45" spans="2:9">
      <c r="B45" s="129"/>
      <c r="C45" s="299"/>
      <c r="D45" s="299"/>
      <c r="E45" s="299"/>
      <c r="F45" s="299"/>
      <c r="G45" s="299"/>
      <c r="H45" s="299"/>
      <c r="I45" s="299"/>
    </row>
  </sheetData>
  <sortState ref="A4:A9">
    <sortCondition ref="A6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V45"/>
  <sheetViews>
    <sheetView topLeftCell="C1" workbookViewId="0">
      <selection activeCell="A44" sqref="A44"/>
    </sheetView>
  </sheetViews>
  <sheetFormatPr baseColWidth="10" defaultRowHeight="14.4"/>
  <cols>
    <col min="1" max="1" width="76.109375" bestFit="1" customWidth="1"/>
    <col min="2" max="2" width="7.109375" bestFit="1" customWidth="1"/>
    <col min="4" max="4" width="8" customWidth="1"/>
    <col min="9" max="9" width="5.88671875" customWidth="1"/>
    <col min="10" max="10" width="40.44140625" customWidth="1"/>
    <col min="11" max="11" width="6.33203125" bestFit="1" customWidth="1"/>
    <col min="12" max="12" width="40.44140625" style="151" customWidth="1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09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41" t="s">
        <v>244</v>
      </c>
      <c r="B2" t="s">
        <v>1942</v>
      </c>
      <c r="C2" t="s">
        <v>609</v>
      </c>
      <c r="D2" t="s">
        <v>426</v>
      </c>
      <c r="H2">
        <f>COUNTIF($J$2:$J$412,A2)</f>
        <v>3</v>
      </c>
      <c r="J2" s="39" t="s">
        <v>1097</v>
      </c>
      <c r="L2" s="162"/>
      <c r="O2" t="s">
        <v>426</v>
      </c>
      <c r="Q2" s="9" t="s">
        <v>1107</v>
      </c>
    </row>
    <row r="3" spans="1:22">
      <c r="A3" s="40" t="s">
        <v>1235</v>
      </c>
      <c r="B3" t="s">
        <v>1096</v>
      </c>
      <c r="D3" t="s">
        <v>426</v>
      </c>
      <c r="H3">
        <f>COUNTIF($J$2:$J$411,A3)</f>
        <v>1</v>
      </c>
      <c r="J3" s="42" t="s">
        <v>244</v>
      </c>
      <c r="K3" s="1" t="str">
        <f>VLOOKUP(J3,$A$1:$I$302,2,FALSE)</f>
        <v>e0</v>
      </c>
      <c r="L3" s="166" t="str">
        <f>J3</f>
        <v>Total/NA</v>
      </c>
      <c r="M3" t="s">
        <v>190</v>
      </c>
      <c r="O3" s="129" t="s">
        <v>426</v>
      </c>
    </row>
    <row r="4" spans="1:22">
      <c r="A4" s="40" t="s">
        <v>1100</v>
      </c>
      <c r="B4" t="s">
        <v>1110</v>
      </c>
      <c r="D4" t="s">
        <v>426</v>
      </c>
      <c r="H4">
        <f>COUNTIF($J$2:$J$411,A4)</f>
        <v>1</v>
      </c>
      <c r="J4" s="43" t="s">
        <v>1098</v>
      </c>
      <c r="K4" s="1" t="str">
        <f>VLOOKUP(J4,$A$1:$I$302,2,FALSE)</f>
        <v>e1903</v>
      </c>
      <c r="L4" s="167" t="str">
        <f>J4</f>
        <v>Direction</v>
      </c>
      <c r="N4" t="s">
        <v>192</v>
      </c>
      <c r="O4" t="s">
        <v>426</v>
      </c>
    </row>
    <row r="5" spans="1:22">
      <c r="A5" s="75" t="s">
        <v>1098</v>
      </c>
      <c r="B5" t="s">
        <v>1111</v>
      </c>
      <c r="D5" t="s">
        <v>426</v>
      </c>
      <c r="H5">
        <f t="shared" ref="H5:H10" si="0">COUNTIF($J$2:$J$411,A5)</f>
        <v>1</v>
      </c>
      <c r="J5" s="44" t="s">
        <v>1100</v>
      </c>
      <c r="K5" s="1" t="str">
        <f>VLOOKUP(J5,$A$1:$I$302,2,FALSE)</f>
        <v>e1902</v>
      </c>
      <c r="L5" s="165" t="str">
        <f>J5</f>
        <v>Cadres</v>
      </c>
      <c r="N5" t="s">
        <v>192</v>
      </c>
      <c r="O5" t="s">
        <v>426</v>
      </c>
    </row>
    <row r="6" spans="1:22">
      <c r="A6" s="75" t="s">
        <v>1437</v>
      </c>
      <c r="B6" t="s">
        <v>1112</v>
      </c>
      <c r="D6" t="s">
        <v>426</v>
      </c>
      <c r="H6">
        <f t="shared" si="0"/>
        <v>1</v>
      </c>
      <c r="J6" s="44" t="s">
        <v>1099</v>
      </c>
      <c r="K6" s="1" t="str">
        <f>VLOOKUP(J6,$A$1:$I$302,2,FALSE)</f>
        <v>e1907</v>
      </c>
      <c r="L6" s="165" t="str">
        <f>J6</f>
        <v>Non cadres</v>
      </c>
      <c r="N6" t="s">
        <v>192</v>
      </c>
      <c r="O6" t="s">
        <v>426</v>
      </c>
    </row>
    <row r="7" spans="1:22">
      <c r="A7" s="40" t="s">
        <v>1438</v>
      </c>
      <c r="B7" t="s">
        <v>1113</v>
      </c>
      <c r="D7" t="s">
        <v>426</v>
      </c>
      <c r="H7">
        <f t="shared" si="0"/>
        <v>1</v>
      </c>
      <c r="J7" s="39" t="s">
        <v>1104</v>
      </c>
      <c r="K7" s="1"/>
      <c r="L7" s="162"/>
      <c r="O7" t="s">
        <v>426</v>
      </c>
      <c r="Q7" s="9" t="s">
        <v>1106</v>
      </c>
    </row>
    <row r="8" spans="1:22">
      <c r="A8" s="40" t="s">
        <v>1439</v>
      </c>
      <c r="B8" t="s">
        <v>1114</v>
      </c>
      <c r="D8" t="s">
        <v>426</v>
      </c>
      <c r="H8">
        <f t="shared" si="0"/>
        <v>1</v>
      </c>
      <c r="J8" s="42" t="s">
        <v>244</v>
      </c>
      <c r="K8" s="1" t="str">
        <f>VLOOKUP(J8,$A$1:$I$302,2,FALSE)</f>
        <v>e0</v>
      </c>
      <c r="L8" s="166" t="str">
        <f>J8</f>
        <v>Total/NA</v>
      </c>
      <c r="M8" t="s">
        <v>190</v>
      </c>
      <c r="O8" s="129" t="s">
        <v>426</v>
      </c>
    </row>
    <row r="9" spans="1:22">
      <c r="A9" s="40" t="s">
        <v>1099</v>
      </c>
      <c r="B9" t="s">
        <v>1115</v>
      </c>
      <c r="D9" t="s">
        <v>426</v>
      </c>
      <c r="H9">
        <f t="shared" si="0"/>
        <v>1</v>
      </c>
      <c r="J9" s="43" t="s">
        <v>1101</v>
      </c>
      <c r="K9" s="1" t="str">
        <f>VLOOKUP(J9,$A$1:$I$302,2,FALSE)</f>
        <v>e1908</v>
      </c>
      <c r="L9" s="167" t="str">
        <f>J9</f>
        <v>Personnel Commercial</v>
      </c>
      <c r="N9" t="s">
        <v>192</v>
      </c>
      <c r="O9" t="s">
        <v>426</v>
      </c>
    </row>
    <row r="10" spans="1:22">
      <c r="A10" s="75" t="s">
        <v>1101</v>
      </c>
      <c r="B10" t="s">
        <v>1440</v>
      </c>
      <c r="D10" t="s">
        <v>426</v>
      </c>
      <c r="H10">
        <f t="shared" si="0"/>
        <v>1</v>
      </c>
      <c r="J10" s="44" t="s">
        <v>1235</v>
      </c>
      <c r="K10" s="1" t="str">
        <f>VLOOKUP(J10,$A$1:$I$302,2,FALSE)</f>
        <v>e1901</v>
      </c>
      <c r="L10" s="165" t="str">
        <f>J10</f>
        <v>Autre personnel</v>
      </c>
      <c r="N10" t="s">
        <v>192</v>
      </c>
      <c r="O10" t="s">
        <v>426</v>
      </c>
    </row>
    <row r="11" spans="1:22">
      <c r="J11" s="39" t="s">
        <v>1116</v>
      </c>
      <c r="K11" s="1"/>
      <c r="L11" s="162"/>
      <c r="O11" t="s">
        <v>426</v>
      </c>
      <c r="Q11" s="9" t="s">
        <v>1105</v>
      </c>
    </row>
    <row r="12" spans="1:22">
      <c r="J12" s="42" t="s">
        <v>244</v>
      </c>
      <c r="K12" s="1" t="str">
        <f>VLOOKUP(J12,$A$1:$I$302,2,FALSE)</f>
        <v>e0</v>
      </c>
      <c r="L12" s="166" t="str">
        <f>J12</f>
        <v>Total/NA</v>
      </c>
      <c r="M12" t="s">
        <v>190</v>
      </c>
      <c r="O12" s="129" t="s">
        <v>426</v>
      </c>
    </row>
    <row r="13" spans="1:22">
      <c r="J13" s="43" t="s">
        <v>1437</v>
      </c>
      <c r="K13" s="1" t="str">
        <f>VLOOKUP(J13,$A$1:$I$302,2,FALSE)</f>
        <v>e1904</v>
      </c>
      <c r="L13" s="167" t="str">
        <f>J13</f>
        <v>Membres des organes d'administration</v>
      </c>
      <c r="N13" t="s">
        <v>192</v>
      </c>
      <c r="O13" t="s">
        <v>426</v>
      </c>
    </row>
    <row r="14" spans="1:22">
      <c r="J14" s="44" t="s">
        <v>1438</v>
      </c>
      <c r="K14" s="1" t="str">
        <f>VLOOKUP(J14,$A$1:$I$302,2,FALSE)</f>
        <v>e1905</v>
      </c>
      <c r="L14" s="165" t="str">
        <f>J14</f>
        <v>Membres des organes de direction</v>
      </c>
      <c r="N14" t="s">
        <v>192</v>
      </c>
      <c r="O14" t="s">
        <v>426</v>
      </c>
    </row>
    <row r="15" spans="1:22">
      <c r="J15" s="44" t="s">
        <v>1439</v>
      </c>
      <c r="K15" s="1" t="str">
        <f>VLOOKUP(J15,$A$1:$I$302,2,FALSE)</f>
        <v>e1906</v>
      </c>
      <c r="L15" s="165" t="str">
        <f>J15</f>
        <v>Membres des organes de surveillance</v>
      </c>
      <c r="N15" t="s">
        <v>192</v>
      </c>
      <c r="O15" t="s">
        <v>426</v>
      </c>
    </row>
    <row r="44" spans="2:9">
      <c r="C44" s="299"/>
      <c r="D44" s="299"/>
      <c r="E44" s="299"/>
      <c r="F44" s="299"/>
      <c r="G44" s="299"/>
      <c r="H44" s="299"/>
      <c r="I44" s="299"/>
    </row>
    <row r="45" spans="2:9">
      <c r="B45" s="129"/>
      <c r="C45" s="299"/>
      <c r="D45" s="299"/>
      <c r="E45" s="299"/>
      <c r="F45" s="299"/>
      <c r="G45" s="299"/>
      <c r="H45" s="299"/>
      <c r="I45" s="299"/>
    </row>
  </sheetData>
  <sortState ref="A3:A9">
    <sortCondition ref="A3:A9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V45"/>
  <sheetViews>
    <sheetView workbookViewId="0">
      <selection activeCell="A44" sqref="A44"/>
    </sheetView>
  </sheetViews>
  <sheetFormatPr baseColWidth="10" defaultRowHeight="14.4"/>
  <cols>
    <col min="1" max="1" width="17" bestFit="1" customWidth="1"/>
    <col min="10" max="10" width="22.33203125" bestFit="1" customWidth="1"/>
    <col min="12" max="12" width="22.33203125" style="151" customWidth="1"/>
  </cols>
  <sheetData>
    <row r="1" spans="1:22">
      <c r="A1" s="35" t="s">
        <v>576</v>
      </c>
      <c r="B1" s="35" t="s">
        <v>235</v>
      </c>
      <c r="C1" s="35" t="s">
        <v>603</v>
      </c>
      <c r="D1" s="35" t="s">
        <v>238</v>
      </c>
      <c r="E1" s="115" t="s">
        <v>1822</v>
      </c>
      <c r="F1" s="115" t="s">
        <v>1823</v>
      </c>
      <c r="G1" s="115" t="s">
        <v>1824</v>
      </c>
      <c r="H1" s="35" t="s">
        <v>581</v>
      </c>
      <c r="I1" s="35" t="s">
        <v>242</v>
      </c>
      <c r="J1" s="114" t="s">
        <v>234</v>
      </c>
      <c r="K1" s="35" t="s">
        <v>235</v>
      </c>
      <c r="L1" s="164" t="s">
        <v>2524</v>
      </c>
      <c r="M1" s="35" t="s">
        <v>236</v>
      </c>
      <c r="N1" s="35" t="s">
        <v>237</v>
      </c>
      <c r="O1" s="35" t="s">
        <v>238</v>
      </c>
      <c r="P1" s="35" t="s">
        <v>239</v>
      </c>
      <c r="Q1" s="35" t="s">
        <v>240</v>
      </c>
      <c r="R1" s="35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 s="139" customFormat="1">
      <c r="A2" s="138" t="s">
        <v>244</v>
      </c>
      <c r="B2" s="139" t="s">
        <v>1942</v>
      </c>
      <c r="C2" s="139" t="s">
        <v>609</v>
      </c>
      <c r="D2" s="139" t="s">
        <v>426</v>
      </c>
      <c r="H2" s="139">
        <f>COUNTIF($J$2:$J$373,A2)</f>
        <v>1</v>
      </c>
      <c r="J2" s="140" t="s">
        <v>2224</v>
      </c>
      <c r="K2" s="94"/>
      <c r="L2" s="168"/>
      <c r="M2" s="94"/>
      <c r="N2" s="94"/>
      <c r="O2" s="94" t="s">
        <v>426</v>
      </c>
      <c r="P2" s="94"/>
      <c r="Q2" s="94" t="s">
        <v>1964</v>
      </c>
      <c r="R2" s="94"/>
    </row>
    <row r="3" spans="1:22" s="139" customFormat="1">
      <c r="A3" s="139" t="s">
        <v>2225</v>
      </c>
      <c r="B3" s="94" t="s">
        <v>2226</v>
      </c>
      <c r="D3" s="139" t="s">
        <v>426</v>
      </c>
      <c r="H3" s="139">
        <f>COUNTIF($J$2:$J$373,A3)</f>
        <v>1</v>
      </c>
      <c r="J3" s="141" t="s">
        <v>244</v>
      </c>
      <c r="K3" s="138" t="str">
        <f>VLOOKUP(J3,$A$1:$I$295,2,FALSE)</f>
        <v>e0</v>
      </c>
      <c r="L3" s="168" t="str">
        <f>J3</f>
        <v>Total/NA</v>
      </c>
      <c r="M3" s="94" t="s">
        <v>190</v>
      </c>
      <c r="N3" s="94"/>
      <c r="O3" s="94" t="s">
        <v>426</v>
      </c>
      <c r="P3" s="94"/>
      <c r="Q3" s="94"/>
      <c r="R3" s="94"/>
    </row>
    <row r="4" spans="1:22" s="139" customFormat="1">
      <c r="A4" s="139" t="s">
        <v>2227</v>
      </c>
      <c r="B4" s="139" t="s">
        <v>2228</v>
      </c>
      <c r="D4" s="139" t="s">
        <v>426</v>
      </c>
      <c r="H4" s="139">
        <f>COUNTIF($J$2:$J$373,A4)</f>
        <v>1</v>
      </c>
      <c r="J4" s="120" t="s">
        <v>2225</v>
      </c>
      <c r="K4" s="138" t="str">
        <f>VLOOKUP(J4,$A$1:$I$295,2,FALSE)</f>
        <v>e2100</v>
      </c>
      <c r="L4" s="168" t="str">
        <f>J4</f>
        <v>Flux informatique</v>
      </c>
      <c r="M4" s="94"/>
      <c r="N4" s="94" t="s">
        <v>192</v>
      </c>
      <c r="O4" s="94" t="s">
        <v>426</v>
      </c>
      <c r="P4" s="94"/>
      <c r="Q4" s="94"/>
      <c r="R4" s="94"/>
    </row>
    <row r="5" spans="1:22" s="139" customFormat="1">
      <c r="J5" s="120" t="s">
        <v>2227</v>
      </c>
      <c r="K5" s="138" t="str">
        <f>VLOOKUP(J5,$A$1:$I$295,2,FALSE)</f>
        <v>e2101</v>
      </c>
      <c r="L5" s="168" t="str">
        <f>J5</f>
        <v>Flux papier</v>
      </c>
      <c r="M5" s="94"/>
      <c r="N5" s="94" t="s">
        <v>192</v>
      </c>
      <c r="O5" s="94" t="s">
        <v>426</v>
      </c>
      <c r="P5" s="94"/>
      <c r="Q5" s="94"/>
      <c r="R5" s="94"/>
    </row>
    <row r="6" spans="1:22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M6" s="129"/>
      <c r="N6" s="129"/>
      <c r="O6" s="129"/>
      <c r="P6" s="129"/>
      <c r="Q6" s="129"/>
      <c r="R6" s="129"/>
      <c r="S6" s="129"/>
      <c r="T6" s="129"/>
      <c r="U6" s="129"/>
      <c r="V6" s="129"/>
    </row>
    <row r="44" spans="2:9">
      <c r="C44" s="299"/>
      <c r="D44" s="299"/>
      <c r="E44" s="299"/>
      <c r="F44" s="299"/>
      <c r="G44" s="299"/>
      <c r="H44" s="299"/>
      <c r="I44" s="299"/>
    </row>
    <row r="45" spans="2:9">
      <c r="B45" s="129"/>
      <c r="C45" s="299"/>
      <c r="D45" s="299"/>
      <c r="E45" s="299"/>
      <c r="F45" s="299"/>
      <c r="G45" s="299"/>
      <c r="H45" s="299"/>
      <c r="I45" s="299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V260"/>
  <sheetViews>
    <sheetView topLeftCell="I4" workbookViewId="0">
      <selection activeCell="O8" sqref="O8"/>
    </sheetView>
  </sheetViews>
  <sheetFormatPr baseColWidth="10" defaultRowHeight="14.4"/>
  <cols>
    <col min="1" max="1" width="41.44140625" bestFit="1" customWidth="1"/>
    <col min="2" max="2" width="6.5546875" bestFit="1" customWidth="1"/>
    <col min="10" max="10" width="45.109375" bestFit="1" customWidth="1"/>
    <col min="12" max="12" width="45.109375" style="151" customWidth="1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09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14" t="s">
        <v>402</v>
      </c>
      <c r="B2" t="s">
        <v>245</v>
      </c>
      <c r="C2" t="s">
        <v>609</v>
      </c>
      <c r="D2" t="s">
        <v>243</v>
      </c>
      <c r="H2">
        <f>COUNTIF($J$2:$J$415,A2)</f>
        <v>2</v>
      </c>
      <c r="I2" s="260"/>
      <c r="J2" s="158" t="s">
        <v>1165</v>
      </c>
      <c r="L2" s="165"/>
      <c r="O2" t="s">
        <v>426</v>
      </c>
      <c r="Q2" t="s">
        <v>322</v>
      </c>
    </row>
    <row r="3" spans="1:22">
      <c r="A3" s="40" t="s">
        <v>5366</v>
      </c>
      <c r="B3" s="132" t="s">
        <v>1485</v>
      </c>
      <c r="C3" s="132"/>
      <c r="D3" s="132" t="s">
        <v>426</v>
      </c>
      <c r="E3" s="132"/>
      <c r="F3" s="132"/>
      <c r="G3" s="132"/>
      <c r="H3" s="132">
        <f>COUNTIF($J$2:$J$415,A3)</f>
        <v>1</v>
      </c>
      <c r="I3" s="310"/>
      <c r="J3" s="311" t="s">
        <v>402</v>
      </c>
      <c r="K3" s="86" t="str">
        <f>VLOOKUP(J3,$A$1:$I$305,2,FALSE)</f>
        <v>x0</v>
      </c>
      <c r="L3" s="165" t="str">
        <f>J3</f>
        <v>Non applicable/toutes les zones géographiques</v>
      </c>
      <c r="M3" t="s">
        <v>190</v>
      </c>
      <c r="O3" t="s">
        <v>243</v>
      </c>
    </row>
    <row r="4" spans="1:22">
      <c r="A4" s="40" t="s">
        <v>325</v>
      </c>
      <c r="B4" s="132" t="s">
        <v>1486</v>
      </c>
      <c r="C4" s="132"/>
      <c r="D4" s="132" t="s">
        <v>426</v>
      </c>
      <c r="E4" s="132"/>
      <c r="F4" s="132"/>
      <c r="G4" s="132"/>
      <c r="H4" s="132">
        <f>COUNTIF($J$2:$J$415,A4)</f>
        <v>1</v>
      </c>
      <c r="I4" s="310"/>
      <c r="J4" s="312" t="s">
        <v>324</v>
      </c>
      <c r="K4" s="86" t="str">
        <f>VLOOKUP(J4,$A$1:$I$305,2,FALSE)</f>
        <v>e1104</v>
      </c>
      <c r="L4" s="165" t="str">
        <f>J4</f>
        <v>UE</v>
      </c>
      <c r="M4" t="s">
        <v>190</v>
      </c>
      <c r="N4" t="s">
        <v>192</v>
      </c>
      <c r="O4" t="s">
        <v>426</v>
      </c>
    </row>
    <row r="5" spans="1:22">
      <c r="A5" s="40" t="s">
        <v>404</v>
      </c>
      <c r="B5" s="132" t="s">
        <v>1487</v>
      </c>
      <c r="C5" s="132"/>
      <c r="D5" s="132" t="s">
        <v>426</v>
      </c>
      <c r="E5" s="132"/>
      <c r="F5" s="132"/>
      <c r="G5" s="132"/>
      <c r="H5" s="132">
        <f>COUNTIF($J$2:$J$415,A5)</f>
        <v>1</v>
      </c>
      <c r="I5" s="310"/>
      <c r="J5" s="22" t="s">
        <v>5366</v>
      </c>
      <c r="K5" s="86" t="str">
        <f>VLOOKUP(J5,$A$1:$I$305,2,FALSE)</f>
        <v>e1101</v>
      </c>
      <c r="L5" s="165" t="str">
        <f>J5</f>
        <v>France (FR.13/FR.14)</v>
      </c>
      <c r="N5" t="s">
        <v>192</v>
      </c>
      <c r="O5" t="s">
        <v>426</v>
      </c>
    </row>
    <row r="6" spans="1:22">
      <c r="A6" s="40" t="s">
        <v>324</v>
      </c>
      <c r="B6" s="132" t="s">
        <v>1488</v>
      </c>
      <c r="C6" s="132"/>
      <c r="D6" s="132" t="s">
        <v>426</v>
      </c>
      <c r="E6" s="132"/>
      <c r="F6" s="132"/>
      <c r="G6" s="132"/>
      <c r="H6" s="132">
        <f>COUNTIF($J$2:$J$415,A6)</f>
        <v>1</v>
      </c>
      <c r="I6" s="310"/>
      <c r="J6" s="259" t="s">
        <v>404</v>
      </c>
      <c r="K6" s="86" t="str">
        <f>VLOOKUP(J6,$A$1:$I$305,2,FALSE)</f>
        <v>e1103</v>
      </c>
      <c r="L6" s="165" t="str">
        <f>J6</f>
        <v>Pays de l'UE [autres que France]</v>
      </c>
      <c r="N6" t="s">
        <v>192</v>
      </c>
      <c r="O6" t="s">
        <v>426</v>
      </c>
    </row>
    <row r="7" spans="1:22" ht="15" customHeight="1">
      <c r="A7" s="137" t="s">
        <v>2912</v>
      </c>
      <c r="B7" s="137" t="s">
        <v>2913</v>
      </c>
      <c r="C7" s="137"/>
      <c r="D7" s="137" t="s">
        <v>243</v>
      </c>
      <c r="E7" s="132"/>
      <c r="F7" s="132"/>
      <c r="G7" s="132"/>
      <c r="H7" s="132">
        <f t="shared" ref="H7:H70" si="0">COUNTIF($J$2:$J$415,A7)</f>
        <v>1</v>
      </c>
      <c r="I7" s="310"/>
      <c r="J7" s="312" t="s">
        <v>325</v>
      </c>
      <c r="K7" s="86" t="str">
        <f>VLOOKUP(J7,$A$1:$I$305,2,FALSE)</f>
        <v>e1102</v>
      </c>
      <c r="L7" s="165" t="str">
        <f>J7</f>
        <v>Hors UE</v>
      </c>
      <c r="N7" t="s">
        <v>192</v>
      </c>
      <c r="O7" t="s">
        <v>426</v>
      </c>
    </row>
    <row r="8" spans="1:22">
      <c r="A8" s="137" t="s">
        <v>2914</v>
      </c>
      <c r="B8" s="137" t="s">
        <v>2915</v>
      </c>
      <c r="C8" s="137"/>
      <c r="D8" s="137" t="s">
        <v>243</v>
      </c>
      <c r="E8" s="132"/>
      <c r="F8" s="132"/>
      <c r="G8" s="132"/>
      <c r="H8" s="132">
        <f t="shared" si="0"/>
        <v>1</v>
      </c>
      <c r="I8" s="310"/>
      <c r="J8" s="132" t="s">
        <v>5363</v>
      </c>
      <c r="K8" s="132"/>
      <c r="L8" s="172"/>
      <c r="O8" t="s">
        <v>6107</v>
      </c>
      <c r="Q8" s="275" t="s">
        <v>5856</v>
      </c>
    </row>
    <row r="9" spans="1:22">
      <c r="A9" s="137" t="s">
        <v>2916</v>
      </c>
      <c r="B9" s="137" t="s">
        <v>2917</v>
      </c>
      <c r="C9" s="137"/>
      <c r="D9" s="137" t="s">
        <v>243</v>
      </c>
      <c r="E9" s="132"/>
      <c r="F9" s="132"/>
      <c r="G9" s="132"/>
      <c r="H9" s="132">
        <f t="shared" si="0"/>
        <v>1</v>
      </c>
      <c r="I9" s="310"/>
      <c r="J9" s="311" t="s">
        <v>402</v>
      </c>
      <c r="K9" s="86" t="str">
        <f>VLOOKUP(J9,$A$1:$I$305,2,FALSE)</f>
        <v>x0</v>
      </c>
      <c r="L9" s="165" t="str">
        <f>J9</f>
        <v>Non applicable/toutes les zones géographiques</v>
      </c>
      <c r="M9" s="129"/>
      <c r="N9" s="129"/>
      <c r="O9" s="129" t="s">
        <v>243</v>
      </c>
    </row>
    <row r="10" spans="1:22">
      <c r="A10" s="137" t="s">
        <v>2918</v>
      </c>
      <c r="B10" s="137" t="s">
        <v>2919</v>
      </c>
      <c r="C10" s="137"/>
      <c r="D10" s="137" t="s">
        <v>243</v>
      </c>
      <c r="E10" s="132"/>
      <c r="F10" s="132"/>
      <c r="G10" s="132"/>
      <c r="H10" s="132">
        <f t="shared" si="0"/>
        <v>1</v>
      </c>
      <c r="I10" s="310"/>
      <c r="J10" s="313" t="s">
        <v>2912</v>
      </c>
      <c r="K10" s="86" t="str">
        <f t="shared" ref="K10:K73" si="1">VLOOKUP(J10,$A$1:$I$305,2,FALSE)</f>
        <v>AF</v>
      </c>
      <c r="L10" s="165" t="str">
        <f t="shared" ref="L10:L73" si="2">J10</f>
        <v>AFGHANISTAN</v>
      </c>
      <c r="O10" s="129" t="s">
        <v>243</v>
      </c>
    </row>
    <row r="11" spans="1:22">
      <c r="A11" s="137" t="s">
        <v>2920</v>
      </c>
      <c r="B11" s="137" t="s">
        <v>23</v>
      </c>
      <c r="C11" s="137"/>
      <c r="D11" s="137" t="s">
        <v>243</v>
      </c>
      <c r="E11" s="132"/>
      <c r="F11" s="132"/>
      <c r="G11" s="132"/>
      <c r="H11" s="132">
        <f t="shared" si="0"/>
        <v>1</v>
      </c>
      <c r="I11" s="310"/>
      <c r="J11" s="313" t="s">
        <v>2914</v>
      </c>
      <c r="K11" s="86" t="str">
        <f t="shared" si="1"/>
        <v>AX</v>
      </c>
      <c r="L11" s="165" t="str">
        <f t="shared" si="2"/>
        <v>ÅLAND ISLANDS</v>
      </c>
      <c r="M11" s="129"/>
      <c r="O11" s="129" t="s">
        <v>243</v>
      </c>
    </row>
    <row r="12" spans="1:22">
      <c r="A12" s="137" t="s">
        <v>2921</v>
      </c>
      <c r="B12" s="137" t="s">
        <v>2922</v>
      </c>
      <c r="C12" s="137"/>
      <c r="D12" s="137" t="s">
        <v>243</v>
      </c>
      <c r="E12" s="132"/>
      <c r="F12" s="132"/>
      <c r="G12" s="132"/>
      <c r="H12" s="132">
        <f t="shared" si="0"/>
        <v>1</v>
      </c>
      <c r="I12" s="310"/>
      <c r="J12" s="313" t="s">
        <v>2916</v>
      </c>
      <c r="K12" s="86" t="str">
        <f t="shared" si="1"/>
        <v>AL</v>
      </c>
      <c r="L12" s="165" t="str">
        <f t="shared" si="2"/>
        <v>ALBANIA</v>
      </c>
      <c r="M12" s="129"/>
      <c r="O12" s="129" t="s">
        <v>243</v>
      </c>
    </row>
    <row r="13" spans="1:22">
      <c r="A13" s="137" t="s">
        <v>2923</v>
      </c>
      <c r="B13" s="137" t="s">
        <v>2792</v>
      </c>
      <c r="C13" s="137"/>
      <c r="D13" s="137" t="s">
        <v>243</v>
      </c>
      <c r="E13" s="132"/>
      <c r="F13" s="132"/>
      <c r="G13" s="132"/>
      <c r="H13" s="132">
        <f t="shared" si="0"/>
        <v>1</v>
      </c>
      <c r="I13" s="310"/>
      <c r="J13" s="313" t="s">
        <v>2918</v>
      </c>
      <c r="K13" s="86" t="str">
        <f t="shared" si="1"/>
        <v>DZ</v>
      </c>
      <c r="L13" s="165" t="str">
        <f t="shared" si="2"/>
        <v>ALGERIA</v>
      </c>
      <c r="M13" s="129"/>
      <c r="O13" s="129" t="s">
        <v>243</v>
      </c>
    </row>
    <row r="14" spans="1:22">
      <c r="A14" s="137" t="s">
        <v>2924</v>
      </c>
      <c r="B14" s="137" t="s">
        <v>2925</v>
      </c>
      <c r="C14" s="137"/>
      <c r="D14" s="137" t="s">
        <v>243</v>
      </c>
      <c r="E14" s="132"/>
      <c r="F14" s="132"/>
      <c r="G14" s="132"/>
      <c r="H14" s="132">
        <f t="shared" si="0"/>
        <v>1</v>
      </c>
      <c r="I14" s="310"/>
      <c r="J14" s="313" t="s">
        <v>2920</v>
      </c>
      <c r="K14" s="86" t="str">
        <f t="shared" si="1"/>
        <v>AS</v>
      </c>
      <c r="L14" s="165" t="str">
        <f t="shared" si="2"/>
        <v>AMERICAN SAMOA</v>
      </c>
      <c r="M14" s="129"/>
      <c r="O14" s="129" t="s">
        <v>243</v>
      </c>
    </row>
    <row r="15" spans="1:22">
      <c r="A15" s="137" t="s">
        <v>2926</v>
      </c>
      <c r="B15" s="137" t="s">
        <v>2927</v>
      </c>
      <c r="C15" s="137"/>
      <c r="D15" s="137" t="s">
        <v>243</v>
      </c>
      <c r="E15" s="132"/>
      <c r="F15" s="132"/>
      <c r="G15" s="132"/>
      <c r="H15" s="132">
        <f t="shared" si="0"/>
        <v>1</v>
      </c>
      <c r="I15" s="310"/>
      <c r="J15" s="313" t="s">
        <v>2921</v>
      </c>
      <c r="K15" s="86" t="str">
        <f t="shared" si="1"/>
        <v>AD</v>
      </c>
      <c r="L15" s="165" t="str">
        <f t="shared" si="2"/>
        <v>ANDORRA</v>
      </c>
      <c r="M15" s="129"/>
      <c r="O15" s="129" t="s">
        <v>243</v>
      </c>
    </row>
    <row r="16" spans="1:22">
      <c r="A16" s="137" t="s">
        <v>2928</v>
      </c>
      <c r="B16" s="137" t="s">
        <v>2929</v>
      </c>
      <c r="C16" s="137"/>
      <c r="D16" s="137" t="s">
        <v>243</v>
      </c>
      <c r="E16" s="132"/>
      <c r="F16" s="132"/>
      <c r="G16" s="132"/>
      <c r="H16" s="132">
        <f t="shared" si="0"/>
        <v>1</v>
      </c>
      <c r="I16" s="310"/>
      <c r="J16" s="313" t="s">
        <v>2923</v>
      </c>
      <c r="K16" s="86" t="str">
        <f t="shared" si="1"/>
        <v>AO</v>
      </c>
      <c r="L16" s="165" t="str">
        <f t="shared" si="2"/>
        <v>ANGOLA</v>
      </c>
      <c r="M16" s="129"/>
      <c r="O16" s="129" t="s">
        <v>243</v>
      </c>
    </row>
    <row r="17" spans="1:15">
      <c r="A17" s="137" t="s">
        <v>2930</v>
      </c>
      <c r="B17" s="137" t="s">
        <v>2931</v>
      </c>
      <c r="C17" s="137"/>
      <c r="D17" s="137" t="s">
        <v>243</v>
      </c>
      <c r="E17" s="132"/>
      <c r="F17" s="132"/>
      <c r="G17" s="132"/>
      <c r="H17" s="132">
        <f t="shared" si="0"/>
        <v>1</v>
      </c>
      <c r="I17" s="310"/>
      <c r="J17" s="313" t="s">
        <v>2924</v>
      </c>
      <c r="K17" s="86" t="str">
        <f t="shared" si="1"/>
        <v>AI</v>
      </c>
      <c r="L17" s="165" t="str">
        <f t="shared" si="2"/>
        <v>ANGUILLA</v>
      </c>
      <c r="M17" s="129"/>
      <c r="O17" s="129" t="s">
        <v>243</v>
      </c>
    </row>
    <row r="18" spans="1:15">
      <c r="A18" s="137" t="s">
        <v>2932</v>
      </c>
      <c r="B18" s="137" t="s">
        <v>83</v>
      </c>
      <c r="C18" s="137"/>
      <c r="D18" s="137" t="s">
        <v>243</v>
      </c>
      <c r="E18" s="132"/>
      <c r="F18" s="132"/>
      <c r="G18" s="132"/>
      <c r="H18" s="132">
        <f t="shared" si="0"/>
        <v>1</v>
      </c>
      <c r="I18" s="310"/>
      <c r="J18" s="313" t="s">
        <v>2926</v>
      </c>
      <c r="K18" s="86" t="str">
        <f t="shared" si="1"/>
        <v>AQ</v>
      </c>
      <c r="L18" s="165" t="str">
        <f t="shared" si="2"/>
        <v>ANTARCTICA</v>
      </c>
      <c r="M18" s="129"/>
      <c r="O18" s="129" t="s">
        <v>243</v>
      </c>
    </row>
    <row r="19" spans="1:15">
      <c r="A19" s="137" t="s">
        <v>2933</v>
      </c>
      <c r="B19" s="137" t="s">
        <v>2934</v>
      </c>
      <c r="C19" s="137"/>
      <c r="D19" s="137" t="s">
        <v>243</v>
      </c>
      <c r="E19" s="132"/>
      <c r="F19" s="132"/>
      <c r="G19" s="132"/>
      <c r="H19" s="132">
        <f t="shared" si="0"/>
        <v>1</v>
      </c>
      <c r="I19" s="310"/>
      <c r="J19" s="313" t="s">
        <v>2928</v>
      </c>
      <c r="K19" s="86" t="str">
        <f t="shared" si="1"/>
        <v>AG</v>
      </c>
      <c r="L19" s="165" t="str">
        <f t="shared" si="2"/>
        <v>ANTIGUA AND BARBUDA</v>
      </c>
      <c r="M19" s="129"/>
      <c r="O19" s="129" t="s">
        <v>243</v>
      </c>
    </row>
    <row r="20" spans="1:15">
      <c r="A20" s="137" t="s">
        <v>2935</v>
      </c>
      <c r="B20" s="137" t="s">
        <v>2936</v>
      </c>
      <c r="C20" s="137"/>
      <c r="D20" s="137" t="s">
        <v>243</v>
      </c>
      <c r="E20" s="132"/>
      <c r="F20" s="132"/>
      <c r="G20" s="132"/>
      <c r="H20" s="132">
        <f t="shared" si="0"/>
        <v>1</v>
      </c>
      <c r="I20" s="310"/>
      <c r="J20" s="313" t="s">
        <v>2930</v>
      </c>
      <c r="K20" s="86" t="str">
        <f t="shared" si="1"/>
        <v>AR</v>
      </c>
      <c r="L20" s="165" t="str">
        <f t="shared" si="2"/>
        <v>ARGENTINA</v>
      </c>
      <c r="M20" s="129"/>
      <c r="O20" s="129" t="s">
        <v>243</v>
      </c>
    </row>
    <row r="21" spans="1:15">
      <c r="A21" s="137" t="s">
        <v>2937</v>
      </c>
      <c r="B21" s="137" t="s">
        <v>2938</v>
      </c>
      <c r="C21" s="137"/>
      <c r="D21" s="137" t="s">
        <v>243</v>
      </c>
      <c r="E21" s="132"/>
      <c r="F21" s="132"/>
      <c r="G21" s="132"/>
      <c r="H21" s="132">
        <f t="shared" si="0"/>
        <v>1</v>
      </c>
      <c r="I21" s="310"/>
      <c r="J21" s="313" t="s">
        <v>2932</v>
      </c>
      <c r="K21" s="86" t="str">
        <f t="shared" si="1"/>
        <v>AM</v>
      </c>
      <c r="L21" s="165" t="str">
        <f t="shared" si="2"/>
        <v>ARMENIA</v>
      </c>
      <c r="M21" s="129"/>
      <c r="O21" s="129" t="s">
        <v>243</v>
      </c>
    </row>
    <row r="22" spans="1:15">
      <c r="A22" s="137" t="s">
        <v>2939</v>
      </c>
      <c r="B22" s="137" t="s">
        <v>2940</v>
      </c>
      <c r="C22" s="137"/>
      <c r="D22" s="137" t="s">
        <v>243</v>
      </c>
      <c r="E22" s="132"/>
      <c r="F22" s="132"/>
      <c r="G22" s="132"/>
      <c r="H22" s="132">
        <f t="shared" si="0"/>
        <v>1</v>
      </c>
      <c r="I22" s="310"/>
      <c r="J22" s="313" t="s">
        <v>2933</v>
      </c>
      <c r="K22" s="86" t="str">
        <f t="shared" si="1"/>
        <v>AW</v>
      </c>
      <c r="L22" s="165" t="str">
        <f t="shared" si="2"/>
        <v>ARUBA</v>
      </c>
      <c r="M22" s="129"/>
      <c r="O22" s="129" t="s">
        <v>243</v>
      </c>
    </row>
    <row r="23" spans="1:15">
      <c r="A23" s="137" t="s">
        <v>2941</v>
      </c>
      <c r="B23" s="137" t="s">
        <v>2942</v>
      </c>
      <c r="C23" s="137"/>
      <c r="D23" s="137" t="s">
        <v>243</v>
      </c>
      <c r="E23" s="132"/>
      <c r="F23" s="132"/>
      <c r="G23" s="132"/>
      <c r="H23" s="132">
        <f t="shared" si="0"/>
        <v>1</v>
      </c>
      <c r="I23" s="310"/>
      <c r="J23" s="313" t="s">
        <v>2935</v>
      </c>
      <c r="K23" s="86" t="str">
        <f t="shared" si="1"/>
        <v>AU</v>
      </c>
      <c r="L23" s="165" t="str">
        <f t="shared" si="2"/>
        <v>AUSTRALIA</v>
      </c>
      <c r="M23" s="129"/>
      <c r="O23" s="129" t="s">
        <v>243</v>
      </c>
    </row>
    <row r="24" spans="1:15">
      <c r="A24" s="137" t="s">
        <v>2943</v>
      </c>
      <c r="B24" s="137" t="s">
        <v>2944</v>
      </c>
      <c r="C24" s="137"/>
      <c r="D24" s="137" t="s">
        <v>243</v>
      </c>
      <c r="E24" s="132"/>
      <c r="F24" s="132"/>
      <c r="G24" s="132"/>
      <c r="H24" s="132">
        <f t="shared" si="0"/>
        <v>1</v>
      </c>
      <c r="I24" s="310"/>
      <c r="J24" s="313" t="s">
        <v>2937</v>
      </c>
      <c r="K24" s="86" t="str">
        <f t="shared" si="1"/>
        <v>AT</v>
      </c>
      <c r="L24" s="165" t="str">
        <f t="shared" si="2"/>
        <v>AUSTRIA</v>
      </c>
      <c r="M24" s="129"/>
      <c r="O24" s="129" t="s">
        <v>243</v>
      </c>
    </row>
    <row r="25" spans="1:15">
      <c r="A25" s="137" t="s">
        <v>2945</v>
      </c>
      <c r="B25" s="137" t="s">
        <v>2946</v>
      </c>
      <c r="C25" s="137"/>
      <c r="D25" s="137" t="s">
        <v>243</v>
      </c>
      <c r="E25" s="132"/>
      <c r="F25" s="132"/>
      <c r="G25" s="132"/>
      <c r="H25" s="132">
        <f t="shared" si="0"/>
        <v>1</v>
      </c>
      <c r="I25" s="310"/>
      <c r="J25" s="313" t="s">
        <v>2939</v>
      </c>
      <c r="K25" s="86" t="str">
        <f t="shared" si="1"/>
        <v>AZ</v>
      </c>
      <c r="L25" s="165" t="str">
        <f t="shared" si="2"/>
        <v>AZERBAIJAN</v>
      </c>
      <c r="M25" s="129"/>
      <c r="O25" s="129" t="s">
        <v>243</v>
      </c>
    </row>
    <row r="26" spans="1:15">
      <c r="A26" s="137" t="s">
        <v>2947</v>
      </c>
      <c r="B26" s="137" t="s">
        <v>2948</v>
      </c>
      <c r="C26" s="137"/>
      <c r="D26" s="137" t="s">
        <v>243</v>
      </c>
      <c r="E26" s="132"/>
      <c r="F26" s="132"/>
      <c r="G26" s="132"/>
      <c r="H26" s="132">
        <f t="shared" si="0"/>
        <v>1</v>
      </c>
      <c r="I26" s="310"/>
      <c r="J26" s="313" t="s">
        <v>2941</v>
      </c>
      <c r="K26" s="86" t="str">
        <f t="shared" si="1"/>
        <v>BS</v>
      </c>
      <c r="L26" s="165" t="str">
        <f t="shared" si="2"/>
        <v>BAHAMAS</v>
      </c>
      <c r="M26" s="129"/>
      <c r="O26" s="129" t="s">
        <v>243</v>
      </c>
    </row>
    <row r="27" spans="1:15">
      <c r="A27" s="137" t="s">
        <v>2949</v>
      </c>
      <c r="B27" s="137" t="s">
        <v>2950</v>
      </c>
      <c r="C27" s="137"/>
      <c r="D27" s="137" t="s">
        <v>243</v>
      </c>
      <c r="E27" s="132"/>
      <c r="F27" s="132"/>
      <c r="G27" s="132"/>
      <c r="H27" s="132">
        <f t="shared" si="0"/>
        <v>1</v>
      </c>
      <c r="I27" s="310"/>
      <c r="J27" s="313" t="s">
        <v>2943</v>
      </c>
      <c r="K27" s="86" t="str">
        <f t="shared" si="1"/>
        <v>BH</v>
      </c>
      <c r="L27" s="165" t="str">
        <f t="shared" si="2"/>
        <v>BAHRAIN</v>
      </c>
      <c r="M27" s="129"/>
      <c r="O27" s="129" t="s">
        <v>243</v>
      </c>
    </row>
    <row r="28" spans="1:15">
      <c r="A28" s="137" t="s">
        <v>2951</v>
      </c>
      <c r="B28" s="137" t="s">
        <v>2952</v>
      </c>
      <c r="C28" s="137"/>
      <c r="D28" s="137" t="s">
        <v>243</v>
      </c>
      <c r="E28" s="132"/>
      <c r="F28" s="132"/>
      <c r="G28" s="132"/>
      <c r="H28" s="132">
        <f t="shared" si="0"/>
        <v>1</v>
      </c>
      <c r="I28" s="310"/>
      <c r="J28" s="313" t="s">
        <v>2945</v>
      </c>
      <c r="K28" s="86" t="str">
        <f t="shared" si="1"/>
        <v>BD</v>
      </c>
      <c r="L28" s="165" t="str">
        <f t="shared" si="2"/>
        <v>BANGLADESH</v>
      </c>
      <c r="M28" s="129"/>
      <c r="O28" s="129" t="s">
        <v>243</v>
      </c>
    </row>
    <row r="29" spans="1:15">
      <c r="A29" s="137" t="s">
        <v>2953</v>
      </c>
      <c r="B29" s="137" t="s">
        <v>2954</v>
      </c>
      <c r="C29" s="137"/>
      <c r="D29" s="137" t="s">
        <v>243</v>
      </c>
      <c r="E29" s="132"/>
      <c r="F29" s="132"/>
      <c r="G29" s="132"/>
      <c r="H29" s="132">
        <f t="shared" si="0"/>
        <v>1</v>
      </c>
      <c r="I29" s="310"/>
      <c r="J29" s="313" t="s">
        <v>2947</v>
      </c>
      <c r="K29" s="86" t="str">
        <f t="shared" si="1"/>
        <v>BB</v>
      </c>
      <c r="L29" s="165" t="str">
        <f t="shared" si="2"/>
        <v>BARBADOS</v>
      </c>
      <c r="M29" s="129"/>
      <c r="O29" s="129" t="s">
        <v>243</v>
      </c>
    </row>
    <row r="30" spans="1:15">
      <c r="A30" s="137" t="s">
        <v>2955</v>
      </c>
      <c r="B30" s="137" t="s">
        <v>2956</v>
      </c>
      <c r="C30" s="137"/>
      <c r="D30" s="137" t="s">
        <v>243</v>
      </c>
      <c r="E30" s="132"/>
      <c r="F30" s="132"/>
      <c r="G30" s="132"/>
      <c r="H30" s="132">
        <f t="shared" si="0"/>
        <v>1</v>
      </c>
      <c r="I30" s="310"/>
      <c r="J30" s="313" t="s">
        <v>2949</v>
      </c>
      <c r="K30" s="86" t="str">
        <f t="shared" si="1"/>
        <v>BY</v>
      </c>
      <c r="L30" s="165" t="str">
        <f t="shared" si="2"/>
        <v>BELARUS</v>
      </c>
      <c r="M30" s="129"/>
      <c r="O30" s="129" t="s">
        <v>243</v>
      </c>
    </row>
    <row r="31" spans="1:15">
      <c r="A31" s="137" t="s">
        <v>2957</v>
      </c>
      <c r="B31" s="137" t="s">
        <v>2958</v>
      </c>
      <c r="C31" s="137"/>
      <c r="D31" s="137" t="s">
        <v>243</v>
      </c>
      <c r="E31" s="132"/>
      <c r="F31" s="132"/>
      <c r="G31" s="132"/>
      <c r="H31" s="132">
        <f t="shared" si="0"/>
        <v>1</v>
      </c>
      <c r="I31" s="310"/>
      <c r="J31" s="313" t="s">
        <v>2951</v>
      </c>
      <c r="K31" s="86" t="str">
        <f t="shared" si="1"/>
        <v>BE</v>
      </c>
      <c r="L31" s="165" t="str">
        <f t="shared" si="2"/>
        <v>BELGIUM</v>
      </c>
      <c r="M31" s="129"/>
      <c r="O31" s="129" t="s">
        <v>243</v>
      </c>
    </row>
    <row r="32" spans="1:15">
      <c r="A32" s="137" t="s">
        <v>2959</v>
      </c>
      <c r="B32" s="137" t="s">
        <v>63</v>
      </c>
      <c r="C32" s="137"/>
      <c r="D32" s="137" t="s">
        <v>243</v>
      </c>
      <c r="E32" s="132"/>
      <c r="F32" s="132"/>
      <c r="G32" s="132"/>
      <c r="H32" s="132">
        <f t="shared" si="0"/>
        <v>1</v>
      </c>
      <c r="I32" s="310"/>
      <c r="J32" s="313" t="s">
        <v>2953</v>
      </c>
      <c r="K32" s="86" t="str">
        <f t="shared" si="1"/>
        <v>BZ</v>
      </c>
      <c r="L32" s="165" t="str">
        <f t="shared" si="2"/>
        <v>BELIZE</v>
      </c>
      <c r="M32" s="129"/>
      <c r="O32" s="129" t="s">
        <v>243</v>
      </c>
    </row>
    <row r="33" spans="1:15">
      <c r="A33" s="137" t="s">
        <v>2960</v>
      </c>
      <c r="B33" s="137" t="s">
        <v>2961</v>
      </c>
      <c r="C33" s="137"/>
      <c r="D33" s="137" t="s">
        <v>243</v>
      </c>
      <c r="E33" s="132"/>
      <c r="F33" s="132"/>
      <c r="G33" s="132"/>
      <c r="H33" s="132">
        <f t="shared" si="0"/>
        <v>1</v>
      </c>
      <c r="I33" s="310"/>
      <c r="J33" s="313" t="s">
        <v>2955</v>
      </c>
      <c r="K33" s="86" t="str">
        <f t="shared" si="1"/>
        <v>BJ</v>
      </c>
      <c r="L33" s="165" t="str">
        <f t="shared" si="2"/>
        <v>BENIN</v>
      </c>
      <c r="M33" s="129"/>
      <c r="O33" s="129" t="s">
        <v>243</v>
      </c>
    </row>
    <row r="34" spans="1:15">
      <c r="A34" s="137" t="s">
        <v>2962</v>
      </c>
      <c r="B34" s="137" t="s">
        <v>2963</v>
      </c>
      <c r="C34" s="137"/>
      <c r="D34" s="137" t="s">
        <v>243</v>
      </c>
      <c r="E34" s="132"/>
      <c r="F34" s="132"/>
      <c r="G34" s="132"/>
      <c r="H34" s="132">
        <f t="shared" si="0"/>
        <v>1</v>
      </c>
      <c r="I34" s="310"/>
      <c r="J34" s="313" t="s">
        <v>2957</v>
      </c>
      <c r="K34" s="86" t="str">
        <f t="shared" si="1"/>
        <v>BM</v>
      </c>
      <c r="L34" s="165" t="str">
        <f t="shared" si="2"/>
        <v>BERMUDA</v>
      </c>
      <c r="M34" s="129"/>
      <c r="O34" s="129" t="s">
        <v>243</v>
      </c>
    </row>
    <row r="35" spans="1:15">
      <c r="A35" s="137" t="s">
        <v>2964</v>
      </c>
      <c r="B35" s="137" t="s">
        <v>2965</v>
      </c>
      <c r="C35" s="137"/>
      <c r="D35" s="137" t="s">
        <v>243</v>
      </c>
      <c r="E35" s="132"/>
      <c r="F35" s="132"/>
      <c r="G35" s="132"/>
      <c r="H35" s="132">
        <f t="shared" si="0"/>
        <v>1</v>
      </c>
      <c r="I35" s="310"/>
      <c r="J35" s="313" t="s">
        <v>2959</v>
      </c>
      <c r="K35" s="86" t="str">
        <f t="shared" si="1"/>
        <v>BT</v>
      </c>
      <c r="L35" s="165" t="str">
        <f t="shared" si="2"/>
        <v>BHUTAN</v>
      </c>
      <c r="M35" s="129"/>
      <c r="O35" s="129" t="s">
        <v>243</v>
      </c>
    </row>
    <row r="36" spans="1:15">
      <c r="A36" s="137" t="s">
        <v>2966</v>
      </c>
      <c r="B36" s="137" t="s">
        <v>2967</v>
      </c>
      <c r="C36" s="137"/>
      <c r="D36" s="137" t="s">
        <v>243</v>
      </c>
      <c r="E36" s="132"/>
      <c r="F36" s="132"/>
      <c r="G36" s="132"/>
      <c r="H36" s="132">
        <f t="shared" si="0"/>
        <v>1</v>
      </c>
      <c r="I36" s="310"/>
      <c r="J36" s="313" t="s">
        <v>2960</v>
      </c>
      <c r="K36" s="86" t="str">
        <f t="shared" si="1"/>
        <v>BO</v>
      </c>
      <c r="L36" s="165" t="str">
        <f t="shared" si="2"/>
        <v>BOLIVIA, PLURINATIONAL STATE OF</v>
      </c>
      <c r="M36" s="129"/>
      <c r="O36" s="129" t="s">
        <v>243</v>
      </c>
    </row>
    <row r="37" spans="1:15">
      <c r="A37" s="137" t="s">
        <v>2968</v>
      </c>
      <c r="B37" s="137" t="s">
        <v>2969</v>
      </c>
      <c r="C37" s="137"/>
      <c r="D37" s="137" t="s">
        <v>243</v>
      </c>
      <c r="E37" s="132"/>
      <c r="F37" s="132"/>
      <c r="G37" s="132"/>
      <c r="H37" s="132">
        <f t="shared" si="0"/>
        <v>1</v>
      </c>
      <c r="I37" s="310"/>
      <c r="J37" s="313" t="s">
        <v>2962</v>
      </c>
      <c r="K37" s="86" t="str">
        <f t="shared" si="1"/>
        <v>BQ</v>
      </c>
      <c r="L37" s="165" t="str">
        <f t="shared" si="2"/>
        <v>BONAIRE, SINT EUSTATIUS AND SABA</v>
      </c>
      <c r="M37" s="129"/>
      <c r="O37" s="129" t="s">
        <v>243</v>
      </c>
    </row>
    <row r="38" spans="1:15">
      <c r="A38" s="137" t="s">
        <v>2970</v>
      </c>
      <c r="B38" s="137" t="s">
        <v>2971</v>
      </c>
      <c r="C38" s="137"/>
      <c r="D38" s="137" t="s">
        <v>243</v>
      </c>
      <c r="E38" s="132"/>
      <c r="F38" s="132"/>
      <c r="G38" s="132"/>
      <c r="H38" s="132">
        <f t="shared" si="0"/>
        <v>1</v>
      </c>
      <c r="I38" s="310"/>
      <c r="J38" s="313" t="s">
        <v>2964</v>
      </c>
      <c r="K38" s="86" t="str">
        <f t="shared" si="1"/>
        <v>BA</v>
      </c>
      <c r="L38" s="165" t="str">
        <f t="shared" si="2"/>
        <v>BOSNIA AND HERZEGOVINA</v>
      </c>
      <c r="M38" s="129"/>
      <c r="O38" s="129" t="s">
        <v>243</v>
      </c>
    </row>
    <row r="39" spans="1:15">
      <c r="A39" s="137" t="s">
        <v>2972</v>
      </c>
      <c r="B39" s="137" t="s">
        <v>289</v>
      </c>
      <c r="C39" s="137"/>
      <c r="D39" s="137" t="s">
        <v>243</v>
      </c>
      <c r="E39" s="132"/>
      <c r="F39" s="132"/>
      <c r="G39" s="132"/>
      <c r="H39" s="132">
        <f t="shared" si="0"/>
        <v>1</v>
      </c>
      <c r="I39" s="310"/>
      <c r="J39" s="313" t="s">
        <v>2966</v>
      </c>
      <c r="K39" s="86" t="str">
        <f t="shared" si="1"/>
        <v>BW</v>
      </c>
      <c r="L39" s="165" t="str">
        <f t="shared" si="2"/>
        <v>BOTSWANA</v>
      </c>
      <c r="M39" s="129"/>
      <c r="O39" s="129" t="s">
        <v>243</v>
      </c>
    </row>
    <row r="40" spans="1:15">
      <c r="A40" s="137" t="s">
        <v>2973</v>
      </c>
      <c r="B40" s="137" t="s">
        <v>2974</v>
      </c>
      <c r="C40" s="137"/>
      <c r="D40" s="137" t="s">
        <v>243</v>
      </c>
      <c r="E40" s="132"/>
      <c r="F40" s="132"/>
      <c r="G40" s="132"/>
      <c r="H40" s="132">
        <f t="shared" si="0"/>
        <v>1</v>
      </c>
      <c r="I40" s="310"/>
      <c r="J40" s="313" t="s">
        <v>2968</v>
      </c>
      <c r="K40" s="86" t="str">
        <f t="shared" si="1"/>
        <v>BV</v>
      </c>
      <c r="L40" s="165" t="str">
        <f t="shared" si="2"/>
        <v>BOUVET ISLAND</v>
      </c>
      <c r="M40" s="129"/>
      <c r="O40" s="129" t="s">
        <v>243</v>
      </c>
    </row>
    <row r="41" spans="1:15">
      <c r="A41" s="137" t="s">
        <v>2975</v>
      </c>
      <c r="B41" s="137" t="s">
        <v>2976</v>
      </c>
      <c r="C41" s="137"/>
      <c r="D41" s="137" t="s">
        <v>243</v>
      </c>
      <c r="E41" s="132"/>
      <c r="F41" s="132"/>
      <c r="G41" s="132"/>
      <c r="H41" s="132">
        <f t="shared" si="0"/>
        <v>1</v>
      </c>
      <c r="I41" s="310"/>
      <c r="J41" s="313" t="s">
        <v>2970</v>
      </c>
      <c r="K41" s="86" t="str">
        <f t="shared" si="1"/>
        <v>BR</v>
      </c>
      <c r="L41" s="165" t="str">
        <f t="shared" si="2"/>
        <v>BRAZIL</v>
      </c>
      <c r="M41" s="129"/>
      <c r="O41" s="129" t="s">
        <v>243</v>
      </c>
    </row>
    <row r="42" spans="1:15">
      <c r="A42" s="137" t="s">
        <v>2977</v>
      </c>
      <c r="B42" s="137" t="s">
        <v>2978</v>
      </c>
      <c r="C42" s="137"/>
      <c r="D42" s="137" t="s">
        <v>243</v>
      </c>
      <c r="E42" s="132"/>
      <c r="F42" s="132"/>
      <c r="G42" s="132"/>
      <c r="H42" s="132">
        <f t="shared" si="0"/>
        <v>1</v>
      </c>
      <c r="I42" s="310"/>
      <c r="J42" s="313" t="s">
        <v>2972</v>
      </c>
      <c r="K42" s="86" t="str">
        <f t="shared" si="1"/>
        <v>IO</v>
      </c>
      <c r="L42" s="165" t="str">
        <f t="shared" si="2"/>
        <v>BRITISH INDIAN OCEAN TERRITORY</v>
      </c>
      <c r="M42" s="129"/>
      <c r="O42" s="129" t="s">
        <v>243</v>
      </c>
    </row>
    <row r="43" spans="1:15">
      <c r="A43" s="137" t="s">
        <v>2979</v>
      </c>
      <c r="B43" s="137" t="s">
        <v>2980</v>
      </c>
      <c r="C43" s="137"/>
      <c r="D43" s="137" t="s">
        <v>243</v>
      </c>
      <c r="E43" s="132"/>
      <c r="F43" s="132"/>
      <c r="G43" s="132"/>
      <c r="H43" s="132">
        <f t="shared" si="0"/>
        <v>1</v>
      </c>
      <c r="I43" s="310"/>
      <c r="J43" s="313" t="s">
        <v>2973</v>
      </c>
      <c r="K43" s="86" t="str">
        <f t="shared" si="1"/>
        <v>BN</v>
      </c>
      <c r="L43" s="165" t="str">
        <f t="shared" si="2"/>
        <v>BRUNEI DARUSSALAM</v>
      </c>
      <c r="M43" s="129"/>
      <c r="O43" s="129" t="s">
        <v>243</v>
      </c>
    </row>
    <row r="44" spans="1:15">
      <c r="A44" s="137" t="s">
        <v>2981</v>
      </c>
      <c r="B44" s="137" t="s">
        <v>2982</v>
      </c>
      <c r="C44" s="357"/>
      <c r="D44" s="357" t="s">
        <v>243</v>
      </c>
      <c r="E44" s="299"/>
      <c r="F44" s="299"/>
      <c r="G44" s="299"/>
      <c r="H44" s="299">
        <f t="shared" si="0"/>
        <v>1</v>
      </c>
      <c r="I44" s="375"/>
      <c r="J44" s="313" t="s">
        <v>2975</v>
      </c>
      <c r="K44" s="86" t="str">
        <f t="shared" si="1"/>
        <v>BG</v>
      </c>
      <c r="L44" s="165" t="str">
        <f t="shared" si="2"/>
        <v>BULGARIA</v>
      </c>
      <c r="M44" s="129"/>
      <c r="O44" s="129" t="s">
        <v>243</v>
      </c>
    </row>
    <row r="45" spans="1:15">
      <c r="A45" s="137" t="s">
        <v>2983</v>
      </c>
      <c r="B45" s="137" t="s">
        <v>2818</v>
      </c>
      <c r="C45" s="357"/>
      <c r="D45" s="357" t="s">
        <v>243</v>
      </c>
      <c r="E45" s="299"/>
      <c r="F45" s="299"/>
      <c r="G45" s="299"/>
      <c r="H45" s="299">
        <f t="shared" si="0"/>
        <v>1</v>
      </c>
      <c r="I45" s="375"/>
      <c r="J45" s="313" t="s">
        <v>2977</v>
      </c>
      <c r="K45" s="86" t="str">
        <f t="shared" si="1"/>
        <v>BF</v>
      </c>
      <c r="L45" s="165" t="str">
        <f t="shared" si="2"/>
        <v>BURKINA FASO</v>
      </c>
      <c r="M45" s="129"/>
      <c r="O45" s="129" t="s">
        <v>243</v>
      </c>
    </row>
    <row r="46" spans="1:15">
      <c r="A46" s="137" t="s">
        <v>2984</v>
      </c>
      <c r="B46" s="137" t="s">
        <v>1106</v>
      </c>
      <c r="C46" s="137"/>
      <c r="D46" s="137" t="s">
        <v>243</v>
      </c>
      <c r="E46" s="132"/>
      <c r="F46" s="132"/>
      <c r="G46" s="132"/>
      <c r="H46" s="132">
        <f t="shared" si="0"/>
        <v>1</v>
      </c>
      <c r="I46" s="310"/>
      <c r="J46" s="313" t="s">
        <v>2979</v>
      </c>
      <c r="K46" s="86" t="str">
        <f t="shared" si="1"/>
        <v>BI</v>
      </c>
      <c r="L46" s="165" t="str">
        <f t="shared" si="2"/>
        <v>BURUNDI</v>
      </c>
      <c r="M46" s="129"/>
      <c r="O46" s="129" t="s">
        <v>243</v>
      </c>
    </row>
    <row r="47" spans="1:15">
      <c r="A47" s="137" t="s">
        <v>2985</v>
      </c>
      <c r="B47" s="137" t="s">
        <v>2986</v>
      </c>
      <c r="C47" s="137"/>
      <c r="D47" s="137" t="s">
        <v>243</v>
      </c>
      <c r="E47" s="132"/>
      <c r="F47" s="132"/>
      <c r="G47" s="132"/>
      <c r="H47" s="132">
        <f t="shared" si="0"/>
        <v>1</v>
      </c>
      <c r="I47" s="310"/>
      <c r="J47" s="313" t="s">
        <v>2981</v>
      </c>
      <c r="K47" s="86" t="str">
        <f t="shared" si="1"/>
        <v>KH</v>
      </c>
      <c r="L47" s="165" t="str">
        <f t="shared" si="2"/>
        <v>CAMBODIA</v>
      </c>
      <c r="M47" s="129"/>
      <c r="O47" s="129" t="s">
        <v>243</v>
      </c>
    </row>
    <row r="48" spans="1:15">
      <c r="A48" s="137" t="s">
        <v>2987</v>
      </c>
      <c r="B48" s="137" t="s">
        <v>2988</v>
      </c>
      <c r="C48" s="137"/>
      <c r="D48" s="137" t="s">
        <v>243</v>
      </c>
      <c r="E48" s="132"/>
      <c r="F48" s="132"/>
      <c r="G48" s="132"/>
      <c r="H48" s="132">
        <f t="shared" si="0"/>
        <v>1</v>
      </c>
      <c r="I48" s="310"/>
      <c r="J48" s="313" t="s">
        <v>2983</v>
      </c>
      <c r="K48" s="86" t="str">
        <f t="shared" si="1"/>
        <v>CM</v>
      </c>
      <c r="L48" s="165" t="str">
        <f t="shared" si="2"/>
        <v>CAMEROON</v>
      </c>
      <c r="M48" s="129"/>
      <c r="O48" s="129" t="s">
        <v>243</v>
      </c>
    </row>
    <row r="49" spans="1:15">
      <c r="A49" s="137" t="s">
        <v>2989</v>
      </c>
      <c r="B49" s="137" t="s">
        <v>2990</v>
      </c>
      <c r="C49" s="137"/>
      <c r="D49" s="137" t="s">
        <v>243</v>
      </c>
      <c r="E49" s="132"/>
      <c r="F49" s="132"/>
      <c r="G49" s="132"/>
      <c r="H49" s="132">
        <f t="shared" si="0"/>
        <v>1</v>
      </c>
      <c r="I49" s="310"/>
      <c r="J49" s="313" t="s">
        <v>2984</v>
      </c>
      <c r="K49" s="86" t="str">
        <f t="shared" si="1"/>
        <v>CA</v>
      </c>
      <c r="L49" s="165" t="str">
        <f t="shared" si="2"/>
        <v>CANADA</v>
      </c>
      <c r="M49" s="129"/>
      <c r="O49" s="129" t="s">
        <v>243</v>
      </c>
    </row>
    <row r="50" spans="1:15">
      <c r="A50" s="137" t="s">
        <v>2991</v>
      </c>
      <c r="B50" s="137" t="s">
        <v>2992</v>
      </c>
      <c r="C50" s="137"/>
      <c r="D50" s="137" t="s">
        <v>243</v>
      </c>
      <c r="E50" s="132"/>
      <c r="F50" s="132"/>
      <c r="G50" s="132"/>
      <c r="H50" s="132">
        <f t="shared" si="0"/>
        <v>1</v>
      </c>
      <c r="I50" s="310"/>
      <c r="J50" s="313" t="s">
        <v>2985</v>
      </c>
      <c r="K50" s="86" t="str">
        <f t="shared" si="1"/>
        <v>CV</v>
      </c>
      <c r="L50" s="165" t="str">
        <f t="shared" si="2"/>
        <v>CAPE VERDE</v>
      </c>
      <c r="M50" s="129"/>
      <c r="O50" s="129" t="s">
        <v>243</v>
      </c>
    </row>
    <row r="51" spans="1:15">
      <c r="A51" s="137" t="s">
        <v>2993</v>
      </c>
      <c r="B51" s="137" t="s">
        <v>2994</v>
      </c>
      <c r="C51" s="137"/>
      <c r="D51" s="137" t="s">
        <v>243</v>
      </c>
      <c r="E51" s="132"/>
      <c r="F51" s="132"/>
      <c r="G51" s="132"/>
      <c r="H51" s="132">
        <f t="shared" si="0"/>
        <v>1</v>
      </c>
      <c r="I51" s="310"/>
      <c r="J51" s="313" t="s">
        <v>2987</v>
      </c>
      <c r="K51" s="86" t="str">
        <f t="shared" si="1"/>
        <v>KY</v>
      </c>
      <c r="L51" s="165" t="str">
        <f t="shared" si="2"/>
        <v>CAYMAN ISLANDS</v>
      </c>
      <c r="M51" s="129"/>
      <c r="O51" s="129" t="s">
        <v>243</v>
      </c>
    </row>
    <row r="52" spans="1:15">
      <c r="A52" s="137" t="s">
        <v>2995</v>
      </c>
      <c r="B52" s="137" t="s">
        <v>381</v>
      </c>
      <c r="C52" s="137"/>
      <c r="D52" s="137" t="s">
        <v>243</v>
      </c>
      <c r="E52" s="132"/>
      <c r="F52" s="132"/>
      <c r="G52" s="132"/>
      <c r="H52" s="132">
        <f t="shared" si="0"/>
        <v>1</v>
      </c>
      <c r="I52" s="310"/>
      <c r="J52" s="313" t="s">
        <v>2989</v>
      </c>
      <c r="K52" s="86" t="str">
        <f t="shared" si="1"/>
        <v>CF</v>
      </c>
      <c r="L52" s="165" t="str">
        <f t="shared" si="2"/>
        <v>CENTRAL AFRICAN REPUBLIC</v>
      </c>
      <c r="M52" s="129"/>
      <c r="O52" s="129" t="s">
        <v>243</v>
      </c>
    </row>
    <row r="53" spans="1:15">
      <c r="A53" s="137" t="s">
        <v>2996</v>
      </c>
      <c r="B53" s="137" t="s">
        <v>2997</v>
      </c>
      <c r="C53" s="137"/>
      <c r="D53" s="137" t="s">
        <v>243</v>
      </c>
      <c r="E53" s="132"/>
      <c r="F53" s="132"/>
      <c r="G53" s="132"/>
      <c r="H53" s="132">
        <f t="shared" si="0"/>
        <v>1</v>
      </c>
      <c r="I53" s="310"/>
      <c r="J53" s="313" t="s">
        <v>2991</v>
      </c>
      <c r="K53" s="86" t="str">
        <f t="shared" si="1"/>
        <v>TD</v>
      </c>
      <c r="L53" s="165" t="str">
        <f t="shared" si="2"/>
        <v>CHAD</v>
      </c>
      <c r="M53" s="129"/>
      <c r="O53" s="129" t="s">
        <v>243</v>
      </c>
    </row>
    <row r="54" spans="1:15">
      <c r="A54" s="137" t="s">
        <v>2998</v>
      </c>
      <c r="B54" s="137" t="s">
        <v>1509</v>
      </c>
      <c r="C54" s="137"/>
      <c r="D54" s="137" t="s">
        <v>243</v>
      </c>
      <c r="E54" s="132"/>
      <c r="F54" s="132"/>
      <c r="G54" s="132"/>
      <c r="H54" s="132">
        <f t="shared" si="0"/>
        <v>1</v>
      </c>
      <c r="I54" s="310"/>
      <c r="J54" s="313" t="s">
        <v>2993</v>
      </c>
      <c r="K54" s="86" t="str">
        <f t="shared" si="1"/>
        <v>CL</v>
      </c>
      <c r="L54" s="165" t="str">
        <f t="shared" si="2"/>
        <v>CHILE</v>
      </c>
      <c r="M54" s="129"/>
      <c r="O54" s="129" t="s">
        <v>243</v>
      </c>
    </row>
    <row r="55" spans="1:15">
      <c r="A55" s="137" t="s">
        <v>2999</v>
      </c>
      <c r="B55" s="137" t="s">
        <v>3000</v>
      </c>
      <c r="C55" s="137"/>
      <c r="D55" s="137" t="s">
        <v>243</v>
      </c>
      <c r="E55" s="132"/>
      <c r="F55" s="132"/>
      <c r="G55" s="132"/>
      <c r="H55" s="132">
        <f t="shared" si="0"/>
        <v>1</v>
      </c>
      <c r="I55" s="310"/>
      <c r="J55" s="313" t="s">
        <v>2995</v>
      </c>
      <c r="K55" s="86" t="str">
        <f t="shared" si="1"/>
        <v>CN</v>
      </c>
      <c r="L55" s="165" t="str">
        <f t="shared" si="2"/>
        <v>CHINA</v>
      </c>
      <c r="M55" s="129"/>
      <c r="O55" s="129" t="s">
        <v>243</v>
      </c>
    </row>
    <row r="56" spans="1:15">
      <c r="A56" s="137" t="s">
        <v>3001</v>
      </c>
      <c r="B56" s="137" t="s">
        <v>3002</v>
      </c>
      <c r="C56" s="137"/>
      <c r="D56" s="137" t="s">
        <v>243</v>
      </c>
      <c r="E56" s="132"/>
      <c r="F56" s="132"/>
      <c r="G56" s="132"/>
      <c r="H56" s="132">
        <f t="shared" si="0"/>
        <v>1</v>
      </c>
      <c r="I56" s="310"/>
      <c r="J56" s="313" t="s">
        <v>2996</v>
      </c>
      <c r="K56" s="86" t="str">
        <f t="shared" si="1"/>
        <v>CX</v>
      </c>
      <c r="L56" s="165" t="str">
        <f t="shared" si="2"/>
        <v>CHRISTMAS ISLAND</v>
      </c>
      <c r="M56" s="129"/>
      <c r="O56" s="129" t="s">
        <v>243</v>
      </c>
    </row>
    <row r="57" spans="1:15">
      <c r="A57" s="137" t="s">
        <v>3003</v>
      </c>
      <c r="B57" s="137" t="s">
        <v>1958</v>
      </c>
      <c r="C57" s="137"/>
      <c r="D57" s="137" t="s">
        <v>243</v>
      </c>
      <c r="E57" s="132"/>
      <c r="F57" s="132"/>
      <c r="G57" s="132"/>
      <c r="H57" s="132">
        <f t="shared" si="0"/>
        <v>1</v>
      </c>
      <c r="I57" s="310"/>
      <c r="J57" s="313" t="s">
        <v>2998</v>
      </c>
      <c r="K57" s="86" t="str">
        <f t="shared" si="1"/>
        <v>CC</v>
      </c>
      <c r="L57" s="165" t="str">
        <f t="shared" si="2"/>
        <v>COCOS (KEELING) ISLANDS</v>
      </c>
      <c r="M57" s="129"/>
      <c r="O57" s="129" t="s">
        <v>243</v>
      </c>
    </row>
    <row r="58" spans="1:15">
      <c r="A58" s="137" t="s">
        <v>3004</v>
      </c>
      <c r="B58" s="137" t="s">
        <v>3005</v>
      </c>
      <c r="C58" s="137"/>
      <c r="D58" s="137" t="s">
        <v>243</v>
      </c>
      <c r="E58" s="132"/>
      <c r="F58" s="132"/>
      <c r="G58" s="132"/>
      <c r="H58" s="132">
        <f t="shared" si="0"/>
        <v>1</v>
      </c>
      <c r="I58" s="310"/>
      <c r="J58" s="313" t="s">
        <v>2999</v>
      </c>
      <c r="K58" s="86" t="str">
        <f t="shared" si="1"/>
        <v>CO</v>
      </c>
      <c r="L58" s="165" t="str">
        <f t="shared" si="2"/>
        <v>COLOMBIA</v>
      </c>
      <c r="M58" s="129"/>
      <c r="O58" s="129" t="s">
        <v>243</v>
      </c>
    </row>
    <row r="59" spans="1:15">
      <c r="A59" s="137" t="s">
        <v>3006</v>
      </c>
      <c r="B59" s="137" t="s">
        <v>3007</v>
      </c>
      <c r="C59" s="137"/>
      <c r="D59" s="137" t="s">
        <v>243</v>
      </c>
      <c r="E59" s="132"/>
      <c r="F59" s="132"/>
      <c r="G59" s="132"/>
      <c r="H59" s="132">
        <f t="shared" si="0"/>
        <v>1</v>
      </c>
      <c r="I59" s="310"/>
      <c r="J59" s="313" t="s">
        <v>3001</v>
      </c>
      <c r="K59" s="86" t="str">
        <f t="shared" si="1"/>
        <v>KM</v>
      </c>
      <c r="L59" s="165" t="str">
        <f t="shared" si="2"/>
        <v>COMOROS</v>
      </c>
      <c r="M59" s="129"/>
      <c r="O59" s="129" t="s">
        <v>243</v>
      </c>
    </row>
    <row r="60" spans="1:15">
      <c r="A60" s="137" t="s">
        <v>3008</v>
      </c>
      <c r="B60" s="137" t="s">
        <v>3009</v>
      </c>
      <c r="C60" s="137"/>
      <c r="D60" s="137" t="s">
        <v>243</v>
      </c>
      <c r="E60" s="132"/>
      <c r="F60" s="132"/>
      <c r="G60" s="132"/>
      <c r="H60" s="132">
        <f t="shared" si="0"/>
        <v>1</v>
      </c>
      <c r="I60" s="310"/>
      <c r="J60" s="313" t="s">
        <v>3003</v>
      </c>
      <c r="K60" s="86" t="str">
        <f t="shared" si="1"/>
        <v>CG</v>
      </c>
      <c r="L60" s="165" t="str">
        <f t="shared" si="2"/>
        <v>CONGO</v>
      </c>
      <c r="M60" s="129"/>
      <c r="O60" s="129" t="s">
        <v>243</v>
      </c>
    </row>
    <row r="61" spans="1:15">
      <c r="A61" s="137" t="s">
        <v>3010</v>
      </c>
      <c r="B61" s="137" t="s">
        <v>3011</v>
      </c>
      <c r="C61" s="137"/>
      <c r="D61" s="137" t="s">
        <v>243</v>
      </c>
      <c r="E61" s="132"/>
      <c r="F61" s="132"/>
      <c r="G61" s="132"/>
      <c r="H61" s="132">
        <f t="shared" si="0"/>
        <v>1</v>
      </c>
      <c r="I61" s="310"/>
      <c r="J61" s="313" t="s">
        <v>3004</v>
      </c>
      <c r="K61" s="86" t="str">
        <f t="shared" si="1"/>
        <v>CD</v>
      </c>
      <c r="L61" s="165" t="str">
        <f t="shared" si="2"/>
        <v>CONGO, THE DEMOCRATIC REPUBLIC OF THE</v>
      </c>
      <c r="M61" s="129"/>
      <c r="O61" s="129" t="s">
        <v>243</v>
      </c>
    </row>
    <row r="62" spans="1:15">
      <c r="A62" s="137" t="s">
        <v>3012</v>
      </c>
      <c r="B62" s="137" t="s">
        <v>3013</v>
      </c>
      <c r="C62" s="137"/>
      <c r="D62" s="137" t="s">
        <v>243</v>
      </c>
      <c r="E62" s="132"/>
      <c r="F62" s="132"/>
      <c r="G62" s="132"/>
      <c r="H62" s="132">
        <f t="shared" si="0"/>
        <v>1</v>
      </c>
      <c r="I62" s="310"/>
      <c r="J62" s="313" t="s">
        <v>3006</v>
      </c>
      <c r="K62" s="86" t="str">
        <f t="shared" si="1"/>
        <v>CK</v>
      </c>
      <c r="L62" s="165" t="str">
        <f t="shared" si="2"/>
        <v>COOK ISLANDS</v>
      </c>
      <c r="M62" s="129"/>
      <c r="O62" s="129" t="s">
        <v>243</v>
      </c>
    </row>
    <row r="63" spans="1:15">
      <c r="A63" s="137" t="s">
        <v>3014</v>
      </c>
      <c r="B63" s="137" t="s">
        <v>3015</v>
      </c>
      <c r="C63" s="137"/>
      <c r="D63" s="137" t="s">
        <v>243</v>
      </c>
      <c r="E63" s="132"/>
      <c r="F63" s="132"/>
      <c r="G63" s="132"/>
      <c r="H63" s="132">
        <f t="shared" si="0"/>
        <v>1</v>
      </c>
      <c r="I63" s="310"/>
      <c r="J63" s="313" t="s">
        <v>3008</v>
      </c>
      <c r="K63" s="86" t="str">
        <f t="shared" si="1"/>
        <v>CR</v>
      </c>
      <c r="L63" s="165" t="str">
        <f t="shared" si="2"/>
        <v>COSTA RICA</v>
      </c>
      <c r="M63" s="129"/>
      <c r="O63" s="129" t="s">
        <v>243</v>
      </c>
    </row>
    <row r="64" spans="1:15">
      <c r="A64" s="137" t="s">
        <v>3016</v>
      </c>
      <c r="B64" s="137" t="s">
        <v>3017</v>
      </c>
      <c r="C64" s="137"/>
      <c r="D64" s="137" t="s">
        <v>243</v>
      </c>
      <c r="E64" s="132"/>
      <c r="F64" s="132"/>
      <c r="G64" s="132"/>
      <c r="H64" s="132">
        <f t="shared" si="0"/>
        <v>1</v>
      </c>
      <c r="I64" s="310"/>
      <c r="J64" s="313" t="s">
        <v>3010</v>
      </c>
      <c r="K64" s="86" t="str">
        <f t="shared" si="1"/>
        <v>CI</v>
      </c>
      <c r="L64" s="165" t="str">
        <f t="shared" si="2"/>
        <v>CÔTE D'IVOIRE</v>
      </c>
      <c r="M64" s="129"/>
      <c r="O64" s="129" t="s">
        <v>243</v>
      </c>
    </row>
    <row r="65" spans="1:15">
      <c r="A65" s="137" t="s">
        <v>3018</v>
      </c>
      <c r="B65" s="137" t="s">
        <v>3019</v>
      </c>
      <c r="C65" s="137"/>
      <c r="D65" s="137" t="s">
        <v>243</v>
      </c>
      <c r="E65" s="132"/>
      <c r="F65" s="132"/>
      <c r="G65" s="132"/>
      <c r="H65" s="132">
        <f t="shared" si="0"/>
        <v>1</v>
      </c>
      <c r="I65" s="310"/>
      <c r="J65" s="313" t="s">
        <v>3012</v>
      </c>
      <c r="K65" s="86" t="str">
        <f t="shared" si="1"/>
        <v>HR</v>
      </c>
      <c r="L65" s="165" t="str">
        <f t="shared" si="2"/>
        <v>CROATIA</v>
      </c>
      <c r="M65" s="129"/>
      <c r="O65" s="129" t="s">
        <v>243</v>
      </c>
    </row>
    <row r="66" spans="1:15">
      <c r="A66" s="137" t="s">
        <v>3020</v>
      </c>
      <c r="B66" s="137" t="s">
        <v>3021</v>
      </c>
      <c r="C66" s="137"/>
      <c r="D66" s="137" t="s">
        <v>243</v>
      </c>
      <c r="E66" s="132"/>
      <c r="F66" s="132"/>
      <c r="G66" s="132"/>
      <c r="H66" s="132">
        <f t="shared" si="0"/>
        <v>1</v>
      </c>
      <c r="I66" s="310"/>
      <c r="J66" s="313" t="s">
        <v>3014</v>
      </c>
      <c r="K66" s="86" t="str">
        <f t="shared" si="1"/>
        <v>CU</v>
      </c>
      <c r="L66" s="165" t="str">
        <f t="shared" si="2"/>
        <v>CUBA</v>
      </c>
      <c r="M66" s="129"/>
      <c r="O66" s="129" t="s">
        <v>243</v>
      </c>
    </row>
    <row r="67" spans="1:15">
      <c r="A67" s="137" t="s">
        <v>3022</v>
      </c>
      <c r="B67" s="137" t="s">
        <v>3023</v>
      </c>
      <c r="C67" s="137"/>
      <c r="D67" s="137" t="s">
        <v>243</v>
      </c>
      <c r="E67" s="132"/>
      <c r="F67" s="132"/>
      <c r="G67" s="132"/>
      <c r="H67" s="132">
        <f t="shared" si="0"/>
        <v>1</v>
      </c>
      <c r="I67" s="310"/>
      <c r="J67" s="313" t="s">
        <v>3016</v>
      </c>
      <c r="K67" s="86" t="str">
        <f t="shared" si="1"/>
        <v>CW</v>
      </c>
      <c r="L67" s="165" t="str">
        <f t="shared" si="2"/>
        <v>CURAÇAO</v>
      </c>
      <c r="M67" s="129"/>
      <c r="O67" s="129" t="s">
        <v>243</v>
      </c>
    </row>
    <row r="68" spans="1:15">
      <c r="A68" s="137" t="s">
        <v>3024</v>
      </c>
      <c r="B68" s="137" t="s">
        <v>3025</v>
      </c>
      <c r="C68" s="137"/>
      <c r="D68" s="137" t="s">
        <v>243</v>
      </c>
      <c r="E68" s="132"/>
      <c r="F68" s="132"/>
      <c r="G68" s="132"/>
      <c r="H68" s="132">
        <f t="shared" si="0"/>
        <v>1</v>
      </c>
      <c r="I68" s="310"/>
      <c r="J68" s="313" t="s">
        <v>3018</v>
      </c>
      <c r="K68" s="86" t="str">
        <f t="shared" si="1"/>
        <v>CY</v>
      </c>
      <c r="L68" s="165" t="str">
        <f t="shared" si="2"/>
        <v>CYPRUS</v>
      </c>
      <c r="M68" s="129"/>
      <c r="O68" s="129" t="s">
        <v>243</v>
      </c>
    </row>
    <row r="69" spans="1:15">
      <c r="A69" s="137" t="s">
        <v>3026</v>
      </c>
      <c r="B69" s="137" t="s">
        <v>3027</v>
      </c>
      <c r="C69" s="137"/>
      <c r="D69" s="137" t="s">
        <v>243</v>
      </c>
      <c r="E69" s="132"/>
      <c r="F69" s="132"/>
      <c r="G69" s="132"/>
      <c r="H69" s="132">
        <f t="shared" si="0"/>
        <v>1</v>
      </c>
      <c r="I69" s="310"/>
      <c r="J69" s="313" t="s">
        <v>3020</v>
      </c>
      <c r="K69" s="86" t="str">
        <f t="shared" si="1"/>
        <v>CZ</v>
      </c>
      <c r="L69" s="165" t="str">
        <f t="shared" si="2"/>
        <v>CZECHIA</v>
      </c>
      <c r="M69" s="129"/>
      <c r="O69" s="129" t="s">
        <v>243</v>
      </c>
    </row>
    <row r="70" spans="1:15">
      <c r="A70" s="137" t="s">
        <v>3028</v>
      </c>
      <c r="B70" s="137" t="s">
        <v>3029</v>
      </c>
      <c r="C70" s="137"/>
      <c r="D70" s="137" t="s">
        <v>243</v>
      </c>
      <c r="E70" s="132"/>
      <c r="F70" s="132"/>
      <c r="G70" s="132"/>
      <c r="H70" s="132">
        <f t="shared" si="0"/>
        <v>1</v>
      </c>
      <c r="I70" s="310"/>
      <c r="J70" s="313" t="s">
        <v>3022</v>
      </c>
      <c r="K70" s="86" t="str">
        <f t="shared" si="1"/>
        <v>DK</v>
      </c>
      <c r="L70" s="165" t="str">
        <f t="shared" si="2"/>
        <v>DENMARK</v>
      </c>
      <c r="M70" s="129"/>
      <c r="O70" s="129" t="s">
        <v>243</v>
      </c>
    </row>
    <row r="71" spans="1:15">
      <c r="A71" s="137" t="s">
        <v>3030</v>
      </c>
      <c r="B71" s="137" t="s">
        <v>3031</v>
      </c>
      <c r="C71" s="137"/>
      <c r="D71" s="137" t="s">
        <v>243</v>
      </c>
      <c r="E71" s="132"/>
      <c r="F71" s="132"/>
      <c r="G71" s="132"/>
      <c r="H71" s="132">
        <f t="shared" ref="H71:H134" si="3">COUNTIF($J$2:$J$415,A71)</f>
        <v>1</v>
      </c>
      <c r="I71" s="310"/>
      <c r="J71" s="313" t="s">
        <v>3024</v>
      </c>
      <c r="K71" s="86" t="str">
        <f t="shared" si="1"/>
        <v>DJ</v>
      </c>
      <c r="L71" s="165" t="str">
        <f t="shared" si="2"/>
        <v>DJIBOUTI</v>
      </c>
      <c r="M71" s="129"/>
      <c r="O71" s="129" t="s">
        <v>243</v>
      </c>
    </row>
    <row r="72" spans="1:15">
      <c r="A72" s="137" t="s">
        <v>3032</v>
      </c>
      <c r="B72" s="137" t="s">
        <v>3033</v>
      </c>
      <c r="C72" s="137"/>
      <c r="D72" s="137" t="s">
        <v>243</v>
      </c>
      <c r="E72" s="132"/>
      <c r="F72" s="132"/>
      <c r="G72" s="132"/>
      <c r="H72" s="132">
        <f t="shared" si="3"/>
        <v>1</v>
      </c>
      <c r="I72" s="310"/>
      <c r="J72" s="313" t="s">
        <v>3026</v>
      </c>
      <c r="K72" s="86" t="str">
        <f t="shared" si="1"/>
        <v>DM</v>
      </c>
      <c r="L72" s="165" t="str">
        <f t="shared" si="2"/>
        <v>DOMINICA</v>
      </c>
      <c r="M72" s="129"/>
      <c r="O72" s="129" t="s">
        <v>243</v>
      </c>
    </row>
    <row r="73" spans="1:15">
      <c r="A73" s="137" t="s">
        <v>3034</v>
      </c>
      <c r="B73" s="137" t="s">
        <v>3035</v>
      </c>
      <c r="C73" s="137"/>
      <c r="D73" s="137" t="s">
        <v>243</v>
      </c>
      <c r="E73" s="132"/>
      <c r="F73" s="132"/>
      <c r="G73" s="132"/>
      <c r="H73" s="132">
        <f t="shared" si="3"/>
        <v>1</v>
      </c>
      <c r="I73" s="310"/>
      <c r="J73" s="313" t="s">
        <v>3028</v>
      </c>
      <c r="K73" s="86" t="str">
        <f t="shared" si="1"/>
        <v>DO</v>
      </c>
      <c r="L73" s="165" t="str">
        <f t="shared" si="2"/>
        <v>DOMINICAN REPUBLIC</v>
      </c>
      <c r="M73" s="129"/>
      <c r="O73" s="129" t="s">
        <v>243</v>
      </c>
    </row>
    <row r="74" spans="1:15">
      <c r="A74" s="137" t="s">
        <v>3036</v>
      </c>
      <c r="B74" s="137" t="s">
        <v>3037</v>
      </c>
      <c r="C74" s="137"/>
      <c r="D74" s="137" t="s">
        <v>243</v>
      </c>
      <c r="E74" s="132"/>
      <c r="F74" s="132"/>
      <c r="G74" s="132"/>
      <c r="H74" s="132">
        <f t="shared" si="3"/>
        <v>1</v>
      </c>
      <c r="I74" s="310"/>
      <c r="J74" s="313" t="s">
        <v>3030</v>
      </c>
      <c r="K74" s="86" t="str">
        <f t="shared" ref="K74:K137" si="4">VLOOKUP(J74,$A$1:$I$305,2,FALSE)</f>
        <v>EC</v>
      </c>
      <c r="L74" s="165" t="str">
        <f t="shared" ref="L74:L137" si="5">J74</f>
        <v>ECUADOR</v>
      </c>
      <c r="M74" s="129"/>
      <c r="O74" s="129" t="s">
        <v>243</v>
      </c>
    </row>
    <row r="75" spans="1:15">
      <c r="A75" s="137" t="s">
        <v>3038</v>
      </c>
      <c r="B75" s="137" t="s">
        <v>227</v>
      </c>
      <c r="C75" s="137"/>
      <c r="D75" s="137" t="s">
        <v>243</v>
      </c>
      <c r="E75" s="132"/>
      <c r="F75" s="132"/>
      <c r="G75" s="132"/>
      <c r="H75" s="132">
        <f t="shared" si="3"/>
        <v>1</v>
      </c>
      <c r="I75" s="310"/>
      <c r="J75" s="313" t="s">
        <v>3032</v>
      </c>
      <c r="K75" s="86" t="str">
        <f t="shared" si="4"/>
        <v>EG</v>
      </c>
      <c r="L75" s="165" t="str">
        <f t="shared" si="5"/>
        <v>EGYPT</v>
      </c>
      <c r="M75" s="129"/>
      <c r="O75" s="129" t="s">
        <v>243</v>
      </c>
    </row>
    <row r="76" spans="1:15">
      <c r="A76" s="137" t="s">
        <v>3039</v>
      </c>
      <c r="B76" s="137" t="s">
        <v>3040</v>
      </c>
      <c r="C76" s="137"/>
      <c r="D76" s="137" t="s">
        <v>243</v>
      </c>
      <c r="E76" s="132"/>
      <c r="F76" s="132"/>
      <c r="G76" s="132"/>
      <c r="H76" s="132">
        <f t="shared" si="3"/>
        <v>1</v>
      </c>
      <c r="I76" s="310"/>
      <c r="J76" s="313" t="s">
        <v>3034</v>
      </c>
      <c r="K76" s="86" t="str">
        <f t="shared" si="4"/>
        <v>SV</v>
      </c>
      <c r="L76" s="165" t="str">
        <f t="shared" si="5"/>
        <v>EL SALVADOR</v>
      </c>
      <c r="M76" s="129"/>
      <c r="O76" s="129" t="s">
        <v>243</v>
      </c>
    </row>
    <row r="77" spans="1:15">
      <c r="A77" s="137" t="s">
        <v>3041</v>
      </c>
      <c r="B77" s="137" t="s">
        <v>3042</v>
      </c>
      <c r="C77" s="137"/>
      <c r="D77" s="137" t="s">
        <v>243</v>
      </c>
      <c r="E77" s="132"/>
      <c r="F77" s="132"/>
      <c r="G77" s="132"/>
      <c r="H77" s="132">
        <f t="shared" si="3"/>
        <v>1</v>
      </c>
      <c r="I77" s="310"/>
      <c r="J77" s="313" t="s">
        <v>3036</v>
      </c>
      <c r="K77" s="86" t="str">
        <f t="shared" si="4"/>
        <v>GQ</v>
      </c>
      <c r="L77" s="165" t="str">
        <f t="shared" si="5"/>
        <v>EQUATORIAL GUINEA</v>
      </c>
      <c r="M77" s="129"/>
      <c r="O77" s="129" t="s">
        <v>243</v>
      </c>
    </row>
    <row r="78" spans="1:15">
      <c r="A78" s="137" t="s">
        <v>3043</v>
      </c>
      <c r="B78" s="137" t="s">
        <v>3044</v>
      </c>
      <c r="C78" s="137"/>
      <c r="D78" s="137" t="s">
        <v>243</v>
      </c>
      <c r="E78" s="132"/>
      <c r="F78" s="132"/>
      <c r="G78" s="132"/>
      <c r="H78" s="132">
        <f t="shared" si="3"/>
        <v>1</v>
      </c>
      <c r="I78" s="310"/>
      <c r="J78" s="313" t="s">
        <v>3038</v>
      </c>
      <c r="K78" s="86" t="str">
        <f t="shared" si="4"/>
        <v>ER</v>
      </c>
      <c r="L78" s="165" t="str">
        <f t="shared" si="5"/>
        <v>ERITREA</v>
      </c>
      <c r="M78" s="129"/>
      <c r="O78" s="129" t="s">
        <v>243</v>
      </c>
    </row>
    <row r="79" spans="1:15">
      <c r="A79" s="137" t="s">
        <v>3045</v>
      </c>
      <c r="B79" s="137" t="s">
        <v>3046</v>
      </c>
      <c r="C79" s="137"/>
      <c r="D79" s="137" t="s">
        <v>243</v>
      </c>
      <c r="E79" s="132"/>
      <c r="F79" s="132"/>
      <c r="G79" s="132"/>
      <c r="H79" s="132">
        <f t="shared" si="3"/>
        <v>1</v>
      </c>
      <c r="I79" s="310"/>
      <c r="J79" s="313" t="s">
        <v>3039</v>
      </c>
      <c r="K79" s="86" t="str">
        <f t="shared" si="4"/>
        <v>EE</v>
      </c>
      <c r="L79" s="165" t="str">
        <f t="shared" si="5"/>
        <v>ESTONIA</v>
      </c>
      <c r="M79" s="129"/>
      <c r="O79" s="129" t="s">
        <v>243</v>
      </c>
    </row>
    <row r="80" spans="1:15">
      <c r="A80" s="137" t="s">
        <v>3047</v>
      </c>
      <c r="B80" s="137" t="s">
        <v>3048</v>
      </c>
      <c r="C80" s="137"/>
      <c r="D80" s="137" t="s">
        <v>243</v>
      </c>
      <c r="E80" s="132"/>
      <c r="F80" s="132"/>
      <c r="G80" s="132"/>
      <c r="H80" s="132">
        <f t="shared" si="3"/>
        <v>1</v>
      </c>
      <c r="I80" s="310"/>
      <c r="J80" s="313" t="s">
        <v>3041</v>
      </c>
      <c r="K80" s="86" t="str">
        <f t="shared" si="4"/>
        <v>ET</v>
      </c>
      <c r="L80" s="165" t="str">
        <f t="shared" si="5"/>
        <v>ETHIOPIA</v>
      </c>
      <c r="M80" s="129"/>
      <c r="O80" s="129" t="s">
        <v>243</v>
      </c>
    </row>
    <row r="81" spans="1:15">
      <c r="A81" s="137" t="s">
        <v>3049</v>
      </c>
      <c r="B81" s="137" t="s">
        <v>3050</v>
      </c>
      <c r="C81" s="137"/>
      <c r="D81" s="137" t="s">
        <v>243</v>
      </c>
      <c r="E81" s="132"/>
      <c r="F81" s="132"/>
      <c r="G81" s="132"/>
      <c r="H81" s="132">
        <f t="shared" si="3"/>
        <v>1</v>
      </c>
      <c r="I81" s="310"/>
      <c r="J81" s="313" t="s">
        <v>3043</v>
      </c>
      <c r="K81" s="86" t="str">
        <f t="shared" si="4"/>
        <v>FK</v>
      </c>
      <c r="L81" s="165" t="str">
        <f t="shared" si="5"/>
        <v>FALKLAND ISLANDS (MALVINAS)</v>
      </c>
      <c r="M81" s="129"/>
      <c r="O81" s="129" t="s">
        <v>243</v>
      </c>
    </row>
    <row r="82" spans="1:15">
      <c r="A82" s="137" t="s">
        <v>5365</v>
      </c>
      <c r="B82" s="137" t="s">
        <v>3051</v>
      </c>
      <c r="C82" s="137"/>
      <c r="D82" s="137" t="s">
        <v>243</v>
      </c>
      <c r="E82" s="132"/>
      <c r="F82" s="132"/>
      <c r="G82" s="132"/>
      <c r="H82" s="132">
        <f t="shared" si="3"/>
        <v>1</v>
      </c>
      <c r="I82" s="310"/>
      <c r="J82" s="313" t="s">
        <v>3045</v>
      </c>
      <c r="K82" s="86" t="str">
        <f t="shared" si="4"/>
        <v>FO</v>
      </c>
      <c r="L82" s="165" t="str">
        <f t="shared" si="5"/>
        <v>FAROE ISLANDS</v>
      </c>
      <c r="M82" s="129"/>
      <c r="O82" s="129" t="s">
        <v>243</v>
      </c>
    </row>
    <row r="83" spans="1:15">
      <c r="A83" s="137" t="s">
        <v>3052</v>
      </c>
      <c r="B83" s="137" t="s">
        <v>3053</v>
      </c>
      <c r="C83" s="137"/>
      <c r="D83" s="137" t="s">
        <v>243</v>
      </c>
      <c r="E83" s="132"/>
      <c r="F83" s="132"/>
      <c r="G83" s="132"/>
      <c r="H83" s="132">
        <f t="shared" si="3"/>
        <v>1</v>
      </c>
      <c r="I83" s="310"/>
      <c r="J83" s="313" t="s">
        <v>3047</v>
      </c>
      <c r="K83" s="86" t="str">
        <f t="shared" si="4"/>
        <v>FJ</v>
      </c>
      <c r="L83" s="165" t="str">
        <f t="shared" si="5"/>
        <v>FIJI</v>
      </c>
      <c r="M83" s="129"/>
      <c r="O83" s="129" t="s">
        <v>243</v>
      </c>
    </row>
    <row r="84" spans="1:15">
      <c r="A84" s="137" t="s">
        <v>3054</v>
      </c>
      <c r="B84" s="137" t="s">
        <v>3055</v>
      </c>
      <c r="C84" s="137"/>
      <c r="D84" s="137" t="s">
        <v>243</v>
      </c>
      <c r="E84" s="132"/>
      <c r="F84" s="132"/>
      <c r="G84" s="132"/>
      <c r="H84" s="132">
        <f t="shared" si="3"/>
        <v>1</v>
      </c>
      <c r="I84" s="310"/>
      <c r="J84" s="313" t="s">
        <v>3049</v>
      </c>
      <c r="K84" s="86" t="str">
        <f t="shared" si="4"/>
        <v>FI</v>
      </c>
      <c r="L84" s="165" t="str">
        <f t="shared" si="5"/>
        <v>FINLAND</v>
      </c>
      <c r="M84" s="129"/>
      <c r="O84" s="129" t="s">
        <v>243</v>
      </c>
    </row>
    <row r="85" spans="1:15">
      <c r="A85" s="137" t="s">
        <v>3056</v>
      </c>
      <c r="B85" s="137" t="s">
        <v>1371</v>
      </c>
      <c r="C85" s="137"/>
      <c r="D85" s="137" t="s">
        <v>243</v>
      </c>
      <c r="E85" s="132"/>
      <c r="F85" s="132"/>
      <c r="G85" s="132"/>
      <c r="H85" s="132">
        <f t="shared" si="3"/>
        <v>1</v>
      </c>
      <c r="I85" s="310"/>
      <c r="J85" s="313" t="s">
        <v>5365</v>
      </c>
      <c r="K85" s="86" t="str">
        <f t="shared" si="4"/>
        <v>FR</v>
      </c>
      <c r="L85" s="165" t="str">
        <f t="shared" si="5"/>
        <v>FRANCE</v>
      </c>
      <c r="M85" s="129"/>
      <c r="O85" s="129" t="s">
        <v>243</v>
      </c>
    </row>
    <row r="86" spans="1:15">
      <c r="A86" s="137" t="s">
        <v>3057</v>
      </c>
      <c r="B86" s="137" t="s">
        <v>323</v>
      </c>
      <c r="C86" s="137"/>
      <c r="D86" s="137" t="s">
        <v>243</v>
      </c>
      <c r="E86" s="132"/>
      <c r="F86" s="132"/>
      <c r="G86" s="132"/>
      <c r="H86" s="132">
        <f t="shared" si="3"/>
        <v>1</v>
      </c>
      <c r="I86" s="310"/>
      <c r="J86" s="313" t="s">
        <v>3052</v>
      </c>
      <c r="K86" s="86" t="str">
        <f t="shared" si="4"/>
        <v>GF</v>
      </c>
      <c r="L86" s="165" t="str">
        <f t="shared" si="5"/>
        <v>FRENCH GUIANA</v>
      </c>
      <c r="M86" s="129"/>
      <c r="O86" s="129" t="s">
        <v>243</v>
      </c>
    </row>
    <row r="87" spans="1:15">
      <c r="A87" s="137" t="s">
        <v>3058</v>
      </c>
      <c r="B87" s="137" t="s">
        <v>3059</v>
      </c>
      <c r="C87" s="137"/>
      <c r="D87" s="137" t="s">
        <v>243</v>
      </c>
      <c r="E87" s="132"/>
      <c r="F87" s="132"/>
      <c r="G87" s="132"/>
      <c r="H87" s="132">
        <f t="shared" si="3"/>
        <v>1</v>
      </c>
      <c r="I87" s="310"/>
      <c r="J87" s="313" t="s">
        <v>3054</v>
      </c>
      <c r="K87" s="86" t="str">
        <f t="shared" si="4"/>
        <v>PF</v>
      </c>
      <c r="L87" s="165" t="str">
        <f t="shared" si="5"/>
        <v>FRENCH POLYNESIA</v>
      </c>
      <c r="M87" s="129"/>
      <c r="O87" s="129" t="s">
        <v>243</v>
      </c>
    </row>
    <row r="88" spans="1:15">
      <c r="A88" s="137" t="s">
        <v>3060</v>
      </c>
      <c r="B88" s="137" t="s">
        <v>3061</v>
      </c>
      <c r="C88" s="137"/>
      <c r="D88" s="137" t="s">
        <v>243</v>
      </c>
      <c r="E88" s="132"/>
      <c r="F88" s="132"/>
      <c r="G88" s="132"/>
      <c r="H88" s="132">
        <f t="shared" si="3"/>
        <v>1</v>
      </c>
      <c r="I88" s="310"/>
      <c r="J88" s="313" t="s">
        <v>3056</v>
      </c>
      <c r="K88" s="86" t="str">
        <f t="shared" si="4"/>
        <v>TF</v>
      </c>
      <c r="L88" s="165" t="str">
        <f t="shared" si="5"/>
        <v>FRENCH SOUTHERN TERRITORIES</v>
      </c>
      <c r="M88" s="129"/>
      <c r="O88" s="129" t="s">
        <v>243</v>
      </c>
    </row>
    <row r="89" spans="1:15">
      <c r="A89" s="137" t="s">
        <v>3062</v>
      </c>
      <c r="B89" s="137" t="s">
        <v>121</v>
      </c>
      <c r="C89" s="137"/>
      <c r="D89" s="137" t="s">
        <v>243</v>
      </c>
      <c r="E89" s="132"/>
      <c r="F89" s="132"/>
      <c r="G89" s="132"/>
      <c r="H89" s="132">
        <f t="shared" si="3"/>
        <v>1</v>
      </c>
      <c r="I89" s="310"/>
      <c r="J89" s="313" t="s">
        <v>3057</v>
      </c>
      <c r="K89" s="86" t="str">
        <f t="shared" si="4"/>
        <v>GA</v>
      </c>
      <c r="L89" s="165" t="str">
        <f t="shared" si="5"/>
        <v>GABON</v>
      </c>
      <c r="M89" s="129"/>
      <c r="O89" s="129" t="s">
        <v>243</v>
      </c>
    </row>
    <row r="90" spans="1:15">
      <c r="A90" s="137" t="s">
        <v>3063</v>
      </c>
      <c r="B90" s="137" t="s">
        <v>3064</v>
      </c>
      <c r="C90" s="137"/>
      <c r="D90" s="137" t="s">
        <v>243</v>
      </c>
      <c r="E90" s="132"/>
      <c r="F90" s="132"/>
      <c r="G90" s="132"/>
      <c r="H90" s="132">
        <f t="shared" si="3"/>
        <v>1</v>
      </c>
      <c r="I90" s="310"/>
      <c r="J90" s="313" t="s">
        <v>3058</v>
      </c>
      <c r="K90" s="86" t="str">
        <f t="shared" si="4"/>
        <v>GM</v>
      </c>
      <c r="L90" s="165" t="str">
        <f t="shared" si="5"/>
        <v>GAMBIA</v>
      </c>
      <c r="M90" s="129"/>
      <c r="O90" s="129" t="s">
        <v>243</v>
      </c>
    </row>
    <row r="91" spans="1:15">
      <c r="A91" s="137" t="s">
        <v>3065</v>
      </c>
      <c r="B91" s="137" t="s">
        <v>3066</v>
      </c>
      <c r="C91" s="137"/>
      <c r="D91" s="137" t="s">
        <v>243</v>
      </c>
      <c r="E91" s="132"/>
      <c r="F91" s="132"/>
      <c r="G91" s="132"/>
      <c r="H91" s="132">
        <f t="shared" si="3"/>
        <v>1</v>
      </c>
      <c r="I91" s="310"/>
      <c r="J91" s="313" t="s">
        <v>3060</v>
      </c>
      <c r="K91" s="86" t="str">
        <f t="shared" si="4"/>
        <v>GE</v>
      </c>
      <c r="L91" s="165" t="str">
        <f t="shared" si="5"/>
        <v>GEORGIA</v>
      </c>
      <c r="M91" s="129"/>
      <c r="O91" s="129" t="s">
        <v>243</v>
      </c>
    </row>
    <row r="92" spans="1:15">
      <c r="A92" s="137" t="s">
        <v>3067</v>
      </c>
      <c r="B92" s="137" t="s">
        <v>1950</v>
      </c>
      <c r="C92" s="137"/>
      <c r="D92" s="137" t="s">
        <v>243</v>
      </c>
      <c r="E92" s="132"/>
      <c r="F92" s="132"/>
      <c r="G92" s="132"/>
      <c r="H92" s="132">
        <f t="shared" si="3"/>
        <v>1</v>
      </c>
      <c r="I92" s="310"/>
      <c r="J92" s="313" t="s">
        <v>3062</v>
      </c>
      <c r="K92" s="86" t="str">
        <f t="shared" si="4"/>
        <v>DE</v>
      </c>
      <c r="L92" s="165" t="str">
        <f t="shared" si="5"/>
        <v>GERMANY</v>
      </c>
      <c r="M92" s="129"/>
      <c r="O92" s="129" t="s">
        <v>243</v>
      </c>
    </row>
    <row r="93" spans="1:15">
      <c r="A93" s="137" t="s">
        <v>3068</v>
      </c>
      <c r="B93" s="137" t="s">
        <v>3069</v>
      </c>
      <c r="C93" s="137"/>
      <c r="D93" s="137" t="s">
        <v>243</v>
      </c>
      <c r="E93" s="132"/>
      <c r="F93" s="132"/>
      <c r="G93" s="132"/>
      <c r="H93" s="132">
        <f t="shared" si="3"/>
        <v>1</v>
      </c>
      <c r="I93" s="310"/>
      <c r="J93" s="313" t="s">
        <v>3063</v>
      </c>
      <c r="K93" s="86" t="str">
        <f t="shared" si="4"/>
        <v>GH</v>
      </c>
      <c r="L93" s="165" t="str">
        <f t="shared" si="5"/>
        <v>GHANA</v>
      </c>
      <c r="M93" s="129"/>
      <c r="O93" s="129" t="s">
        <v>243</v>
      </c>
    </row>
    <row r="94" spans="1:15">
      <c r="A94" s="137" t="s">
        <v>3070</v>
      </c>
      <c r="B94" s="137" t="s">
        <v>1079</v>
      </c>
      <c r="C94" s="137"/>
      <c r="D94" s="137" t="s">
        <v>243</v>
      </c>
      <c r="E94" s="132"/>
      <c r="F94" s="132"/>
      <c r="G94" s="132"/>
      <c r="H94" s="132">
        <f t="shared" si="3"/>
        <v>1</v>
      </c>
      <c r="I94" s="310"/>
      <c r="J94" s="313" t="s">
        <v>3065</v>
      </c>
      <c r="K94" s="86" t="str">
        <f t="shared" si="4"/>
        <v>GI</v>
      </c>
      <c r="L94" s="165" t="str">
        <f t="shared" si="5"/>
        <v>UNITED KINGDOM (GIBRALTAR)</v>
      </c>
      <c r="M94" s="129"/>
      <c r="O94" s="129" t="s">
        <v>243</v>
      </c>
    </row>
    <row r="95" spans="1:15">
      <c r="A95" s="137" t="s">
        <v>3071</v>
      </c>
      <c r="B95" s="137" t="s">
        <v>3072</v>
      </c>
      <c r="C95" s="137"/>
      <c r="D95" s="137" t="s">
        <v>243</v>
      </c>
      <c r="E95" s="132"/>
      <c r="F95" s="132"/>
      <c r="G95" s="132"/>
      <c r="H95" s="132">
        <f t="shared" si="3"/>
        <v>1</v>
      </c>
      <c r="I95" s="310"/>
      <c r="J95" s="313" t="s">
        <v>3067</v>
      </c>
      <c r="K95" s="86" t="str">
        <f t="shared" si="4"/>
        <v>GR</v>
      </c>
      <c r="L95" s="165" t="str">
        <f t="shared" si="5"/>
        <v>GREECE</v>
      </c>
      <c r="M95" s="129"/>
      <c r="O95" s="129" t="s">
        <v>243</v>
      </c>
    </row>
    <row r="96" spans="1:15">
      <c r="A96" s="137" t="s">
        <v>3073</v>
      </c>
      <c r="B96" s="137" t="s">
        <v>3074</v>
      </c>
      <c r="C96" s="137"/>
      <c r="D96" s="137" t="s">
        <v>243</v>
      </c>
      <c r="E96" s="132"/>
      <c r="F96" s="132"/>
      <c r="G96" s="132"/>
      <c r="H96" s="132">
        <f t="shared" si="3"/>
        <v>1</v>
      </c>
      <c r="I96" s="310"/>
      <c r="J96" s="313" t="s">
        <v>3068</v>
      </c>
      <c r="K96" s="86" t="str">
        <f t="shared" si="4"/>
        <v>GL</v>
      </c>
      <c r="L96" s="165" t="str">
        <f t="shared" si="5"/>
        <v>GREENLAND</v>
      </c>
      <c r="M96" s="129"/>
      <c r="O96" s="129" t="s">
        <v>243</v>
      </c>
    </row>
    <row r="97" spans="1:15">
      <c r="A97" s="137" t="s">
        <v>3075</v>
      </c>
      <c r="B97" s="137" t="s">
        <v>3076</v>
      </c>
      <c r="C97" s="137"/>
      <c r="D97" s="137" t="s">
        <v>243</v>
      </c>
      <c r="E97" s="132"/>
      <c r="F97" s="132"/>
      <c r="G97" s="132"/>
      <c r="H97" s="132">
        <f t="shared" si="3"/>
        <v>1</v>
      </c>
      <c r="I97" s="310"/>
      <c r="J97" s="313" t="s">
        <v>3070</v>
      </c>
      <c r="K97" s="86" t="str">
        <f t="shared" si="4"/>
        <v>GD</v>
      </c>
      <c r="L97" s="165" t="str">
        <f t="shared" si="5"/>
        <v>GRENADA</v>
      </c>
      <c r="M97" s="129"/>
      <c r="O97" s="129" t="s">
        <v>243</v>
      </c>
    </row>
    <row r="98" spans="1:15">
      <c r="A98" s="137" t="s">
        <v>3077</v>
      </c>
      <c r="B98" s="137" t="s">
        <v>3078</v>
      </c>
      <c r="C98" s="137"/>
      <c r="D98" s="137" t="s">
        <v>243</v>
      </c>
      <c r="E98" s="132"/>
      <c r="F98" s="132"/>
      <c r="G98" s="132"/>
      <c r="H98" s="132">
        <f t="shared" si="3"/>
        <v>1</v>
      </c>
      <c r="I98" s="310"/>
      <c r="J98" s="313" t="s">
        <v>3071</v>
      </c>
      <c r="K98" s="86" t="str">
        <f t="shared" si="4"/>
        <v>GP</v>
      </c>
      <c r="L98" s="165" t="str">
        <f t="shared" si="5"/>
        <v>GUADELOUPE</v>
      </c>
      <c r="M98" s="129"/>
      <c r="O98" s="129" t="s">
        <v>243</v>
      </c>
    </row>
    <row r="99" spans="1:15">
      <c r="A99" s="137" t="s">
        <v>3079</v>
      </c>
      <c r="B99" s="137" t="s">
        <v>3080</v>
      </c>
      <c r="C99" s="137"/>
      <c r="D99" s="137" t="s">
        <v>243</v>
      </c>
      <c r="E99" s="132"/>
      <c r="F99" s="132"/>
      <c r="G99" s="132"/>
      <c r="H99" s="132">
        <f t="shared" si="3"/>
        <v>1</v>
      </c>
      <c r="I99" s="310"/>
      <c r="J99" s="313" t="s">
        <v>3073</v>
      </c>
      <c r="K99" s="86" t="str">
        <f t="shared" si="4"/>
        <v>GU</v>
      </c>
      <c r="L99" s="165" t="str">
        <f t="shared" si="5"/>
        <v>GUAM</v>
      </c>
      <c r="M99" s="129"/>
      <c r="O99" s="129" t="s">
        <v>243</v>
      </c>
    </row>
    <row r="100" spans="1:15">
      <c r="A100" s="137" t="s">
        <v>3081</v>
      </c>
      <c r="B100" s="137" t="s">
        <v>3082</v>
      </c>
      <c r="C100" s="137"/>
      <c r="D100" s="137" t="s">
        <v>243</v>
      </c>
      <c r="E100" s="132"/>
      <c r="F100" s="132"/>
      <c r="G100" s="132"/>
      <c r="H100" s="132">
        <f t="shared" si="3"/>
        <v>1</v>
      </c>
      <c r="I100" s="310"/>
      <c r="J100" s="313" t="s">
        <v>3075</v>
      </c>
      <c r="K100" s="86" t="str">
        <f t="shared" si="4"/>
        <v>GT</v>
      </c>
      <c r="L100" s="165" t="str">
        <f t="shared" si="5"/>
        <v>GUATEMALA</v>
      </c>
      <c r="M100" s="129"/>
      <c r="O100" s="129" t="s">
        <v>243</v>
      </c>
    </row>
    <row r="101" spans="1:15">
      <c r="A101" s="137" t="s">
        <v>3083</v>
      </c>
      <c r="B101" s="137" t="s">
        <v>3084</v>
      </c>
      <c r="C101" s="137"/>
      <c r="D101" s="137" t="s">
        <v>243</v>
      </c>
      <c r="E101" s="132"/>
      <c r="F101" s="132"/>
      <c r="G101" s="132"/>
      <c r="H101" s="132">
        <f t="shared" si="3"/>
        <v>1</v>
      </c>
      <c r="I101" s="310"/>
      <c r="J101" s="313" t="s">
        <v>3077</v>
      </c>
      <c r="K101" s="86" t="str">
        <f t="shared" si="4"/>
        <v>GG</v>
      </c>
      <c r="L101" s="165" t="str">
        <f t="shared" si="5"/>
        <v>GUERNSEY</v>
      </c>
      <c r="M101" s="129"/>
      <c r="O101" s="129" t="s">
        <v>243</v>
      </c>
    </row>
    <row r="102" spans="1:15">
      <c r="A102" s="137" t="s">
        <v>3085</v>
      </c>
      <c r="B102" s="137" t="s">
        <v>3086</v>
      </c>
      <c r="C102" s="137"/>
      <c r="D102" s="137" t="s">
        <v>243</v>
      </c>
      <c r="E102" s="132"/>
      <c r="F102" s="132"/>
      <c r="G102" s="132"/>
      <c r="H102" s="132">
        <f t="shared" si="3"/>
        <v>1</v>
      </c>
      <c r="I102" s="310"/>
      <c r="J102" s="313" t="s">
        <v>3079</v>
      </c>
      <c r="K102" s="86" t="str">
        <f t="shared" si="4"/>
        <v>GN</v>
      </c>
      <c r="L102" s="165" t="str">
        <f t="shared" si="5"/>
        <v>GUINEA</v>
      </c>
      <c r="M102" s="129"/>
      <c r="O102" s="129" t="s">
        <v>243</v>
      </c>
    </row>
    <row r="103" spans="1:15">
      <c r="A103" s="137" t="s">
        <v>3087</v>
      </c>
      <c r="B103" s="137" t="s">
        <v>3088</v>
      </c>
      <c r="C103" s="137"/>
      <c r="D103" s="137" t="s">
        <v>243</v>
      </c>
      <c r="E103" s="132"/>
      <c r="F103" s="132"/>
      <c r="G103" s="132"/>
      <c r="H103" s="132">
        <f t="shared" si="3"/>
        <v>1</v>
      </c>
      <c r="I103" s="310"/>
      <c r="J103" s="313" t="s">
        <v>3081</v>
      </c>
      <c r="K103" s="86" t="str">
        <f t="shared" si="4"/>
        <v>GW</v>
      </c>
      <c r="L103" s="165" t="str">
        <f t="shared" si="5"/>
        <v>GUINEA-BISSAU</v>
      </c>
      <c r="M103" s="129"/>
      <c r="O103" s="129" t="s">
        <v>243</v>
      </c>
    </row>
    <row r="104" spans="1:15">
      <c r="A104" s="137" t="s">
        <v>3089</v>
      </c>
      <c r="B104" s="137" t="s">
        <v>3090</v>
      </c>
      <c r="C104" s="137"/>
      <c r="D104" s="137" t="s">
        <v>243</v>
      </c>
      <c r="E104" s="132"/>
      <c r="F104" s="132"/>
      <c r="G104" s="132"/>
      <c r="H104" s="132">
        <f t="shared" si="3"/>
        <v>1</v>
      </c>
      <c r="I104" s="310"/>
      <c r="J104" s="313" t="s">
        <v>3083</v>
      </c>
      <c r="K104" s="86" t="str">
        <f t="shared" si="4"/>
        <v>GY</v>
      </c>
      <c r="L104" s="165" t="str">
        <f t="shared" si="5"/>
        <v>GUYANA</v>
      </c>
      <c r="M104" s="129"/>
      <c r="O104" s="129" t="s">
        <v>243</v>
      </c>
    </row>
    <row r="105" spans="1:15">
      <c r="A105" s="137" t="s">
        <v>3091</v>
      </c>
      <c r="B105" s="137" t="s">
        <v>3092</v>
      </c>
      <c r="C105" s="137"/>
      <c r="D105" s="137" t="s">
        <v>243</v>
      </c>
      <c r="E105" s="132"/>
      <c r="F105" s="132"/>
      <c r="G105" s="132"/>
      <c r="H105" s="132">
        <f t="shared" si="3"/>
        <v>1</v>
      </c>
      <c r="I105" s="310"/>
      <c r="J105" s="313" t="s">
        <v>3085</v>
      </c>
      <c r="K105" s="86" t="str">
        <f t="shared" si="4"/>
        <v>HT</v>
      </c>
      <c r="L105" s="165" t="str">
        <f t="shared" si="5"/>
        <v>HAITI</v>
      </c>
      <c r="M105" s="129"/>
      <c r="O105" s="129" t="s">
        <v>243</v>
      </c>
    </row>
    <row r="106" spans="1:15">
      <c r="A106" s="137" t="s">
        <v>3093</v>
      </c>
      <c r="B106" s="137" t="s">
        <v>3094</v>
      </c>
      <c r="C106" s="137"/>
      <c r="D106" s="137" t="s">
        <v>243</v>
      </c>
      <c r="E106" s="132"/>
      <c r="F106" s="132"/>
      <c r="G106" s="132"/>
      <c r="H106" s="132">
        <f t="shared" si="3"/>
        <v>1</v>
      </c>
      <c r="I106" s="310"/>
      <c r="J106" s="313" t="s">
        <v>3087</v>
      </c>
      <c r="K106" s="86" t="str">
        <f t="shared" si="4"/>
        <v>HM</v>
      </c>
      <c r="L106" s="165" t="str">
        <f t="shared" si="5"/>
        <v>HEARD ISLAND AND MCDONALD ISLANDS</v>
      </c>
      <c r="M106" s="129"/>
      <c r="O106" s="129" t="s">
        <v>243</v>
      </c>
    </row>
    <row r="107" spans="1:15">
      <c r="A107" s="137" t="s">
        <v>3095</v>
      </c>
      <c r="B107" s="137" t="s">
        <v>3096</v>
      </c>
      <c r="C107" s="137"/>
      <c r="D107" s="137" t="s">
        <v>243</v>
      </c>
      <c r="E107" s="132"/>
      <c r="F107" s="132"/>
      <c r="G107" s="132"/>
      <c r="H107" s="132">
        <f t="shared" si="3"/>
        <v>1</v>
      </c>
      <c r="I107" s="310"/>
      <c r="J107" s="313" t="s">
        <v>3089</v>
      </c>
      <c r="K107" s="86" t="str">
        <f t="shared" si="4"/>
        <v>VA</v>
      </c>
      <c r="L107" s="165" t="str">
        <f t="shared" si="5"/>
        <v>HOLY SEE (VATICAN CITY STATE)</v>
      </c>
      <c r="M107" s="129"/>
      <c r="O107" s="129" t="s">
        <v>243</v>
      </c>
    </row>
    <row r="108" spans="1:15">
      <c r="A108" s="137" t="s">
        <v>3097</v>
      </c>
      <c r="B108" s="137" t="s">
        <v>1820</v>
      </c>
      <c r="C108" s="137"/>
      <c r="D108" s="137" t="s">
        <v>243</v>
      </c>
      <c r="E108" s="132"/>
      <c r="F108" s="132"/>
      <c r="G108" s="132"/>
      <c r="H108" s="132">
        <f t="shared" si="3"/>
        <v>1</v>
      </c>
      <c r="I108" s="310"/>
      <c r="J108" s="313" t="s">
        <v>3091</v>
      </c>
      <c r="K108" s="86" t="str">
        <f t="shared" si="4"/>
        <v>HN</v>
      </c>
      <c r="L108" s="165" t="str">
        <f t="shared" si="5"/>
        <v>HONDURAS</v>
      </c>
      <c r="M108" s="129"/>
      <c r="O108" s="129" t="s">
        <v>243</v>
      </c>
    </row>
    <row r="109" spans="1:15">
      <c r="A109" s="137" t="s">
        <v>3098</v>
      </c>
      <c r="B109" s="137" t="s">
        <v>3099</v>
      </c>
      <c r="C109" s="137"/>
      <c r="D109" s="137" t="s">
        <v>243</v>
      </c>
      <c r="E109" s="132"/>
      <c r="F109" s="132"/>
      <c r="G109" s="132"/>
      <c r="H109" s="132">
        <f t="shared" si="3"/>
        <v>1</v>
      </c>
      <c r="I109" s="310"/>
      <c r="J109" s="313" t="s">
        <v>3093</v>
      </c>
      <c r="K109" s="86" t="str">
        <f t="shared" si="4"/>
        <v>HK</v>
      </c>
      <c r="L109" s="165" t="str">
        <f t="shared" si="5"/>
        <v>HONG KONG</v>
      </c>
      <c r="M109" s="129"/>
      <c r="O109" s="129" t="s">
        <v>243</v>
      </c>
    </row>
    <row r="110" spans="1:15">
      <c r="A110" s="137" t="s">
        <v>3100</v>
      </c>
      <c r="B110" s="137" t="s">
        <v>1075</v>
      </c>
      <c r="C110" s="137"/>
      <c r="D110" s="137" t="s">
        <v>243</v>
      </c>
      <c r="E110" s="132"/>
      <c r="F110" s="132"/>
      <c r="G110" s="132"/>
      <c r="H110" s="132">
        <f t="shared" si="3"/>
        <v>1</v>
      </c>
      <c r="I110" s="310"/>
      <c r="J110" s="313" t="s">
        <v>3095</v>
      </c>
      <c r="K110" s="86" t="str">
        <f t="shared" si="4"/>
        <v>HU</v>
      </c>
      <c r="L110" s="165" t="str">
        <f t="shared" si="5"/>
        <v>HUNGARY</v>
      </c>
      <c r="M110" s="129"/>
      <c r="O110" s="129" t="s">
        <v>243</v>
      </c>
    </row>
    <row r="111" spans="1:15">
      <c r="A111" s="137" t="s">
        <v>3101</v>
      </c>
      <c r="B111" s="137" t="s">
        <v>3102</v>
      </c>
      <c r="C111" s="137"/>
      <c r="D111" s="137" t="s">
        <v>243</v>
      </c>
      <c r="E111" s="132"/>
      <c r="F111" s="132"/>
      <c r="G111" s="132"/>
      <c r="H111" s="132">
        <f t="shared" si="3"/>
        <v>1</v>
      </c>
      <c r="I111" s="310"/>
      <c r="J111" s="313" t="s">
        <v>3097</v>
      </c>
      <c r="K111" s="86" t="str">
        <f t="shared" si="4"/>
        <v>IS</v>
      </c>
      <c r="L111" s="165" t="str">
        <f t="shared" si="5"/>
        <v>ICELAND</v>
      </c>
      <c r="M111" s="129"/>
      <c r="O111" s="129" t="s">
        <v>243</v>
      </c>
    </row>
    <row r="112" spans="1:15">
      <c r="A112" s="137" t="s">
        <v>3103</v>
      </c>
      <c r="B112" s="137" t="s">
        <v>3104</v>
      </c>
      <c r="C112" s="137"/>
      <c r="D112" s="137" t="s">
        <v>243</v>
      </c>
      <c r="E112" s="132"/>
      <c r="F112" s="132"/>
      <c r="G112" s="132"/>
      <c r="H112" s="132">
        <f t="shared" si="3"/>
        <v>1</v>
      </c>
      <c r="I112" s="310"/>
      <c r="J112" s="313" t="s">
        <v>3098</v>
      </c>
      <c r="K112" s="86" t="str">
        <f t="shared" si="4"/>
        <v>IN</v>
      </c>
      <c r="L112" s="165" t="str">
        <f t="shared" si="5"/>
        <v>INDIA</v>
      </c>
      <c r="M112" s="129"/>
      <c r="O112" s="129" t="s">
        <v>243</v>
      </c>
    </row>
    <row r="113" spans="1:15">
      <c r="A113" s="137" t="s">
        <v>3105</v>
      </c>
      <c r="B113" s="137" t="s">
        <v>1078</v>
      </c>
      <c r="C113" s="137"/>
      <c r="D113" s="137" t="s">
        <v>243</v>
      </c>
      <c r="E113" s="132"/>
      <c r="F113" s="132"/>
      <c r="G113" s="132"/>
      <c r="H113" s="132">
        <f t="shared" si="3"/>
        <v>1</v>
      </c>
      <c r="I113" s="310"/>
      <c r="J113" s="313" t="s">
        <v>3100</v>
      </c>
      <c r="K113" s="86" t="str">
        <f t="shared" si="4"/>
        <v>ID</v>
      </c>
      <c r="L113" s="165" t="str">
        <f t="shared" si="5"/>
        <v>INDONESIA</v>
      </c>
      <c r="M113" s="129"/>
      <c r="O113" s="129" t="s">
        <v>243</v>
      </c>
    </row>
    <row r="114" spans="1:15">
      <c r="A114" s="137" t="s">
        <v>3106</v>
      </c>
      <c r="B114" s="137" t="s">
        <v>3107</v>
      </c>
      <c r="C114" s="137"/>
      <c r="D114" s="137" t="s">
        <v>243</v>
      </c>
      <c r="E114" s="132"/>
      <c r="F114" s="132"/>
      <c r="G114" s="132"/>
      <c r="H114" s="132">
        <f t="shared" si="3"/>
        <v>1</v>
      </c>
      <c r="I114" s="310"/>
      <c r="J114" s="313" t="s">
        <v>3101</v>
      </c>
      <c r="K114" s="86" t="str">
        <f t="shared" si="4"/>
        <v>IR</v>
      </c>
      <c r="L114" s="165" t="str">
        <f t="shared" si="5"/>
        <v>IRAN, ISLAMIC REPUBLIC OF</v>
      </c>
      <c r="M114" s="129"/>
      <c r="O114" s="129" t="s">
        <v>243</v>
      </c>
    </row>
    <row r="115" spans="1:15">
      <c r="A115" s="137" t="s">
        <v>3108</v>
      </c>
      <c r="B115" s="137" t="s">
        <v>3109</v>
      </c>
      <c r="C115" s="137"/>
      <c r="D115" s="137" t="s">
        <v>243</v>
      </c>
      <c r="E115" s="132"/>
      <c r="F115" s="132"/>
      <c r="G115" s="132"/>
      <c r="H115" s="132">
        <f t="shared" si="3"/>
        <v>1</v>
      </c>
      <c r="I115" s="310"/>
      <c r="J115" s="313" t="s">
        <v>3103</v>
      </c>
      <c r="K115" s="86" t="str">
        <f t="shared" si="4"/>
        <v>IQ</v>
      </c>
      <c r="L115" s="165" t="str">
        <f t="shared" si="5"/>
        <v>IRAQ</v>
      </c>
      <c r="M115" s="129"/>
      <c r="O115" s="129" t="s">
        <v>243</v>
      </c>
    </row>
    <row r="116" spans="1:15">
      <c r="A116" s="137" t="s">
        <v>3110</v>
      </c>
      <c r="B116" s="137" t="s">
        <v>3111</v>
      </c>
      <c r="C116" s="137"/>
      <c r="D116" s="137" t="s">
        <v>243</v>
      </c>
      <c r="E116" s="132"/>
      <c r="F116" s="132"/>
      <c r="G116" s="132"/>
      <c r="H116" s="132">
        <f t="shared" si="3"/>
        <v>1</v>
      </c>
      <c r="I116" s="310"/>
      <c r="J116" s="313" t="s">
        <v>3105</v>
      </c>
      <c r="K116" s="86" t="str">
        <f t="shared" si="4"/>
        <v>IE</v>
      </c>
      <c r="L116" s="165" t="str">
        <f t="shared" si="5"/>
        <v>IRELAND</v>
      </c>
      <c r="M116" s="129"/>
      <c r="O116" s="129" t="s">
        <v>243</v>
      </c>
    </row>
    <row r="117" spans="1:15">
      <c r="A117" s="137" t="s">
        <v>3112</v>
      </c>
      <c r="B117" s="137" t="s">
        <v>3113</v>
      </c>
      <c r="C117" s="137"/>
      <c r="D117" s="137" t="s">
        <v>243</v>
      </c>
      <c r="E117" s="132"/>
      <c r="F117" s="132"/>
      <c r="G117" s="132"/>
      <c r="H117" s="132">
        <f t="shared" si="3"/>
        <v>1</v>
      </c>
      <c r="I117" s="310"/>
      <c r="J117" s="313" t="s">
        <v>3106</v>
      </c>
      <c r="K117" s="86" t="str">
        <f t="shared" si="4"/>
        <v>IM</v>
      </c>
      <c r="L117" s="165" t="str">
        <f t="shared" si="5"/>
        <v>ISLE OF MAN</v>
      </c>
      <c r="M117" s="129"/>
      <c r="O117" s="129" t="s">
        <v>243</v>
      </c>
    </row>
    <row r="118" spans="1:15">
      <c r="A118" s="137" t="s">
        <v>3114</v>
      </c>
      <c r="B118" s="137" t="s">
        <v>3115</v>
      </c>
      <c r="C118" s="137"/>
      <c r="D118" s="137" t="s">
        <v>243</v>
      </c>
      <c r="E118" s="132"/>
      <c r="F118" s="132"/>
      <c r="G118" s="132"/>
      <c r="H118" s="132">
        <f t="shared" si="3"/>
        <v>1</v>
      </c>
      <c r="I118" s="310"/>
      <c r="J118" s="313" t="s">
        <v>3108</v>
      </c>
      <c r="K118" s="86" t="str">
        <f t="shared" si="4"/>
        <v>IL</v>
      </c>
      <c r="L118" s="165" t="str">
        <f t="shared" si="5"/>
        <v>ISRAEL</v>
      </c>
      <c r="M118" s="129"/>
      <c r="O118" s="129" t="s">
        <v>243</v>
      </c>
    </row>
    <row r="119" spans="1:15">
      <c r="A119" s="137" t="s">
        <v>3116</v>
      </c>
      <c r="B119" s="137" t="s">
        <v>3117</v>
      </c>
      <c r="C119" s="137"/>
      <c r="D119" s="137" t="s">
        <v>243</v>
      </c>
      <c r="E119" s="132"/>
      <c r="F119" s="132"/>
      <c r="G119" s="132"/>
      <c r="H119" s="132">
        <f t="shared" si="3"/>
        <v>1</v>
      </c>
      <c r="I119" s="310"/>
      <c r="J119" s="313" t="s">
        <v>3110</v>
      </c>
      <c r="K119" s="86" t="str">
        <f t="shared" si="4"/>
        <v>IT</v>
      </c>
      <c r="L119" s="165" t="str">
        <f t="shared" si="5"/>
        <v>ITALY</v>
      </c>
      <c r="M119" s="129"/>
      <c r="O119" s="129" t="s">
        <v>243</v>
      </c>
    </row>
    <row r="120" spans="1:15">
      <c r="A120" s="137" t="s">
        <v>3118</v>
      </c>
      <c r="B120" s="137" t="s">
        <v>3119</v>
      </c>
      <c r="C120" s="137"/>
      <c r="D120" s="137" t="s">
        <v>243</v>
      </c>
      <c r="E120" s="132"/>
      <c r="F120" s="132"/>
      <c r="G120" s="132"/>
      <c r="H120" s="132">
        <f t="shared" si="3"/>
        <v>1</v>
      </c>
      <c r="I120" s="310"/>
      <c r="J120" s="313" t="s">
        <v>3112</v>
      </c>
      <c r="K120" s="86" t="str">
        <f t="shared" si="4"/>
        <v>JM</v>
      </c>
      <c r="L120" s="165" t="str">
        <f t="shared" si="5"/>
        <v>JAMAICA</v>
      </c>
      <c r="M120" s="129"/>
      <c r="O120" s="129" t="s">
        <v>243</v>
      </c>
    </row>
    <row r="121" spans="1:15">
      <c r="A121" s="137" t="s">
        <v>3120</v>
      </c>
      <c r="B121" s="137" t="s">
        <v>3121</v>
      </c>
      <c r="C121" s="137"/>
      <c r="D121" s="137" t="s">
        <v>243</v>
      </c>
      <c r="E121" s="132"/>
      <c r="F121" s="132"/>
      <c r="G121" s="132"/>
      <c r="H121" s="132">
        <f t="shared" si="3"/>
        <v>1</v>
      </c>
      <c r="I121" s="310"/>
      <c r="J121" s="313" t="s">
        <v>3114</v>
      </c>
      <c r="K121" s="86" t="str">
        <f t="shared" si="4"/>
        <v>JP</v>
      </c>
      <c r="L121" s="165" t="str">
        <f t="shared" si="5"/>
        <v>JAPAN</v>
      </c>
      <c r="M121" s="129"/>
      <c r="O121" s="129" t="s">
        <v>243</v>
      </c>
    </row>
    <row r="122" spans="1:15">
      <c r="A122" s="137" t="s">
        <v>3122</v>
      </c>
      <c r="B122" s="137" t="s">
        <v>3123</v>
      </c>
      <c r="C122" s="137"/>
      <c r="D122" s="137" t="s">
        <v>243</v>
      </c>
      <c r="E122" s="132"/>
      <c r="F122" s="132"/>
      <c r="G122" s="132"/>
      <c r="H122" s="132">
        <f t="shared" si="3"/>
        <v>1</v>
      </c>
      <c r="I122" s="310"/>
      <c r="J122" s="313" t="s">
        <v>3116</v>
      </c>
      <c r="K122" s="86" t="str">
        <f t="shared" si="4"/>
        <v>JE</v>
      </c>
      <c r="L122" s="165" t="str">
        <f t="shared" si="5"/>
        <v>JERSEY</v>
      </c>
      <c r="M122" s="129"/>
      <c r="O122" s="129" t="s">
        <v>243</v>
      </c>
    </row>
    <row r="123" spans="1:15">
      <c r="A123" s="137" t="s">
        <v>3124</v>
      </c>
      <c r="B123" s="137" t="s">
        <v>3125</v>
      </c>
      <c r="C123" s="137"/>
      <c r="D123" s="137" t="s">
        <v>243</v>
      </c>
      <c r="E123" s="132"/>
      <c r="F123" s="132"/>
      <c r="G123" s="132"/>
      <c r="H123" s="132">
        <f t="shared" si="3"/>
        <v>1</v>
      </c>
      <c r="I123" s="310"/>
      <c r="J123" s="313" t="s">
        <v>3118</v>
      </c>
      <c r="K123" s="86" t="str">
        <f t="shared" si="4"/>
        <v>JO</v>
      </c>
      <c r="L123" s="165" t="str">
        <f t="shared" si="5"/>
        <v>JORDAN</v>
      </c>
      <c r="M123" s="129"/>
      <c r="O123" s="129" t="s">
        <v>243</v>
      </c>
    </row>
    <row r="124" spans="1:15">
      <c r="A124" s="137" t="s">
        <v>3126</v>
      </c>
      <c r="B124" s="137" t="s">
        <v>3127</v>
      </c>
      <c r="C124" s="137"/>
      <c r="D124" s="137" t="s">
        <v>243</v>
      </c>
      <c r="E124" s="132"/>
      <c r="F124" s="132"/>
      <c r="G124" s="132"/>
      <c r="H124" s="132">
        <f t="shared" si="3"/>
        <v>1</v>
      </c>
      <c r="I124" s="310"/>
      <c r="J124" s="313" t="s">
        <v>3120</v>
      </c>
      <c r="K124" s="86" t="str">
        <f t="shared" si="4"/>
        <v>KZ</v>
      </c>
      <c r="L124" s="165" t="str">
        <f t="shared" si="5"/>
        <v>KAZAKHSTAN</v>
      </c>
      <c r="M124" s="129"/>
      <c r="O124" s="129" t="s">
        <v>243</v>
      </c>
    </row>
    <row r="125" spans="1:15">
      <c r="A125" s="137" t="s">
        <v>3128</v>
      </c>
      <c r="B125" s="137" t="s">
        <v>3129</v>
      </c>
      <c r="C125" s="137"/>
      <c r="D125" s="137" t="s">
        <v>243</v>
      </c>
      <c r="E125" s="132"/>
      <c r="F125" s="132"/>
      <c r="G125" s="132"/>
      <c r="H125" s="132">
        <f t="shared" si="3"/>
        <v>1</v>
      </c>
      <c r="I125" s="310"/>
      <c r="J125" s="313" t="s">
        <v>3122</v>
      </c>
      <c r="K125" s="86" t="str">
        <f t="shared" si="4"/>
        <v>KE</v>
      </c>
      <c r="L125" s="165" t="str">
        <f t="shared" si="5"/>
        <v>KENYA</v>
      </c>
      <c r="M125" s="129"/>
      <c r="O125" s="129" t="s">
        <v>243</v>
      </c>
    </row>
    <row r="126" spans="1:15">
      <c r="A126" s="137" t="s">
        <v>3130</v>
      </c>
      <c r="B126" s="137" t="s">
        <v>3131</v>
      </c>
      <c r="C126" s="137"/>
      <c r="D126" s="137" t="s">
        <v>243</v>
      </c>
      <c r="E126" s="132"/>
      <c r="F126" s="132"/>
      <c r="G126" s="132"/>
      <c r="H126" s="132">
        <f t="shared" si="3"/>
        <v>1</v>
      </c>
      <c r="I126" s="310"/>
      <c r="J126" s="313" t="s">
        <v>3124</v>
      </c>
      <c r="K126" s="86" t="str">
        <f t="shared" si="4"/>
        <v>KI</v>
      </c>
      <c r="L126" s="165" t="str">
        <f t="shared" si="5"/>
        <v>KIRIBATI</v>
      </c>
      <c r="M126" s="129"/>
      <c r="O126" s="129" t="s">
        <v>243</v>
      </c>
    </row>
    <row r="127" spans="1:15">
      <c r="A127" s="137" t="s">
        <v>3132</v>
      </c>
      <c r="B127" s="137" t="s">
        <v>3133</v>
      </c>
      <c r="C127" s="137"/>
      <c r="D127" s="137" t="s">
        <v>243</v>
      </c>
      <c r="E127" s="132"/>
      <c r="F127" s="132"/>
      <c r="G127" s="132"/>
      <c r="H127" s="132">
        <f t="shared" si="3"/>
        <v>1</v>
      </c>
      <c r="I127" s="310"/>
      <c r="J127" s="313" t="s">
        <v>3126</v>
      </c>
      <c r="K127" s="86" t="str">
        <f t="shared" si="4"/>
        <v>KP</v>
      </c>
      <c r="L127" s="165" t="str">
        <f t="shared" si="5"/>
        <v>KOREA, DEMOCRATIC PEOPLE'S REPUBLIC OF</v>
      </c>
      <c r="M127" s="129"/>
      <c r="O127" s="129" t="s">
        <v>243</v>
      </c>
    </row>
    <row r="128" spans="1:15">
      <c r="A128" s="137" t="s">
        <v>3134</v>
      </c>
      <c r="B128" s="137" t="s">
        <v>322</v>
      </c>
      <c r="C128" s="137"/>
      <c r="D128" s="137" t="s">
        <v>243</v>
      </c>
      <c r="E128" s="132"/>
      <c r="F128" s="132"/>
      <c r="G128" s="132"/>
      <c r="H128" s="132">
        <f t="shared" si="3"/>
        <v>1</v>
      </c>
      <c r="I128" s="310"/>
      <c r="J128" s="313" t="s">
        <v>3128</v>
      </c>
      <c r="K128" s="86" t="str">
        <f t="shared" si="4"/>
        <v>KR</v>
      </c>
      <c r="L128" s="165" t="str">
        <f t="shared" si="5"/>
        <v>KOREA, REPUBLIC OF</v>
      </c>
      <c r="M128" s="129"/>
      <c r="O128" s="129" t="s">
        <v>243</v>
      </c>
    </row>
    <row r="129" spans="1:15">
      <c r="A129" s="137" t="s">
        <v>3135</v>
      </c>
      <c r="B129" s="137" t="s">
        <v>3136</v>
      </c>
      <c r="C129" s="137"/>
      <c r="D129" s="137" t="s">
        <v>243</v>
      </c>
      <c r="E129" s="132"/>
      <c r="F129" s="132"/>
      <c r="G129" s="132"/>
      <c r="H129" s="132">
        <f t="shared" si="3"/>
        <v>1</v>
      </c>
      <c r="I129" s="310"/>
      <c r="J129" s="313" t="s">
        <v>3130</v>
      </c>
      <c r="K129" s="86" t="str">
        <f t="shared" si="4"/>
        <v>KW</v>
      </c>
      <c r="L129" s="165" t="str">
        <f t="shared" si="5"/>
        <v>KUWAIT</v>
      </c>
      <c r="M129" s="129"/>
      <c r="O129" s="129" t="s">
        <v>243</v>
      </c>
    </row>
    <row r="130" spans="1:15">
      <c r="A130" s="137" t="s">
        <v>3137</v>
      </c>
      <c r="B130" s="137" t="s">
        <v>24</v>
      </c>
      <c r="C130" s="137"/>
      <c r="D130" s="137" t="s">
        <v>243</v>
      </c>
      <c r="E130" s="132"/>
      <c r="F130" s="132"/>
      <c r="G130" s="132"/>
      <c r="H130" s="132">
        <f t="shared" si="3"/>
        <v>1</v>
      </c>
      <c r="I130" s="310"/>
      <c r="J130" s="313" t="s">
        <v>3132</v>
      </c>
      <c r="K130" s="86" t="str">
        <f t="shared" si="4"/>
        <v>KG</v>
      </c>
      <c r="L130" s="165" t="str">
        <f t="shared" si="5"/>
        <v>KYRGYZSTAN</v>
      </c>
      <c r="M130" s="129"/>
      <c r="O130" s="129" t="s">
        <v>243</v>
      </c>
    </row>
    <row r="131" spans="1:15">
      <c r="A131" s="137" t="s">
        <v>3138</v>
      </c>
      <c r="B131" s="137" t="s">
        <v>3139</v>
      </c>
      <c r="C131" s="137"/>
      <c r="D131" s="137" t="s">
        <v>243</v>
      </c>
      <c r="E131" s="132"/>
      <c r="F131" s="132"/>
      <c r="G131" s="132"/>
      <c r="H131" s="132">
        <f t="shared" si="3"/>
        <v>1</v>
      </c>
      <c r="I131" s="310"/>
      <c r="J131" s="313" t="s">
        <v>3134</v>
      </c>
      <c r="K131" s="86" t="str">
        <f t="shared" si="4"/>
        <v>LA</v>
      </c>
      <c r="L131" s="165" t="str">
        <f t="shared" si="5"/>
        <v>LAO PEOPLE'S DEMOCRATIC REPUBLIC</v>
      </c>
      <c r="M131" s="129"/>
      <c r="O131" s="129" t="s">
        <v>243</v>
      </c>
    </row>
    <row r="132" spans="1:15">
      <c r="A132" s="137" t="s">
        <v>3140</v>
      </c>
      <c r="B132" s="137" t="s">
        <v>3141</v>
      </c>
      <c r="C132" s="137"/>
      <c r="D132" s="137" t="s">
        <v>243</v>
      </c>
      <c r="E132" s="132"/>
      <c r="F132" s="132"/>
      <c r="G132" s="132"/>
      <c r="H132" s="132">
        <f t="shared" si="3"/>
        <v>1</v>
      </c>
      <c r="I132" s="310"/>
      <c r="J132" s="313" t="s">
        <v>3135</v>
      </c>
      <c r="K132" s="86" t="str">
        <f t="shared" si="4"/>
        <v>LV</v>
      </c>
      <c r="L132" s="165" t="str">
        <f t="shared" si="5"/>
        <v>LATVIA</v>
      </c>
      <c r="M132" s="129"/>
      <c r="O132" s="129" t="s">
        <v>243</v>
      </c>
    </row>
    <row r="133" spans="1:15">
      <c r="A133" s="137" t="s">
        <v>3142</v>
      </c>
      <c r="B133" s="137" t="s">
        <v>3143</v>
      </c>
      <c r="C133" s="137"/>
      <c r="D133" s="137" t="s">
        <v>243</v>
      </c>
      <c r="E133" s="132"/>
      <c r="F133" s="132"/>
      <c r="G133" s="132"/>
      <c r="H133" s="132">
        <f t="shared" si="3"/>
        <v>1</v>
      </c>
      <c r="I133" s="310"/>
      <c r="J133" s="313" t="s">
        <v>3137</v>
      </c>
      <c r="K133" s="86" t="str">
        <f t="shared" si="4"/>
        <v>LB</v>
      </c>
      <c r="L133" s="165" t="str">
        <f t="shared" si="5"/>
        <v>LEBANON</v>
      </c>
      <c r="M133" s="129"/>
      <c r="O133" s="129" t="s">
        <v>243</v>
      </c>
    </row>
    <row r="134" spans="1:15">
      <c r="A134" s="137" t="s">
        <v>3144</v>
      </c>
      <c r="B134" s="137" t="s">
        <v>3145</v>
      </c>
      <c r="C134" s="137"/>
      <c r="D134" s="137" t="s">
        <v>243</v>
      </c>
      <c r="E134" s="132"/>
      <c r="F134" s="132"/>
      <c r="G134" s="132"/>
      <c r="H134" s="132">
        <f t="shared" si="3"/>
        <v>1</v>
      </c>
      <c r="I134" s="310"/>
      <c r="J134" s="313" t="s">
        <v>3138</v>
      </c>
      <c r="K134" s="86" t="str">
        <f t="shared" si="4"/>
        <v>LS</v>
      </c>
      <c r="L134" s="165" t="str">
        <f t="shared" si="5"/>
        <v>LESOTHO</v>
      </c>
      <c r="M134" s="129"/>
      <c r="O134" s="129" t="s">
        <v>243</v>
      </c>
    </row>
    <row r="135" spans="1:15">
      <c r="A135" s="137" t="s">
        <v>3146</v>
      </c>
      <c r="B135" s="137" t="s">
        <v>3147</v>
      </c>
      <c r="C135" s="137"/>
      <c r="D135" s="137" t="s">
        <v>243</v>
      </c>
      <c r="E135" s="132"/>
      <c r="F135" s="132"/>
      <c r="G135" s="132"/>
      <c r="H135" s="132">
        <f t="shared" ref="H135:H198" si="6">COUNTIF($J$2:$J$415,A135)</f>
        <v>1</v>
      </c>
      <c r="I135" s="310"/>
      <c r="J135" s="313" t="s">
        <v>3140</v>
      </c>
      <c r="K135" s="86" t="str">
        <f t="shared" si="4"/>
        <v>LR</v>
      </c>
      <c r="L135" s="165" t="str">
        <f t="shared" si="5"/>
        <v>LIBERIA</v>
      </c>
      <c r="M135" s="129"/>
      <c r="O135" s="129" t="s">
        <v>243</v>
      </c>
    </row>
    <row r="136" spans="1:15">
      <c r="A136" s="137" t="s">
        <v>3148</v>
      </c>
      <c r="B136" s="137" t="s">
        <v>3149</v>
      </c>
      <c r="C136" s="137"/>
      <c r="D136" s="137" t="s">
        <v>243</v>
      </c>
      <c r="E136" s="132"/>
      <c r="F136" s="132"/>
      <c r="G136" s="132"/>
      <c r="H136" s="132">
        <f t="shared" si="6"/>
        <v>1</v>
      </c>
      <c r="I136" s="310"/>
      <c r="J136" s="313" t="s">
        <v>3142</v>
      </c>
      <c r="K136" s="86" t="str">
        <f t="shared" si="4"/>
        <v>LY</v>
      </c>
      <c r="L136" s="165" t="str">
        <f t="shared" si="5"/>
        <v>LIBYA</v>
      </c>
      <c r="M136" s="129"/>
      <c r="O136" s="129" t="s">
        <v>243</v>
      </c>
    </row>
    <row r="137" spans="1:15">
      <c r="A137" s="137" t="s">
        <v>3150</v>
      </c>
      <c r="B137" s="137" t="s">
        <v>1105</v>
      </c>
      <c r="C137" s="137"/>
      <c r="D137" s="137" t="s">
        <v>243</v>
      </c>
      <c r="E137" s="132"/>
      <c r="F137" s="132"/>
      <c r="G137" s="132"/>
      <c r="H137" s="132">
        <f t="shared" si="6"/>
        <v>1</v>
      </c>
      <c r="I137" s="310"/>
      <c r="J137" s="313" t="s">
        <v>3144</v>
      </c>
      <c r="K137" s="86" t="str">
        <f t="shared" si="4"/>
        <v>LI</v>
      </c>
      <c r="L137" s="165" t="str">
        <f t="shared" si="5"/>
        <v>LIECHTENSTEIN</v>
      </c>
      <c r="M137" s="129"/>
      <c r="O137" s="129" t="s">
        <v>243</v>
      </c>
    </row>
    <row r="138" spans="1:15">
      <c r="A138" s="137" t="s">
        <v>3151</v>
      </c>
      <c r="B138" s="137" t="s">
        <v>3152</v>
      </c>
      <c r="C138" s="137"/>
      <c r="D138" s="137" t="s">
        <v>243</v>
      </c>
      <c r="E138" s="132"/>
      <c r="F138" s="132"/>
      <c r="G138" s="132"/>
      <c r="H138" s="132">
        <f t="shared" si="6"/>
        <v>1</v>
      </c>
      <c r="I138" s="310"/>
      <c r="J138" s="313" t="s">
        <v>3146</v>
      </c>
      <c r="K138" s="86" t="str">
        <f t="shared" ref="K138:K201" si="7">VLOOKUP(J138,$A$1:$I$305,2,FALSE)</f>
        <v>LT</v>
      </c>
      <c r="L138" s="165" t="str">
        <f t="shared" ref="L138:L201" si="8">J138</f>
        <v>LITHUANIA</v>
      </c>
      <c r="M138" s="129"/>
      <c r="O138" s="129" t="s">
        <v>243</v>
      </c>
    </row>
    <row r="139" spans="1:15">
      <c r="A139" s="137" t="s">
        <v>3153</v>
      </c>
      <c r="B139" s="137" t="s">
        <v>3154</v>
      </c>
      <c r="C139" s="137"/>
      <c r="D139" s="137" t="s">
        <v>243</v>
      </c>
      <c r="E139" s="132"/>
      <c r="F139" s="132"/>
      <c r="G139" s="132"/>
      <c r="H139" s="132">
        <f t="shared" si="6"/>
        <v>1</v>
      </c>
      <c r="I139" s="310"/>
      <c r="J139" s="313" t="s">
        <v>3148</v>
      </c>
      <c r="K139" s="86" t="str">
        <f t="shared" si="7"/>
        <v>LU</v>
      </c>
      <c r="L139" s="165" t="str">
        <f t="shared" si="8"/>
        <v>LUXEMBOURG</v>
      </c>
      <c r="M139" s="129"/>
      <c r="O139" s="129" t="s">
        <v>243</v>
      </c>
    </row>
    <row r="140" spans="1:15">
      <c r="A140" s="137" t="s">
        <v>3155</v>
      </c>
      <c r="B140" s="137" t="s">
        <v>3156</v>
      </c>
      <c r="C140" s="137"/>
      <c r="D140" s="137" t="s">
        <v>243</v>
      </c>
      <c r="E140" s="132"/>
      <c r="F140" s="132"/>
      <c r="G140" s="132"/>
      <c r="H140" s="132">
        <f t="shared" si="6"/>
        <v>1</v>
      </c>
      <c r="I140" s="310"/>
      <c r="J140" s="313" t="s">
        <v>3150</v>
      </c>
      <c r="K140" s="86" t="str">
        <f t="shared" si="7"/>
        <v>MO</v>
      </c>
      <c r="L140" s="165" t="str">
        <f t="shared" si="8"/>
        <v>MACAO</v>
      </c>
      <c r="M140" s="129"/>
      <c r="O140" s="129" t="s">
        <v>243</v>
      </c>
    </row>
    <row r="141" spans="1:15">
      <c r="A141" s="137" t="s">
        <v>3157</v>
      </c>
      <c r="B141" s="137" t="s">
        <v>3158</v>
      </c>
      <c r="C141" s="137"/>
      <c r="D141" s="137" t="s">
        <v>243</v>
      </c>
      <c r="E141" s="132"/>
      <c r="F141" s="132"/>
      <c r="G141" s="132"/>
      <c r="H141" s="132">
        <f t="shared" si="6"/>
        <v>1</v>
      </c>
      <c r="I141" s="310"/>
      <c r="J141" s="313" t="s">
        <v>3151</v>
      </c>
      <c r="K141" s="86" t="str">
        <f t="shared" si="7"/>
        <v>MK</v>
      </c>
      <c r="L141" s="165" t="str">
        <f t="shared" si="8"/>
        <v>NORTH MACEDONIA</v>
      </c>
      <c r="M141" s="129"/>
      <c r="O141" s="129" t="s">
        <v>243</v>
      </c>
    </row>
    <row r="142" spans="1:15">
      <c r="A142" s="137" t="s">
        <v>3159</v>
      </c>
      <c r="B142" s="137" t="s">
        <v>3160</v>
      </c>
      <c r="C142" s="137"/>
      <c r="D142" s="137" t="s">
        <v>243</v>
      </c>
      <c r="E142" s="132"/>
      <c r="F142" s="132"/>
      <c r="G142" s="132"/>
      <c r="H142" s="132">
        <f t="shared" si="6"/>
        <v>1</v>
      </c>
      <c r="I142" s="310"/>
      <c r="J142" s="313" t="s">
        <v>3153</v>
      </c>
      <c r="K142" s="86" t="str">
        <f t="shared" si="7"/>
        <v>MG</v>
      </c>
      <c r="L142" s="165" t="str">
        <f t="shared" si="8"/>
        <v>MADAGASCAR</v>
      </c>
      <c r="M142" s="129"/>
      <c r="O142" s="129" t="s">
        <v>243</v>
      </c>
    </row>
    <row r="143" spans="1:15">
      <c r="A143" s="137" t="s">
        <v>3161</v>
      </c>
      <c r="B143" s="137" t="s">
        <v>3162</v>
      </c>
      <c r="C143" s="137"/>
      <c r="D143" s="137" t="s">
        <v>243</v>
      </c>
      <c r="E143" s="132"/>
      <c r="F143" s="132"/>
      <c r="G143" s="132"/>
      <c r="H143" s="132">
        <f t="shared" si="6"/>
        <v>1</v>
      </c>
      <c r="I143" s="310"/>
      <c r="J143" s="313" t="s">
        <v>3155</v>
      </c>
      <c r="K143" s="86" t="str">
        <f t="shared" si="7"/>
        <v>MW</v>
      </c>
      <c r="L143" s="165" t="str">
        <f t="shared" si="8"/>
        <v>MALAWI</v>
      </c>
      <c r="M143" s="129"/>
      <c r="O143" s="129" t="s">
        <v>243</v>
      </c>
    </row>
    <row r="144" spans="1:15">
      <c r="A144" s="137" t="s">
        <v>3163</v>
      </c>
      <c r="B144" s="137" t="s">
        <v>3164</v>
      </c>
      <c r="C144" s="137"/>
      <c r="D144" s="137" t="s">
        <v>243</v>
      </c>
      <c r="E144" s="132"/>
      <c r="F144" s="132"/>
      <c r="G144" s="132"/>
      <c r="H144" s="132">
        <f t="shared" si="6"/>
        <v>1</v>
      </c>
      <c r="I144" s="310"/>
      <c r="J144" s="313" t="s">
        <v>3157</v>
      </c>
      <c r="K144" s="86" t="str">
        <f t="shared" si="7"/>
        <v>MY</v>
      </c>
      <c r="L144" s="165" t="str">
        <f t="shared" si="8"/>
        <v>MALAYSIA</v>
      </c>
      <c r="M144" s="129"/>
      <c r="O144" s="129" t="s">
        <v>243</v>
      </c>
    </row>
    <row r="145" spans="1:15">
      <c r="A145" s="137" t="s">
        <v>3165</v>
      </c>
      <c r="B145" s="137" t="s">
        <v>3166</v>
      </c>
      <c r="C145" s="137"/>
      <c r="D145" s="137" t="s">
        <v>243</v>
      </c>
      <c r="E145" s="132"/>
      <c r="F145" s="132"/>
      <c r="G145" s="132"/>
      <c r="H145" s="132">
        <f t="shared" si="6"/>
        <v>1</v>
      </c>
      <c r="I145" s="310"/>
      <c r="J145" s="313" t="s">
        <v>3159</v>
      </c>
      <c r="K145" s="86" t="str">
        <f t="shared" si="7"/>
        <v>MV</v>
      </c>
      <c r="L145" s="165" t="str">
        <f t="shared" si="8"/>
        <v>MALDIVES</v>
      </c>
      <c r="M145" s="129"/>
      <c r="O145" s="129" t="s">
        <v>243</v>
      </c>
    </row>
    <row r="146" spans="1:15">
      <c r="A146" s="137" t="s">
        <v>3167</v>
      </c>
      <c r="B146" s="137" t="s">
        <v>3168</v>
      </c>
      <c r="C146" s="137"/>
      <c r="D146" s="137" t="s">
        <v>243</v>
      </c>
      <c r="E146" s="132"/>
      <c r="F146" s="132"/>
      <c r="G146" s="132"/>
      <c r="H146" s="132">
        <f t="shared" si="6"/>
        <v>1</v>
      </c>
      <c r="I146" s="310"/>
      <c r="J146" s="313" t="s">
        <v>3161</v>
      </c>
      <c r="K146" s="86" t="str">
        <f t="shared" si="7"/>
        <v>ML</v>
      </c>
      <c r="L146" s="165" t="str">
        <f t="shared" si="8"/>
        <v>MALI</v>
      </c>
      <c r="M146" s="129"/>
      <c r="O146" s="129" t="s">
        <v>243</v>
      </c>
    </row>
    <row r="147" spans="1:15">
      <c r="A147" s="137" t="s">
        <v>3169</v>
      </c>
      <c r="B147" s="137" t="s">
        <v>3170</v>
      </c>
      <c r="C147" s="137"/>
      <c r="D147" s="137" t="s">
        <v>243</v>
      </c>
      <c r="E147" s="132"/>
      <c r="F147" s="132"/>
      <c r="G147" s="132"/>
      <c r="H147" s="132">
        <f t="shared" si="6"/>
        <v>1</v>
      </c>
      <c r="I147" s="310"/>
      <c r="J147" s="313" t="s">
        <v>3163</v>
      </c>
      <c r="K147" s="86" t="str">
        <f t="shared" si="7"/>
        <v>MT</v>
      </c>
      <c r="L147" s="165" t="str">
        <f t="shared" si="8"/>
        <v>MALTA</v>
      </c>
      <c r="M147" s="129"/>
      <c r="O147" s="129" t="s">
        <v>243</v>
      </c>
    </row>
    <row r="148" spans="1:15">
      <c r="A148" s="137" t="s">
        <v>3171</v>
      </c>
      <c r="B148" s="137" t="s">
        <v>3172</v>
      </c>
      <c r="C148" s="137"/>
      <c r="D148" s="137" t="s">
        <v>243</v>
      </c>
      <c r="E148" s="132"/>
      <c r="F148" s="132"/>
      <c r="G148" s="132"/>
      <c r="H148" s="132">
        <f t="shared" si="6"/>
        <v>1</v>
      </c>
      <c r="I148" s="310"/>
      <c r="J148" s="313" t="s">
        <v>3165</v>
      </c>
      <c r="K148" s="86" t="str">
        <f t="shared" si="7"/>
        <v>MH</v>
      </c>
      <c r="L148" s="165" t="str">
        <f t="shared" si="8"/>
        <v>MARSHALL ISLANDS</v>
      </c>
      <c r="M148" s="129"/>
      <c r="O148" s="129" t="s">
        <v>243</v>
      </c>
    </row>
    <row r="149" spans="1:15">
      <c r="A149" s="137" t="s">
        <v>3173</v>
      </c>
      <c r="B149" s="137" t="s">
        <v>3174</v>
      </c>
      <c r="C149" s="137"/>
      <c r="D149" s="137" t="s">
        <v>243</v>
      </c>
      <c r="E149" s="132"/>
      <c r="F149" s="132"/>
      <c r="G149" s="132"/>
      <c r="H149" s="132">
        <f t="shared" si="6"/>
        <v>1</v>
      </c>
      <c r="I149" s="310"/>
      <c r="J149" s="313" t="s">
        <v>3167</v>
      </c>
      <c r="K149" s="86" t="str">
        <f t="shared" si="7"/>
        <v>MQ</v>
      </c>
      <c r="L149" s="165" t="str">
        <f t="shared" si="8"/>
        <v>MARTINIQUE</v>
      </c>
      <c r="M149" s="129"/>
      <c r="O149" s="129" t="s">
        <v>243</v>
      </c>
    </row>
    <row r="150" spans="1:15">
      <c r="A150" s="137" t="s">
        <v>3175</v>
      </c>
      <c r="B150" s="137" t="s">
        <v>3176</v>
      </c>
      <c r="C150" s="137"/>
      <c r="D150" s="137" t="s">
        <v>243</v>
      </c>
      <c r="E150" s="132"/>
      <c r="F150" s="132"/>
      <c r="G150" s="132"/>
      <c r="H150" s="132">
        <f t="shared" si="6"/>
        <v>1</v>
      </c>
      <c r="I150" s="310"/>
      <c r="J150" s="313" t="s">
        <v>3169</v>
      </c>
      <c r="K150" s="86" t="str">
        <f t="shared" si="7"/>
        <v>MR</v>
      </c>
      <c r="L150" s="165" t="str">
        <f t="shared" si="8"/>
        <v>MAURITANIA</v>
      </c>
      <c r="M150" s="129"/>
      <c r="O150" s="129" t="s">
        <v>243</v>
      </c>
    </row>
    <row r="151" spans="1:15">
      <c r="A151" s="137" t="s">
        <v>3177</v>
      </c>
      <c r="B151" s="137" t="s">
        <v>3178</v>
      </c>
      <c r="C151" s="137"/>
      <c r="D151" s="137" t="s">
        <v>243</v>
      </c>
      <c r="E151" s="132"/>
      <c r="F151" s="132"/>
      <c r="G151" s="132"/>
      <c r="H151" s="132">
        <f t="shared" si="6"/>
        <v>1</v>
      </c>
      <c r="I151" s="310"/>
      <c r="J151" s="313" t="s">
        <v>3171</v>
      </c>
      <c r="K151" s="86" t="str">
        <f t="shared" si="7"/>
        <v>MU</v>
      </c>
      <c r="L151" s="165" t="str">
        <f t="shared" si="8"/>
        <v>MAURITIUS</v>
      </c>
      <c r="M151" s="129"/>
      <c r="O151" s="129" t="s">
        <v>243</v>
      </c>
    </row>
    <row r="152" spans="1:15">
      <c r="A152" s="137" t="s">
        <v>3179</v>
      </c>
      <c r="B152" s="137" t="s">
        <v>3180</v>
      </c>
      <c r="C152" s="137"/>
      <c r="D152" s="137" t="s">
        <v>243</v>
      </c>
      <c r="E152" s="132"/>
      <c r="F152" s="132"/>
      <c r="G152" s="132"/>
      <c r="H152" s="132">
        <f t="shared" si="6"/>
        <v>1</v>
      </c>
      <c r="I152" s="310"/>
      <c r="J152" s="313" t="s">
        <v>3173</v>
      </c>
      <c r="K152" s="86" t="str">
        <f t="shared" si="7"/>
        <v>YT</v>
      </c>
      <c r="L152" s="165" t="str">
        <f t="shared" si="8"/>
        <v>MAYOTTE</v>
      </c>
      <c r="M152" s="129"/>
      <c r="O152" s="129" t="s">
        <v>243</v>
      </c>
    </row>
    <row r="153" spans="1:15">
      <c r="A153" s="137" t="s">
        <v>3181</v>
      </c>
      <c r="B153" s="137" t="s">
        <v>5</v>
      </c>
      <c r="C153" s="137"/>
      <c r="D153" s="137" t="s">
        <v>243</v>
      </c>
      <c r="E153" s="132"/>
      <c r="F153" s="132"/>
      <c r="G153" s="132"/>
      <c r="H153" s="132">
        <f t="shared" si="6"/>
        <v>1</v>
      </c>
      <c r="I153" s="310"/>
      <c r="J153" s="313" t="s">
        <v>3175</v>
      </c>
      <c r="K153" s="86" t="str">
        <f t="shared" si="7"/>
        <v>MX</v>
      </c>
      <c r="L153" s="165" t="str">
        <f t="shared" si="8"/>
        <v>MEXICO</v>
      </c>
      <c r="M153" s="129"/>
      <c r="O153" s="129" t="s">
        <v>243</v>
      </c>
    </row>
    <row r="154" spans="1:15">
      <c r="A154" s="137" t="s">
        <v>3182</v>
      </c>
      <c r="B154" s="137" t="s">
        <v>3183</v>
      </c>
      <c r="C154" s="137"/>
      <c r="D154" s="137" t="s">
        <v>243</v>
      </c>
      <c r="E154" s="132"/>
      <c r="F154" s="132"/>
      <c r="G154" s="132"/>
      <c r="H154" s="132">
        <f t="shared" si="6"/>
        <v>1</v>
      </c>
      <c r="I154" s="310"/>
      <c r="J154" s="313" t="s">
        <v>3177</v>
      </c>
      <c r="K154" s="86" t="str">
        <f t="shared" si="7"/>
        <v>FM</v>
      </c>
      <c r="L154" s="165" t="str">
        <f t="shared" si="8"/>
        <v>MICRONESIA, FEDERATED STATES OF</v>
      </c>
      <c r="M154" s="129"/>
      <c r="O154" s="129" t="s">
        <v>243</v>
      </c>
    </row>
    <row r="155" spans="1:15">
      <c r="A155" s="137" t="s">
        <v>3184</v>
      </c>
      <c r="B155" s="137" t="s">
        <v>3185</v>
      </c>
      <c r="C155" s="137"/>
      <c r="D155" s="137" t="s">
        <v>243</v>
      </c>
      <c r="E155" s="132"/>
      <c r="F155" s="132"/>
      <c r="G155" s="132"/>
      <c r="H155" s="132">
        <f t="shared" si="6"/>
        <v>1</v>
      </c>
      <c r="I155" s="310"/>
      <c r="J155" s="313" t="s">
        <v>3179</v>
      </c>
      <c r="K155" s="86" t="str">
        <f t="shared" si="7"/>
        <v>MD</v>
      </c>
      <c r="L155" s="165" t="str">
        <f t="shared" si="8"/>
        <v>MOLDOVA, REPUBLIC OF</v>
      </c>
      <c r="M155" s="129"/>
      <c r="O155" s="129" t="s">
        <v>243</v>
      </c>
    </row>
    <row r="156" spans="1:15">
      <c r="A156" s="137" t="s">
        <v>3186</v>
      </c>
      <c r="B156" s="137" t="s">
        <v>3187</v>
      </c>
      <c r="C156" s="137"/>
      <c r="D156" s="137" t="s">
        <v>243</v>
      </c>
      <c r="E156" s="132"/>
      <c r="F156" s="132"/>
      <c r="G156" s="132"/>
      <c r="H156" s="132">
        <f t="shared" si="6"/>
        <v>1</v>
      </c>
      <c r="I156" s="310"/>
      <c r="J156" s="313" t="s">
        <v>3181</v>
      </c>
      <c r="K156" s="86" t="str">
        <f t="shared" si="7"/>
        <v>MC</v>
      </c>
      <c r="L156" s="165" t="str">
        <f t="shared" si="8"/>
        <v>MONACO</v>
      </c>
      <c r="M156" s="129"/>
      <c r="O156" s="129" t="s">
        <v>243</v>
      </c>
    </row>
    <row r="157" spans="1:15">
      <c r="A157" s="137" t="s">
        <v>3188</v>
      </c>
      <c r="B157" s="137" t="s">
        <v>1107</v>
      </c>
      <c r="C157" s="137"/>
      <c r="D157" s="137" t="s">
        <v>243</v>
      </c>
      <c r="E157" s="132"/>
      <c r="F157" s="132"/>
      <c r="G157" s="132"/>
      <c r="H157" s="132">
        <f t="shared" si="6"/>
        <v>1</v>
      </c>
      <c r="I157" s="310"/>
      <c r="J157" s="313" t="s">
        <v>3182</v>
      </c>
      <c r="K157" s="86" t="str">
        <f t="shared" si="7"/>
        <v>MN</v>
      </c>
      <c r="L157" s="165" t="str">
        <f t="shared" si="8"/>
        <v>MONGOLIA</v>
      </c>
      <c r="M157" s="129"/>
      <c r="O157" s="129" t="s">
        <v>243</v>
      </c>
    </row>
    <row r="158" spans="1:15">
      <c r="A158" s="137" t="s">
        <v>3189</v>
      </c>
      <c r="B158" s="137" t="s">
        <v>3190</v>
      </c>
      <c r="C158" s="137"/>
      <c r="D158" s="137" t="s">
        <v>243</v>
      </c>
      <c r="E158" s="132"/>
      <c r="F158" s="132"/>
      <c r="G158" s="132"/>
      <c r="H158" s="132">
        <f t="shared" si="6"/>
        <v>1</v>
      </c>
      <c r="I158" s="310"/>
      <c r="J158" s="313" t="s">
        <v>3184</v>
      </c>
      <c r="K158" s="86" t="str">
        <f t="shared" si="7"/>
        <v>ME</v>
      </c>
      <c r="L158" s="165" t="str">
        <f t="shared" si="8"/>
        <v>MONTENEGRO</v>
      </c>
      <c r="M158" s="129"/>
      <c r="O158" s="129" t="s">
        <v>243</v>
      </c>
    </row>
    <row r="159" spans="1:15">
      <c r="A159" s="137" t="s">
        <v>3191</v>
      </c>
      <c r="B159" s="137" t="s">
        <v>3192</v>
      </c>
      <c r="C159" s="137"/>
      <c r="D159" s="137" t="s">
        <v>243</v>
      </c>
      <c r="E159" s="132"/>
      <c r="F159" s="132"/>
      <c r="G159" s="132"/>
      <c r="H159" s="132">
        <f t="shared" si="6"/>
        <v>1</v>
      </c>
      <c r="I159" s="310"/>
      <c r="J159" s="313" t="s">
        <v>3186</v>
      </c>
      <c r="K159" s="86" t="str">
        <f t="shared" si="7"/>
        <v>MS</v>
      </c>
      <c r="L159" s="165" t="str">
        <f t="shared" si="8"/>
        <v>MONTSERRAT</v>
      </c>
      <c r="M159" s="129"/>
      <c r="O159" s="129" t="s">
        <v>243</v>
      </c>
    </row>
    <row r="160" spans="1:15">
      <c r="A160" s="137" t="s">
        <v>3193</v>
      </c>
      <c r="B160" s="137" t="s">
        <v>608</v>
      </c>
      <c r="C160" s="137"/>
      <c r="D160" s="137" t="s">
        <v>243</v>
      </c>
      <c r="E160" s="132"/>
      <c r="F160" s="132"/>
      <c r="G160" s="132"/>
      <c r="H160" s="132">
        <f t="shared" si="6"/>
        <v>1</v>
      </c>
      <c r="I160" s="310"/>
      <c r="J160" s="313" t="s">
        <v>3188</v>
      </c>
      <c r="K160" s="86" t="str">
        <f t="shared" si="7"/>
        <v>MA</v>
      </c>
      <c r="L160" s="165" t="str">
        <f t="shared" si="8"/>
        <v>MOROCCO</v>
      </c>
      <c r="M160" s="129"/>
      <c r="O160" s="129" t="s">
        <v>243</v>
      </c>
    </row>
    <row r="161" spans="1:15">
      <c r="A161" s="137" t="s">
        <v>3194</v>
      </c>
      <c r="B161" s="137" t="s">
        <v>3195</v>
      </c>
      <c r="C161" s="137"/>
      <c r="D161" s="137" t="s">
        <v>243</v>
      </c>
      <c r="E161" s="132"/>
      <c r="F161" s="132"/>
      <c r="G161" s="132"/>
      <c r="H161" s="132">
        <f t="shared" si="6"/>
        <v>1</v>
      </c>
      <c r="I161" s="310"/>
      <c r="J161" s="313" t="s">
        <v>3189</v>
      </c>
      <c r="K161" s="86" t="str">
        <f t="shared" si="7"/>
        <v>MZ</v>
      </c>
      <c r="L161" s="165" t="str">
        <f t="shared" si="8"/>
        <v>MOZAMBIQUE</v>
      </c>
      <c r="M161" s="129"/>
      <c r="O161" s="129" t="s">
        <v>243</v>
      </c>
    </row>
    <row r="162" spans="1:15">
      <c r="A162" s="137" t="s">
        <v>3196</v>
      </c>
      <c r="B162" s="137" t="s">
        <v>3197</v>
      </c>
      <c r="C162" s="137"/>
      <c r="D162" s="137" t="s">
        <v>243</v>
      </c>
      <c r="E162" s="132"/>
      <c r="F162" s="132"/>
      <c r="G162" s="132"/>
      <c r="H162" s="132">
        <f t="shared" si="6"/>
        <v>1</v>
      </c>
      <c r="I162" s="310"/>
      <c r="J162" s="313" t="s">
        <v>3191</v>
      </c>
      <c r="K162" s="86" t="str">
        <f t="shared" si="7"/>
        <v>MM</v>
      </c>
      <c r="L162" s="165" t="str">
        <f t="shared" si="8"/>
        <v>MYANMAR</v>
      </c>
      <c r="M162" s="129"/>
      <c r="O162" s="129" t="s">
        <v>243</v>
      </c>
    </row>
    <row r="163" spans="1:15">
      <c r="A163" s="137" t="s">
        <v>3198</v>
      </c>
      <c r="B163" s="137" t="s">
        <v>3199</v>
      </c>
      <c r="C163" s="137"/>
      <c r="D163" s="137" t="s">
        <v>243</v>
      </c>
      <c r="E163" s="132"/>
      <c r="F163" s="132"/>
      <c r="G163" s="132"/>
      <c r="H163" s="132">
        <f t="shared" si="6"/>
        <v>1</v>
      </c>
      <c r="I163" s="310"/>
      <c r="J163" s="313" t="s">
        <v>3193</v>
      </c>
      <c r="K163" s="86" t="str">
        <f t="shared" si="7"/>
        <v>NA</v>
      </c>
      <c r="L163" s="165" t="str">
        <f t="shared" si="8"/>
        <v>NAMIBIA</v>
      </c>
      <c r="M163" s="129"/>
      <c r="O163" s="129" t="s">
        <v>243</v>
      </c>
    </row>
    <row r="164" spans="1:15">
      <c r="A164" s="137" t="s">
        <v>3200</v>
      </c>
      <c r="B164" s="137" t="s">
        <v>2507</v>
      </c>
      <c r="C164" s="137"/>
      <c r="D164" s="137" t="s">
        <v>243</v>
      </c>
      <c r="E164" s="132"/>
      <c r="F164" s="132"/>
      <c r="G164" s="132"/>
      <c r="H164" s="132">
        <f t="shared" si="6"/>
        <v>1</v>
      </c>
      <c r="I164" s="310"/>
      <c r="J164" s="313" t="s">
        <v>3194</v>
      </c>
      <c r="K164" s="86" t="str">
        <f t="shared" si="7"/>
        <v>NR</v>
      </c>
      <c r="L164" s="165" t="str">
        <f t="shared" si="8"/>
        <v>NAURU</v>
      </c>
      <c r="M164" s="129"/>
      <c r="O164" s="129" t="s">
        <v>243</v>
      </c>
    </row>
    <row r="165" spans="1:15">
      <c r="A165" s="137" t="s">
        <v>3201</v>
      </c>
      <c r="B165" s="137" t="s">
        <v>3202</v>
      </c>
      <c r="C165" s="137"/>
      <c r="D165" s="137" t="s">
        <v>243</v>
      </c>
      <c r="E165" s="132"/>
      <c r="F165" s="132"/>
      <c r="G165" s="132"/>
      <c r="H165" s="132">
        <f t="shared" si="6"/>
        <v>1</v>
      </c>
      <c r="I165" s="310"/>
      <c r="J165" s="313" t="s">
        <v>3196</v>
      </c>
      <c r="K165" s="86" t="str">
        <f t="shared" si="7"/>
        <v>NP</v>
      </c>
      <c r="L165" s="165" t="str">
        <f t="shared" si="8"/>
        <v>NEPAL</v>
      </c>
      <c r="M165" s="129"/>
      <c r="O165" s="129" t="s">
        <v>243</v>
      </c>
    </row>
    <row r="166" spans="1:15">
      <c r="A166" s="137" t="s">
        <v>3203</v>
      </c>
      <c r="B166" s="137" t="s">
        <v>2872</v>
      </c>
      <c r="C166" s="137"/>
      <c r="D166" s="137" t="s">
        <v>243</v>
      </c>
      <c r="E166" s="132"/>
      <c r="F166" s="132"/>
      <c r="G166" s="132"/>
      <c r="H166" s="132">
        <f t="shared" si="6"/>
        <v>1</v>
      </c>
      <c r="I166" s="310"/>
      <c r="J166" s="313" t="s">
        <v>3198</v>
      </c>
      <c r="K166" s="86" t="str">
        <f t="shared" si="7"/>
        <v>NL</v>
      </c>
      <c r="L166" s="165" t="str">
        <f t="shared" si="8"/>
        <v>NETHERLANDS</v>
      </c>
      <c r="M166" s="129"/>
      <c r="O166" s="129" t="s">
        <v>243</v>
      </c>
    </row>
    <row r="167" spans="1:15">
      <c r="A167" s="137" t="s">
        <v>3204</v>
      </c>
      <c r="B167" s="137" t="s">
        <v>3205</v>
      </c>
      <c r="C167" s="137"/>
      <c r="D167" s="137" t="s">
        <v>243</v>
      </c>
      <c r="E167" s="132"/>
      <c r="F167" s="132"/>
      <c r="G167" s="132"/>
      <c r="H167" s="132">
        <f t="shared" si="6"/>
        <v>1</v>
      </c>
      <c r="I167" s="310"/>
      <c r="J167" s="313" t="s">
        <v>3200</v>
      </c>
      <c r="K167" s="86" t="str">
        <f t="shared" si="7"/>
        <v>NC</v>
      </c>
      <c r="L167" s="165" t="str">
        <f t="shared" si="8"/>
        <v>NEW CALEDONIA</v>
      </c>
      <c r="M167" s="129"/>
      <c r="O167" s="129" t="s">
        <v>243</v>
      </c>
    </row>
    <row r="168" spans="1:15">
      <c r="A168" s="137" t="s">
        <v>3206</v>
      </c>
      <c r="B168" s="137" t="s">
        <v>2597</v>
      </c>
      <c r="C168" s="137"/>
      <c r="D168" s="137" t="s">
        <v>243</v>
      </c>
      <c r="E168" s="132"/>
      <c r="F168" s="132"/>
      <c r="G168" s="132"/>
      <c r="H168" s="132">
        <f t="shared" si="6"/>
        <v>1</v>
      </c>
      <c r="I168" s="310"/>
      <c r="J168" s="313" t="s">
        <v>3201</v>
      </c>
      <c r="K168" s="86" t="str">
        <f t="shared" si="7"/>
        <v>NZ</v>
      </c>
      <c r="L168" s="165" t="str">
        <f t="shared" si="8"/>
        <v>NEW ZEALAND</v>
      </c>
      <c r="M168" s="129"/>
      <c r="O168" s="129" t="s">
        <v>243</v>
      </c>
    </row>
    <row r="169" spans="1:15">
      <c r="A169" s="137" t="s">
        <v>3207</v>
      </c>
      <c r="B169" s="137" t="s">
        <v>3208</v>
      </c>
      <c r="C169" s="137"/>
      <c r="D169" s="137" t="s">
        <v>243</v>
      </c>
      <c r="E169" s="132"/>
      <c r="F169" s="132"/>
      <c r="G169" s="132"/>
      <c r="H169" s="132">
        <f t="shared" si="6"/>
        <v>1</v>
      </c>
      <c r="I169" s="310"/>
      <c r="J169" s="313" t="s">
        <v>3203</v>
      </c>
      <c r="K169" s="86" t="str">
        <f t="shared" si="7"/>
        <v>NI</v>
      </c>
      <c r="L169" s="165" t="str">
        <f t="shared" si="8"/>
        <v>NICARAGUA</v>
      </c>
      <c r="M169" s="129"/>
      <c r="O169" s="129" t="s">
        <v>243</v>
      </c>
    </row>
    <row r="170" spans="1:15">
      <c r="A170" s="137" t="s">
        <v>3209</v>
      </c>
      <c r="B170" s="137" t="s">
        <v>1939</v>
      </c>
      <c r="C170" s="137"/>
      <c r="D170" s="137" t="s">
        <v>243</v>
      </c>
      <c r="E170" s="132"/>
      <c r="F170" s="132"/>
      <c r="G170" s="132"/>
      <c r="H170" s="132">
        <f t="shared" si="6"/>
        <v>1</v>
      </c>
      <c r="I170" s="310"/>
      <c r="J170" s="313" t="s">
        <v>3204</v>
      </c>
      <c r="K170" s="86" t="str">
        <f t="shared" si="7"/>
        <v>NE</v>
      </c>
      <c r="L170" s="165" t="str">
        <f t="shared" si="8"/>
        <v>NIGER</v>
      </c>
      <c r="M170" s="129"/>
      <c r="O170" s="129" t="s">
        <v>243</v>
      </c>
    </row>
    <row r="171" spans="1:15">
      <c r="A171" s="137" t="s">
        <v>3210</v>
      </c>
      <c r="B171" s="137" t="s">
        <v>2676</v>
      </c>
      <c r="C171" s="137"/>
      <c r="D171" s="137" t="s">
        <v>243</v>
      </c>
      <c r="E171" s="132"/>
      <c r="F171" s="132"/>
      <c r="G171" s="132"/>
      <c r="H171" s="132">
        <f t="shared" si="6"/>
        <v>1</v>
      </c>
      <c r="I171" s="310"/>
      <c r="J171" s="313" t="s">
        <v>3206</v>
      </c>
      <c r="K171" s="86" t="str">
        <f t="shared" si="7"/>
        <v>NG</v>
      </c>
      <c r="L171" s="165" t="str">
        <f t="shared" si="8"/>
        <v>NIGERIA</v>
      </c>
      <c r="M171" s="129"/>
      <c r="O171" s="129" t="s">
        <v>243</v>
      </c>
    </row>
    <row r="172" spans="1:15">
      <c r="A172" s="137" t="s">
        <v>3211</v>
      </c>
      <c r="B172" s="137" t="s">
        <v>3212</v>
      </c>
      <c r="C172" s="137"/>
      <c r="D172" s="137" t="s">
        <v>243</v>
      </c>
      <c r="E172" s="132"/>
      <c r="F172" s="132"/>
      <c r="G172" s="132"/>
      <c r="H172" s="132">
        <f t="shared" si="6"/>
        <v>1</v>
      </c>
      <c r="I172" s="310"/>
      <c r="J172" s="313" t="s">
        <v>3207</v>
      </c>
      <c r="K172" s="86" t="str">
        <f t="shared" si="7"/>
        <v>NU</v>
      </c>
      <c r="L172" s="165" t="str">
        <f t="shared" si="8"/>
        <v>NIUE</v>
      </c>
      <c r="M172" s="129"/>
      <c r="O172" s="129" t="s">
        <v>243</v>
      </c>
    </row>
    <row r="173" spans="1:15">
      <c r="A173" s="137" t="s">
        <v>3213</v>
      </c>
      <c r="B173" s="137" t="s">
        <v>3214</v>
      </c>
      <c r="C173" s="137"/>
      <c r="D173" s="137" t="s">
        <v>243</v>
      </c>
      <c r="E173" s="132"/>
      <c r="F173" s="132"/>
      <c r="G173" s="132"/>
      <c r="H173" s="132">
        <f t="shared" si="6"/>
        <v>1</v>
      </c>
      <c r="I173" s="310"/>
      <c r="J173" s="313" t="s">
        <v>3209</v>
      </c>
      <c r="K173" s="86" t="str">
        <f t="shared" si="7"/>
        <v>NF</v>
      </c>
      <c r="L173" s="165" t="str">
        <f t="shared" si="8"/>
        <v>NORFOLK ISLAND</v>
      </c>
      <c r="M173" s="129"/>
      <c r="O173" s="129" t="s">
        <v>243</v>
      </c>
    </row>
    <row r="174" spans="1:15">
      <c r="A174" s="137" t="s">
        <v>3215</v>
      </c>
      <c r="B174" s="137" t="s">
        <v>3216</v>
      </c>
      <c r="C174" s="137"/>
      <c r="D174" s="137" t="s">
        <v>243</v>
      </c>
      <c r="E174" s="132"/>
      <c r="F174" s="132"/>
      <c r="G174" s="132"/>
      <c r="H174" s="132">
        <f t="shared" si="6"/>
        <v>1</v>
      </c>
      <c r="I174" s="310"/>
      <c r="J174" s="313" t="s">
        <v>3210</v>
      </c>
      <c r="K174" s="86" t="str">
        <f t="shared" si="7"/>
        <v>MP</v>
      </c>
      <c r="L174" s="165" t="str">
        <f t="shared" si="8"/>
        <v>NORTHERN MARIANA ISLANDS</v>
      </c>
      <c r="M174" s="129"/>
      <c r="O174" s="129" t="s">
        <v>243</v>
      </c>
    </row>
    <row r="175" spans="1:15">
      <c r="A175" s="137" t="s">
        <v>3217</v>
      </c>
      <c r="B175" s="137" t="s">
        <v>3218</v>
      </c>
      <c r="C175" s="137"/>
      <c r="D175" s="137" t="s">
        <v>243</v>
      </c>
      <c r="E175" s="132"/>
      <c r="F175" s="132"/>
      <c r="G175" s="132"/>
      <c r="H175" s="132">
        <f t="shared" si="6"/>
        <v>1</v>
      </c>
      <c r="I175" s="310"/>
      <c r="J175" s="313" t="s">
        <v>3211</v>
      </c>
      <c r="K175" s="86" t="str">
        <f t="shared" si="7"/>
        <v>NO</v>
      </c>
      <c r="L175" s="165" t="str">
        <f t="shared" si="8"/>
        <v>NORWAY</v>
      </c>
      <c r="M175" s="129"/>
      <c r="O175" s="129" t="s">
        <v>243</v>
      </c>
    </row>
    <row r="176" spans="1:15">
      <c r="A176" s="137" t="s">
        <v>3219</v>
      </c>
      <c r="B176" s="137" t="s">
        <v>1966</v>
      </c>
      <c r="C176" s="137"/>
      <c r="D176" s="137" t="s">
        <v>243</v>
      </c>
      <c r="E176" s="132"/>
      <c r="F176" s="132"/>
      <c r="G176" s="132"/>
      <c r="H176" s="132">
        <f t="shared" si="6"/>
        <v>1</v>
      </c>
      <c r="I176" s="310"/>
      <c r="J176" s="313" t="s">
        <v>3213</v>
      </c>
      <c r="K176" s="86" t="str">
        <f t="shared" si="7"/>
        <v>OM</v>
      </c>
      <c r="L176" s="165" t="str">
        <f t="shared" si="8"/>
        <v>OMAN</v>
      </c>
      <c r="M176" s="129"/>
      <c r="O176" s="129" t="s">
        <v>243</v>
      </c>
    </row>
    <row r="177" spans="1:15">
      <c r="A177" s="137" t="s">
        <v>3220</v>
      </c>
      <c r="B177" s="137" t="s">
        <v>1670</v>
      </c>
      <c r="C177" s="137"/>
      <c r="D177" s="137" t="s">
        <v>243</v>
      </c>
      <c r="E177" s="132"/>
      <c r="F177" s="132"/>
      <c r="G177" s="132"/>
      <c r="H177" s="132">
        <f t="shared" si="6"/>
        <v>1</v>
      </c>
      <c r="I177" s="310"/>
      <c r="J177" s="313" t="s">
        <v>3215</v>
      </c>
      <c r="K177" s="86" t="str">
        <f t="shared" si="7"/>
        <v>PK</v>
      </c>
      <c r="L177" s="165" t="str">
        <f t="shared" si="8"/>
        <v>PAKISTAN</v>
      </c>
      <c r="M177" s="129"/>
      <c r="O177" s="129" t="s">
        <v>243</v>
      </c>
    </row>
    <row r="178" spans="1:15">
      <c r="A178" s="137" t="s">
        <v>3221</v>
      </c>
      <c r="B178" s="137" t="s">
        <v>3222</v>
      </c>
      <c r="C178" s="137"/>
      <c r="D178" s="137" t="s">
        <v>243</v>
      </c>
      <c r="E178" s="132"/>
      <c r="F178" s="132"/>
      <c r="G178" s="132"/>
      <c r="H178" s="132">
        <f t="shared" si="6"/>
        <v>1</v>
      </c>
      <c r="I178" s="310"/>
      <c r="J178" s="313" t="s">
        <v>3217</v>
      </c>
      <c r="K178" s="86" t="str">
        <f t="shared" si="7"/>
        <v>PW</v>
      </c>
      <c r="L178" s="165" t="str">
        <f t="shared" si="8"/>
        <v>PALAU</v>
      </c>
      <c r="M178" s="129"/>
      <c r="O178" s="129" t="s">
        <v>243</v>
      </c>
    </row>
    <row r="179" spans="1:15">
      <c r="A179" s="137" t="s">
        <v>3223</v>
      </c>
      <c r="B179" s="137" t="s">
        <v>3224</v>
      </c>
      <c r="C179" s="137"/>
      <c r="D179" s="137" t="s">
        <v>243</v>
      </c>
      <c r="E179" s="132"/>
      <c r="F179" s="132"/>
      <c r="G179" s="132"/>
      <c r="H179" s="132">
        <f t="shared" si="6"/>
        <v>1</v>
      </c>
      <c r="I179" s="310"/>
      <c r="J179" s="313" t="s">
        <v>3219</v>
      </c>
      <c r="K179" s="86" t="str">
        <f t="shared" si="7"/>
        <v>PS</v>
      </c>
      <c r="L179" s="165" t="str">
        <f t="shared" si="8"/>
        <v>PALESTINE, STATE OF</v>
      </c>
      <c r="M179" s="129"/>
      <c r="O179" s="129" t="s">
        <v>243</v>
      </c>
    </row>
    <row r="180" spans="1:15">
      <c r="A180" s="137" t="s">
        <v>3225</v>
      </c>
      <c r="B180" s="137" t="s">
        <v>302</v>
      </c>
      <c r="C180" s="137"/>
      <c r="D180" s="137" t="s">
        <v>243</v>
      </c>
      <c r="E180" s="132"/>
      <c r="F180" s="132"/>
      <c r="G180" s="132"/>
      <c r="H180" s="132">
        <f t="shared" si="6"/>
        <v>1</v>
      </c>
      <c r="I180" s="310"/>
      <c r="J180" s="313" t="s">
        <v>3220</v>
      </c>
      <c r="K180" s="86" t="str">
        <f t="shared" si="7"/>
        <v>PA</v>
      </c>
      <c r="L180" s="165" t="str">
        <f t="shared" si="8"/>
        <v>PANAMA</v>
      </c>
      <c r="M180" s="129"/>
      <c r="O180" s="129" t="s">
        <v>243</v>
      </c>
    </row>
    <row r="181" spans="1:15">
      <c r="A181" s="137" t="s">
        <v>3226</v>
      </c>
      <c r="B181" s="137" t="s">
        <v>3227</v>
      </c>
      <c r="C181" s="137"/>
      <c r="D181" s="137" t="s">
        <v>243</v>
      </c>
      <c r="E181" s="132"/>
      <c r="F181" s="132"/>
      <c r="G181" s="132"/>
      <c r="H181" s="132">
        <f t="shared" si="6"/>
        <v>1</v>
      </c>
      <c r="I181" s="310"/>
      <c r="J181" s="313" t="s">
        <v>3221</v>
      </c>
      <c r="K181" s="86" t="str">
        <f t="shared" si="7"/>
        <v>PG</v>
      </c>
      <c r="L181" s="165" t="str">
        <f t="shared" si="8"/>
        <v>PAPUA NEW GUINEA</v>
      </c>
      <c r="M181" s="129"/>
      <c r="O181" s="129" t="s">
        <v>243</v>
      </c>
    </row>
    <row r="182" spans="1:15">
      <c r="A182" s="137" t="s">
        <v>3228</v>
      </c>
      <c r="B182" s="137" t="s">
        <v>3229</v>
      </c>
      <c r="C182" s="137"/>
      <c r="D182" s="137" t="s">
        <v>243</v>
      </c>
      <c r="E182" s="132"/>
      <c r="F182" s="132"/>
      <c r="G182" s="132"/>
      <c r="H182" s="132">
        <f t="shared" si="6"/>
        <v>1</v>
      </c>
      <c r="I182" s="310"/>
      <c r="J182" s="313" t="s">
        <v>3223</v>
      </c>
      <c r="K182" s="86" t="str">
        <f t="shared" si="7"/>
        <v>PY</v>
      </c>
      <c r="L182" s="165" t="str">
        <f t="shared" si="8"/>
        <v>PARAGUAY</v>
      </c>
      <c r="M182" s="129"/>
      <c r="O182" s="129" t="s">
        <v>243</v>
      </c>
    </row>
    <row r="183" spans="1:15">
      <c r="A183" s="137" t="s">
        <v>3230</v>
      </c>
      <c r="B183" s="137" t="s">
        <v>3231</v>
      </c>
      <c r="C183" s="137"/>
      <c r="D183" s="137" t="s">
        <v>243</v>
      </c>
      <c r="E183" s="132"/>
      <c r="F183" s="132"/>
      <c r="G183" s="132"/>
      <c r="H183" s="132">
        <f t="shared" si="6"/>
        <v>1</v>
      </c>
      <c r="I183" s="310"/>
      <c r="J183" s="313" t="s">
        <v>3225</v>
      </c>
      <c r="K183" s="86" t="str">
        <f t="shared" si="7"/>
        <v>PE</v>
      </c>
      <c r="L183" s="165" t="str">
        <f t="shared" si="8"/>
        <v>PERU</v>
      </c>
      <c r="M183" s="129"/>
      <c r="O183" s="129" t="s">
        <v>243</v>
      </c>
    </row>
    <row r="184" spans="1:15">
      <c r="A184" s="137" t="s">
        <v>3232</v>
      </c>
      <c r="B184" s="137" t="s">
        <v>3233</v>
      </c>
      <c r="C184" s="137"/>
      <c r="D184" s="137" t="s">
        <v>243</v>
      </c>
      <c r="E184" s="132"/>
      <c r="F184" s="132"/>
      <c r="G184" s="132"/>
      <c r="H184" s="132">
        <f t="shared" si="6"/>
        <v>1</v>
      </c>
      <c r="I184" s="310"/>
      <c r="J184" s="313" t="s">
        <v>3226</v>
      </c>
      <c r="K184" s="86" t="str">
        <f t="shared" si="7"/>
        <v>PH</v>
      </c>
      <c r="L184" s="165" t="str">
        <f t="shared" si="8"/>
        <v>PHILIPPINES</v>
      </c>
      <c r="M184" s="129"/>
      <c r="O184" s="129" t="s">
        <v>243</v>
      </c>
    </row>
    <row r="185" spans="1:15">
      <c r="A185" s="137" t="s">
        <v>3234</v>
      </c>
      <c r="B185" s="137" t="s">
        <v>124</v>
      </c>
      <c r="C185" s="137"/>
      <c r="D185" s="137" t="s">
        <v>243</v>
      </c>
      <c r="E185" s="132"/>
      <c r="F185" s="132"/>
      <c r="G185" s="132"/>
      <c r="H185" s="132">
        <f t="shared" si="6"/>
        <v>1</v>
      </c>
      <c r="I185" s="310"/>
      <c r="J185" s="313" t="s">
        <v>3228</v>
      </c>
      <c r="K185" s="86" t="str">
        <f t="shared" si="7"/>
        <v>PN</v>
      </c>
      <c r="L185" s="165" t="str">
        <f t="shared" si="8"/>
        <v>PITCAIRN</v>
      </c>
      <c r="M185" s="129"/>
      <c r="O185" s="129" t="s">
        <v>243</v>
      </c>
    </row>
    <row r="186" spans="1:15">
      <c r="A186" s="137" t="s">
        <v>3235</v>
      </c>
      <c r="B186" s="137" t="s">
        <v>3236</v>
      </c>
      <c r="C186" s="137"/>
      <c r="D186" s="137" t="s">
        <v>243</v>
      </c>
      <c r="E186" s="132"/>
      <c r="F186" s="132"/>
      <c r="G186" s="132"/>
      <c r="H186" s="132">
        <f t="shared" si="6"/>
        <v>1</v>
      </c>
      <c r="I186" s="310"/>
      <c r="J186" s="313" t="s">
        <v>3230</v>
      </c>
      <c r="K186" s="86" t="str">
        <f t="shared" si="7"/>
        <v>PL</v>
      </c>
      <c r="L186" s="165" t="str">
        <f t="shared" si="8"/>
        <v>POLAND</v>
      </c>
      <c r="M186" s="129"/>
      <c r="O186" s="129" t="s">
        <v>243</v>
      </c>
    </row>
    <row r="187" spans="1:15">
      <c r="A187" s="137" t="s">
        <v>3237</v>
      </c>
      <c r="B187" s="137" t="s">
        <v>120</v>
      </c>
      <c r="C187" s="137"/>
      <c r="D187" s="137" t="s">
        <v>243</v>
      </c>
      <c r="E187" s="132"/>
      <c r="F187" s="132"/>
      <c r="G187" s="132"/>
      <c r="H187" s="132">
        <f t="shared" si="6"/>
        <v>1</v>
      </c>
      <c r="I187" s="310"/>
      <c r="J187" s="313" t="s">
        <v>3232</v>
      </c>
      <c r="K187" s="86" t="str">
        <f t="shared" si="7"/>
        <v>PT</v>
      </c>
      <c r="L187" s="165" t="str">
        <f t="shared" si="8"/>
        <v>PORTUGAL</v>
      </c>
      <c r="M187" s="129"/>
      <c r="O187" s="129" t="s">
        <v>243</v>
      </c>
    </row>
    <row r="188" spans="1:15">
      <c r="A188" s="137" t="s">
        <v>3238</v>
      </c>
      <c r="B188" s="137" t="s">
        <v>3239</v>
      </c>
      <c r="C188" s="137"/>
      <c r="D188" s="137" t="s">
        <v>243</v>
      </c>
      <c r="E188" s="132"/>
      <c r="F188" s="132"/>
      <c r="G188" s="132"/>
      <c r="H188" s="132">
        <f t="shared" si="6"/>
        <v>1</v>
      </c>
      <c r="I188" s="310"/>
      <c r="J188" s="313" t="s">
        <v>3234</v>
      </c>
      <c r="K188" s="86" t="str">
        <f t="shared" si="7"/>
        <v>PR</v>
      </c>
      <c r="L188" s="165" t="str">
        <f t="shared" si="8"/>
        <v>PUERTO RICO</v>
      </c>
      <c r="M188" s="129"/>
      <c r="O188" s="129" t="s">
        <v>243</v>
      </c>
    </row>
    <row r="189" spans="1:15">
      <c r="A189" s="137" t="s">
        <v>3240</v>
      </c>
      <c r="B189" s="137" t="s">
        <v>3241</v>
      </c>
      <c r="C189" s="137"/>
      <c r="D189" s="137" t="s">
        <v>243</v>
      </c>
      <c r="E189" s="132"/>
      <c r="F189" s="132"/>
      <c r="G189" s="132"/>
      <c r="H189" s="132">
        <f t="shared" si="6"/>
        <v>1</v>
      </c>
      <c r="I189" s="310"/>
      <c r="J189" s="313" t="s">
        <v>3235</v>
      </c>
      <c r="K189" s="86" t="str">
        <f t="shared" si="7"/>
        <v>QA</v>
      </c>
      <c r="L189" s="165" t="str">
        <f t="shared" si="8"/>
        <v>QATAR</v>
      </c>
      <c r="M189" s="129"/>
      <c r="O189" s="129" t="s">
        <v>243</v>
      </c>
    </row>
    <row r="190" spans="1:15">
      <c r="A190" s="137" t="s">
        <v>3242</v>
      </c>
      <c r="B190" s="137" t="s">
        <v>3243</v>
      </c>
      <c r="C190" s="137"/>
      <c r="D190" s="137" t="s">
        <v>243</v>
      </c>
      <c r="E190" s="132"/>
      <c r="F190" s="132"/>
      <c r="G190" s="132"/>
      <c r="H190" s="132">
        <f t="shared" si="6"/>
        <v>1</v>
      </c>
      <c r="I190" s="310"/>
      <c r="J190" s="313" t="s">
        <v>3237</v>
      </c>
      <c r="K190" s="86" t="str">
        <f t="shared" si="7"/>
        <v>RE</v>
      </c>
      <c r="L190" s="165" t="str">
        <f t="shared" si="8"/>
        <v>RÉUNION</v>
      </c>
      <c r="M190" s="129"/>
      <c r="O190" s="129" t="s">
        <v>243</v>
      </c>
    </row>
    <row r="191" spans="1:15">
      <c r="A191" s="137" t="s">
        <v>3244</v>
      </c>
      <c r="B191" s="137" t="s">
        <v>283</v>
      </c>
      <c r="C191" s="137"/>
      <c r="D191" s="137" t="s">
        <v>243</v>
      </c>
      <c r="E191" s="132"/>
      <c r="F191" s="132"/>
      <c r="G191" s="132"/>
      <c r="H191" s="132">
        <f t="shared" si="6"/>
        <v>1</v>
      </c>
      <c r="I191" s="310"/>
      <c r="J191" s="313" t="s">
        <v>3238</v>
      </c>
      <c r="K191" s="86" t="str">
        <f t="shared" si="7"/>
        <v>RO</v>
      </c>
      <c r="L191" s="165" t="str">
        <f t="shared" si="8"/>
        <v>ROMANIA</v>
      </c>
      <c r="M191" s="129"/>
      <c r="O191" s="129" t="s">
        <v>243</v>
      </c>
    </row>
    <row r="192" spans="1:15">
      <c r="A192" s="137" t="s">
        <v>3245</v>
      </c>
      <c r="B192" s="137" t="s">
        <v>3246</v>
      </c>
      <c r="C192" s="137"/>
      <c r="D192" s="137" t="s">
        <v>243</v>
      </c>
      <c r="E192" s="132"/>
      <c r="F192" s="132"/>
      <c r="G192" s="132"/>
      <c r="H192" s="132">
        <f t="shared" si="6"/>
        <v>1</v>
      </c>
      <c r="I192" s="310"/>
      <c r="J192" s="313" t="s">
        <v>3240</v>
      </c>
      <c r="K192" s="86" t="str">
        <f t="shared" si="7"/>
        <v>RU</v>
      </c>
      <c r="L192" s="165" t="str">
        <f t="shared" si="8"/>
        <v>RUSSIAN FEDERATION</v>
      </c>
      <c r="M192" s="129"/>
      <c r="O192" s="129" t="s">
        <v>243</v>
      </c>
    </row>
    <row r="193" spans="1:15">
      <c r="A193" s="137" t="s">
        <v>3247</v>
      </c>
      <c r="B193" s="137" t="s">
        <v>3248</v>
      </c>
      <c r="C193" s="137"/>
      <c r="D193" s="137" t="s">
        <v>243</v>
      </c>
      <c r="E193" s="132"/>
      <c r="F193" s="132"/>
      <c r="G193" s="132"/>
      <c r="H193" s="132">
        <f t="shared" si="6"/>
        <v>1</v>
      </c>
      <c r="I193" s="310"/>
      <c r="J193" s="313" t="s">
        <v>3242</v>
      </c>
      <c r="K193" s="86" t="str">
        <f t="shared" si="7"/>
        <v>RW</v>
      </c>
      <c r="L193" s="165" t="str">
        <f t="shared" si="8"/>
        <v>RWANDA</v>
      </c>
      <c r="M193" s="129"/>
      <c r="O193" s="129" t="s">
        <v>243</v>
      </c>
    </row>
    <row r="194" spans="1:15">
      <c r="A194" s="137" t="s">
        <v>3249</v>
      </c>
      <c r="B194" s="137" t="s">
        <v>3250</v>
      </c>
      <c r="C194" s="137"/>
      <c r="D194" s="137" t="s">
        <v>243</v>
      </c>
      <c r="E194" s="132"/>
      <c r="F194" s="132"/>
      <c r="G194" s="132"/>
      <c r="H194" s="132">
        <f t="shared" si="6"/>
        <v>1</v>
      </c>
      <c r="I194" s="310"/>
      <c r="J194" s="313" t="s">
        <v>3244</v>
      </c>
      <c r="K194" s="86" t="str">
        <f t="shared" si="7"/>
        <v>BL</v>
      </c>
      <c r="L194" s="165" t="str">
        <f t="shared" si="8"/>
        <v>SAINT BARTHÉLEMY</v>
      </c>
      <c r="M194" s="129"/>
      <c r="O194" s="129" t="s">
        <v>243</v>
      </c>
    </row>
    <row r="195" spans="1:15">
      <c r="A195" s="137" t="s">
        <v>3251</v>
      </c>
      <c r="B195" s="137" t="s">
        <v>3252</v>
      </c>
      <c r="C195" s="137"/>
      <c r="D195" s="137" t="s">
        <v>243</v>
      </c>
      <c r="E195" s="132"/>
      <c r="F195" s="132"/>
      <c r="G195" s="132"/>
      <c r="H195" s="132">
        <f t="shared" si="6"/>
        <v>1</v>
      </c>
      <c r="I195" s="310"/>
      <c r="J195" s="313" t="s">
        <v>3245</v>
      </c>
      <c r="K195" s="86" t="str">
        <f t="shared" si="7"/>
        <v>SH</v>
      </c>
      <c r="L195" s="165" t="str">
        <f t="shared" si="8"/>
        <v>SAINT HELENA, ASCENSION AND TRISTAN DA CUNHA</v>
      </c>
      <c r="M195" s="129"/>
      <c r="O195" s="129" t="s">
        <v>243</v>
      </c>
    </row>
    <row r="196" spans="1:15">
      <c r="A196" s="137" t="s">
        <v>3253</v>
      </c>
      <c r="B196" s="137" t="s">
        <v>3254</v>
      </c>
      <c r="C196" s="137"/>
      <c r="D196" s="137" t="s">
        <v>243</v>
      </c>
      <c r="E196" s="132"/>
      <c r="F196" s="132"/>
      <c r="G196" s="132"/>
      <c r="H196" s="132">
        <f t="shared" si="6"/>
        <v>1</v>
      </c>
      <c r="I196" s="310"/>
      <c r="J196" s="313" t="s">
        <v>3247</v>
      </c>
      <c r="K196" s="86" t="str">
        <f t="shared" si="7"/>
        <v>KN</v>
      </c>
      <c r="L196" s="165" t="str">
        <f t="shared" si="8"/>
        <v>SAINT KITTS AND NEVIS</v>
      </c>
      <c r="M196" s="129"/>
      <c r="O196" s="129" t="s">
        <v>243</v>
      </c>
    </row>
    <row r="197" spans="1:15">
      <c r="A197" s="137" t="s">
        <v>3255</v>
      </c>
      <c r="B197" s="137" t="s">
        <v>3256</v>
      </c>
      <c r="C197" s="137"/>
      <c r="D197" s="137" t="s">
        <v>243</v>
      </c>
      <c r="E197" s="132"/>
      <c r="F197" s="132"/>
      <c r="G197" s="132"/>
      <c r="H197" s="132">
        <f t="shared" si="6"/>
        <v>1</v>
      </c>
      <c r="I197" s="310"/>
      <c r="J197" s="313" t="s">
        <v>3249</v>
      </c>
      <c r="K197" s="86" t="str">
        <f t="shared" si="7"/>
        <v>LC</v>
      </c>
      <c r="L197" s="165" t="str">
        <f t="shared" si="8"/>
        <v>SAINT LUCIA</v>
      </c>
      <c r="M197" s="129"/>
      <c r="O197" s="129" t="s">
        <v>243</v>
      </c>
    </row>
    <row r="198" spans="1:15">
      <c r="A198" s="137" t="s">
        <v>3257</v>
      </c>
      <c r="B198" s="137" t="s">
        <v>3258</v>
      </c>
      <c r="C198" s="137"/>
      <c r="D198" s="137" t="s">
        <v>243</v>
      </c>
      <c r="E198" s="132"/>
      <c r="F198" s="132"/>
      <c r="G198" s="132"/>
      <c r="H198" s="132">
        <f t="shared" si="6"/>
        <v>1</v>
      </c>
      <c r="I198" s="310"/>
      <c r="J198" s="313" t="s">
        <v>3251</v>
      </c>
      <c r="K198" s="86" t="str">
        <f t="shared" si="7"/>
        <v>MF</v>
      </c>
      <c r="L198" s="165" t="str">
        <f t="shared" si="8"/>
        <v>SAINT MARTIN (FRENCH PART)</v>
      </c>
      <c r="M198" s="129"/>
      <c r="O198" s="129" t="s">
        <v>243</v>
      </c>
    </row>
    <row r="199" spans="1:15">
      <c r="A199" s="137" t="s">
        <v>3259</v>
      </c>
      <c r="B199" s="137" t="s">
        <v>3260</v>
      </c>
      <c r="C199" s="137"/>
      <c r="D199" s="137" t="s">
        <v>243</v>
      </c>
      <c r="E199" s="132"/>
      <c r="F199" s="132"/>
      <c r="G199" s="132"/>
      <c r="H199" s="132">
        <f t="shared" ref="H199:H257" si="9">COUNTIF($J$2:$J$415,A199)</f>
        <v>1</v>
      </c>
      <c r="I199" s="310"/>
      <c r="J199" s="313" t="s">
        <v>3253</v>
      </c>
      <c r="K199" s="86" t="str">
        <f t="shared" si="7"/>
        <v>PM</v>
      </c>
      <c r="L199" s="165" t="str">
        <f t="shared" si="8"/>
        <v>SAINT PIERRE AND MIQUELON</v>
      </c>
      <c r="M199" s="129"/>
      <c r="O199" s="129" t="s">
        <v>243</v>
      </c>
    </row>
    <row r="200" spans="1:15">
      <c r="A200" s="137" t="s">
        <v>3261</v>
      </c>
      <c r="B200" s="137" t="s">
        <v>3262</v>
      </c>
      <c r="C200" s="137"/>
      <c r="D200" s="137" t="s">
        <v>243</v>
      </c>
      <c r="E200" s="132"/>
      <c r="F200" s="132"/>
      <c r="G200" s="132"/>
      <c r="H200" s="132">
        <f t="shared" si="9"/>
        <v>1</v>
      </c>
      <c r="I200" s="310"/>
      <c r="J200" s="313" t="s">
        <v>3255</v>
      </c>
      <c r="K200" s="86" t="str">
        <f t="shared" si="7"/>
        <v>VC</v>
      </c>
      <c r="L200" s="165" t="str">
        <f t="shared" si="8"/>
        <v>SAINT VINCENT AND THE GRENADINES</v>
      </c>
      <c r="M200" s="129"/>
      <c r="O200" s="129" t="s">
        <v>243</v>
      </c>
    </row>
    <row r="201" spans="1:15">
      <c r="A201" s="137" t="s">
        <v>3263</v>
      </c>
      <c r="B201" s="137" t="s">
        <v>3264</v>
      </c>
      <c r="C201" s="137"/>
      <c r="D201" s="137" t="s">
        <v>243</v>
      </c>
      <c r="E201" s="132"/>
      <c r="F201" s="132"/>
      <c r="G201" s="132"/>
      <c r="H201" s="132">
        <f t="shared" si="9"/>
        <v>1</v>
      </c>
      <c r="I201" s="310"/>
      <c r="J201" s="313" t="s">
        <v>3257</v>
      </c>
      <c r="K201" s="86" t="str">
        <f t="shared" si="7"/>
        <v>WS</v>
      </c>
      <c r="L201" s="165" t="str">
        <f t="shared" si="8"/>
        <v>SAMOA</v>
      </c>
      <c r="M201" s="129"/>
      <c r="O201" s="129" t="s">
        <v>243</v>
      </c>
    </row>
    <row r="202" spans="1:15">
      <c r="A202" s="137" t="s">
        <v>3265</v>
      </c>
      <c r="B202" s="137" t="s">
        <v>3266</v>
      </c>
      <c r="C202" s="137"/>
      <c r="D202" s="137" t="s">
        <v>243</v>
      </c>
      <c r="E202" s="132"/>
      <c r="F202" s="132"/>
      <c r="G202" s="132"/>
      <c r="H202" s="132">
        <f t="shared" si="9"/>
        <v>1</v>
      </c>
      <c r="I202" s="310"/>
      <c r="J202" s="313" t="s">
        <v>3259</v>
      </c>
      <c r="K202" s="86" t="str">
        <f t="shared" ref="K202:K260" si="10">VLOOKUP(J202,$A$1:$I$305,2,FALSE)</f>
        <v>SM</v>
      </c>
      <c r="L202" s="165" t="str">
        <f t="shared" ref="L202:L260" si="11">J202</f>
        <v>SAN MARINO</v>
      </c>
      <c r="M202" s="129"/>
      <c r="O202" s="129" t="s">
        <v>243</v>
      </c>
    </row>
    <row r="203" spans="1:15">
      <c r="A203" s="137" t="s">
        <v>3267</v>
      </c>
      <c r="B203" s="137" t="s">
        <v>3268</v>
      </c>
      <c r="C203" s="137"/>
      <c r="D203" s="137" t="s">
        <v>243</v>
      </c>
      <c r="E203" s="132"/>
      <c r="F203" s="132"/>
      <c r="G203" s="132"/>
      <c r="H203" s="132">
        <f t="shared" si="9"/>
        <v>1</v>
      </c>
      <c r="I203" s="310"/>
      <c r="J203" s="313" t="s">
        <v>3261</v>
      </c>
      <c r="K203" s="86" t="str">
        <f t="shared" si="10"/>
        <v>ST</v>
      </c>
      <c r="L203" s="165" t="str">
        <f t="shared" si="11"/>
        <v>SAO TOME AND PRINCIPE</v>
      </c>
      <c r="M203" s="129"/>
      <c r="O203" s="129" t="s">
        <v>243</v>
      </c>
    </row>
    <row r="204" spans="1:15">
      <c r="A204" s="137" t="s">
        <v>3269</v>
      </c>
      <c r="B204" s="137" t="s">
        <v>335</v>
      </c>
      <c r="C204" s="137"/>
      <c r="D204" s="137" t="s">
        <v>243</v>
      </c>
      <c r="E204" s="132"/>
      <c r="F204" s="132"/>
      <c r="G204" s="132"/>
      <c r="H204" s="132">
        <f t="shared" si="9"/>
        <v>1</v>
      </c>
      <c r="I204" s="310"/>
      <c r="J204" s="313" t="s">
        <v>3263</v>
      </c>
      <c r="K204" s="86" t="str">
        <f t="shared" si="10"/>
        <v>SA</v>
      </c>
      <c r="L204" s="165" t="str">
        <f t="shared" si="11"/>
        <v>SAUDI ARABIA</v>
      </c>
      <c r="M204" s="129"/>
      <c r="O204" s="129" t="s">
        <v>243</v>
      </c>
    </row>
    <row r="205" spans="1:15">
      <c r="A205" s="137" t="s">
        <v>3270</v>
      </c>
      <c r="B205" s="137" t="s">
        <v>3271</v>
      </c>
      <c r="C205" s="137"/>
      <c r="D205" s="137" t="s">
        <v>243</v>
      </c>
      <c r="E205" s="132"/>
      <c r="F205" s="132"/>
      <c r="G205" s="132"/>
      <c r="H205" s="132">
        <f t="shared" si="9"/>
        <v>1</v>
      </c>
      <c r="I205" s="310"/>
      <c r="J205" s="313" t="s">
        <v>3265</v>
      </c>
      <c r="K205" s="86" t="str">
        <f t="shared" si="10"/>
        <v>SN</v>
      </c>
      <c r="L205" s="165" t="str">
        <f t="shared" si="11"/>
        <v>SENEGAL</v>
      </c>
      <c r="M205" s="129"/>
      <c r="O205" s="129" t="s">
        <v>243</v>
      </c>
    </row>
    <row r="206" spans="1:15">
      <c r="A206" s="137" t="s">
        <v>3272</v>
      </c>
      <c r="B206" s="137" t="s">
        <v>3273</v>
      </c>
      <c r="C206" s="137"/>
      <c r="D206" s="137" t="s">
        <v>243</v>
      </c>
      <c r="E206" s="132"/>
      <c r="F206" s="132"/>
      <c r="G206" s="132"/>
      <c r="H206" s="132">
        <f t="shared" si="9"/>
        <v>1</v>
      </c>
      <c r="I206" s="310"/>
      <c r="J206" s="313" t="s">
        <v>3267</v>
      </c>
      <c r="K206" s="86" t="str">
        <f t="shared" si="10"/>
        <v>RS</v>
      </c>
      <c r="L206" s="165" t="str">
        <f t="shared" si="11"/>
        <v>SERBIA</v>
      </c>
      <c r="M206" s="129"/>
      <c r="O206" s="129" t="s">
        <v>243</v>
      </c>
    </row>
    <row r="207" spans="1:15">
      <c r="A207" s="137" t="s">
        <v>3274</v>
      </c>
      <c r="B207" s="137" t="s">
        <v>3275</v>
      </c>
      <c r="C207" s="137"/>
      <c r="D207" s="137" t="s">
        <v>243</v>
      </c>
      <c r="E207" s="132"/>
      <c r="F207" s="132"/>
      <c r="G207" s="132"/>
      <c r="H207" s="132">
        <f t="shared" si="9"/>
        <v>1</v>
      </c>
      <c r="I207" s="310"/>
      <c r="J207" s="313" t="s">
        <v>3269</v>
      </c>
      <c r="K207" s="86" t="str">
        <f t="shared" si="10"/>
        <v>SC</v>
      </c>
      <c r="L207" s="165" t="str">
        <f t="shared" si="11"/>
        <v>SEYCHELLES</v>
      </c>
      <c r="M207" s="129"/>
      <c r="O207" s="129" t="s">
        <v>243</v>
      </c>
    </row>
    <row r="208" spans="1:15">
      <c r="A208" s="137" t="s">
        <v>3276</v>
      </c>
      <c r="B208" s="137" t="s">
        <v>3277</v>
      </c>
      <c r="C208" s="137"/>
      <c r="D208" s="137" t="s">
        <v>243</v>
      </c>
      <c r="E208" s="132"/>
      <c r="F208" s="132"/>
      <c r="G208" s="132"/>
      <c r="H208" s="132">
        <f t="shared" si="9"/>
        <v>1</v>
      </c>
      <c r="I208" s="310"/>
      <c r="J208" s="313" t="s">
        <v>3270</v>
      </c>
      <c r="K208" s="86" t="str">
        <f t="shared" si="10"/>
        <v>SL</v>
      </c>
      <c r="L208" s="165" t="str">
        <f t="shared" si="11"/>
        <v>SIERRA LEONE</v>
      </c>
      <c r="M208" s="129"/>
      <c r="O208" s="129" t="s">
        <v>243</v>
      </c>
    </row>
    <row r="209" spans="1:15">
      <c r="A209" s="137" t="s">
        <v>3278</v>
      </c>
      <c r="B209" s="137" t="s">
        <v>3279</v>
      </c>
      <c r="C209" s="137"/>
      <c r="D209" s="137" t="s">
        <v>243</v>
      </c>
      <c r="E209" s="132"/>
      <c r="F209" s="132"/>
      <c r="G209" s="132"/>
      <c r="H209" s="132">
        <f t="shared" si="9"/>
        <v>1</v>
      </c>
      <c r="I209" s="310"/>
      <c r="J209" s="313" t="s">
        <v>3272</v>
      </c>
      <c r="K209" s="86" t="str">
        <f t="shared" si="10"/>
        <v>SG</v>
      </c>
      <c r="L209" s="165" t="str">
        <f t="shared" si="11"/>
        <v>SINGAPORE</v>
      </c>
      <c r="M209" s="129"/>
      <c r="O209" s="129" t="s">
        <v>243</v>
      </c>
    </row>
    <row r="210" spans="1:15">
      <c r="A210" s="137" t="s">
        <v>3280</v>
      </c>
      <c r="B210" s="137" t="s">
        <v>3281</v>
      </c>
      <c r="C210" s="137"/>
      <c r="D210" s="137" t="s">
        <v>243</v>
      </c>
      <c r="E210" s="132"/>
      <c r="F210" s="132"/>
      <c r="G210" s="132"/>
      <c r="H210" s="132">
        <f t="shared" si="9"/>
        <v>1</v>
      </c>
      <c r="I210" s="310"/>
      <c r="J210" s="313" t="s">
        <v>3274</v>
      </c>
      <c r="K210" s="86" t="str">
        <f t="shared" si="10"/>
        <v>SX</v>
      </c>
      <c r="L210" s="165" t="str">
        <f t="shared" si="11"/>
        <v>SINT MAARTEN (DUTCH PART)</v>
      </c>
      <c r="M210" s="129"/>
      <c r="O210" s="129" t="s">
        <v>243</v>
      </c>
    </row>
    <row r="211" spans="1:15">
      <c r="A211" s="137" t="s">
        <v>3282</v>
      </c>
      <c r="B211" s="137" t="s">
        <v>1960</v>
      </c>
      <c r="C211" s="137"/>
      <c r="D211" s="137" t="s">
        <v>243</v>
      </c>
      <c r="E211" s="132"/>
      <c r="F211" s="132"/>
      <c r="G211" s="132"/>
      <c r="H211" s="132">
        <f t="shared" si="9"/>
        <v>1</v>
      </c>
      <c r="I211" s="310"/>
      <c r="J211" s="313" t="s">
        <v>3276</v>
      </c>
      <c r="K211" s="86" t="str">
        <f t="shared" si="10"/>
        <v>SK</v>
      </c>
      <c r="L211" s="165" t="str">
        <f t="shared" si="11"/>
        <v>SLOVAKIA</v>
      </c>
      <c r="M211" s="129"/>
      <c r="O211" s="129" t="s">
        <v>243</v>
      </c>
    </row>
    <row r="212" spans="1:15">
      <c r="A212" s="137" t="s">
        <v>3283</v>
      </c>
      <c r="B212" s="137" t="s">
        <v>3284</v>
      </c>
      <c r="C212" s="137"/>
      <c r="D212" s="137" t="s">
        <v>243</v>
      </c>
      <c r="E212" s="132"/>
      <c r="F212" s="132"/>
      <c r="G212" s="132"/>
      <c r="H212" s="132">
        <f t="shared" si="9"/>
        <v>1</v>
      </c>
      <c r="I212" s="310"/>
      <c r="J212" s="313" t="s">
        <v>3278</v>
      </c>
      <c r="K212" s="86" t="str">
        <f t="shared" si="10"/>
        <v>SI</v>
      </c>
      <c r="L212" s="165" t="str">
        <f t="shared" si="11"/>
        <v>SLOVENIA</v>
      </c>
      <c r="M212" s="129"/>
      <c r="O212" s="129" t="s">
        <v>243</v>
      </c>
    </row>
    <row r="213" spans="1:15">
      <c r="A213" s="137" t="s">
        <v>3285</v>
      </c>
      <c r="B213" s="137" t="s">
        <v>3286</v>
      </c>
      <c r="C213" s="137"/>
      <c r="D213" s="137" t="s">
        <v>243</v>
      </c>
      <c r="E213" s="132"/>
      <c r="F213" s="132"/>
      <c r="G213" s="132"/>
      <c r="H213" s="132">
        <f t="shared" si="9"/>
        <v>1</v>
      </c>
      <c r="I213" s="310"/>
      <c r="J213" s="313" t="s">
        <v>3280</v>
      </c>
      <c r="K213" s="86" t="str">
        <f t="shared" si="10"/>
        <v>SB</v>
      </c>
      <c r="L213" s="165" t="str">
        <f t="shared" si="11"/>
        <v>SOLOMON ISLANDS</v>
      </c>
      <c r="M213" s="129"/>
      <c r="O213" s="129" t="s">
        <v>243</v>
      </c>
    </row>
    <row r="214" spans="1:15">
      <c r="A214" s="137" t="s">
        <v>3287</v>
      </c>
      <c r="B214" s="137" t="s">
        <v>3288</v>
      </c>
      <c r="C214" s="137"/>
      <c r="D214" s="137" t="s">
        <v>243</v>
      </c>
      <c r="E214" s="132"/>
      <c r="F214" s="132"/>
      <c r="G214" s="132"/>
      <c r="H214" s="132">
        <f t="shared" si="9"/>
        <v>1</v>
      </c>
      <c r="I214" s="310"/>
      <c r="J214" s="313" t="s">
        <v>3282</v>
      </c>
      <c r="K214" s="86" t="str">
        <f t="shared" si="10"/>
        <v>SO</v>
      </c>
      <c r="L214" s="165" t="str">
        <f t="shared" si="11"/>
        <v>SOMALIA</v>
      </c>
      <c r="M214" s="129"/>
      <c r="O214" s="129" t="s">
        <v>243</v>
      </c>
    </row>
    <row r="215" spans="1:15">
      <c r="A215" s="137" t="s">
        <v>3289</v>
      </c>
      <c r="B215" s="137" t="s">
        <v>3290</v>
      </c>
      <c r="C215" s="137"/>
      <c r="D215" s="137" t="s">
        <v>243</v>
      </c>
      <c r="E215" s="132"/>
      <c r="F215" s="132"/>
      <c r="G215" s="132"/>
      <c r="H215" s="132">
        <f t="shared" si="9"/>
        <v>1</v>
      </c>
      <c r="I215" s="310"/>
      <c r="J215" s="313" t="s">
        <v>3283</v>
      </c>
      <c r="K215" s="86" t="str">
        <f t="shared" si="10"/>
        <v>ZA</v>
      </c>
      <c r="L215" s="165" t="str">
        <f t="shared" si="11"/>
        <v>SOUTH AFRICA</v>
      </c>
      <c r="M215" s="129"/>
      <c r="O215" s="129" t="s">
        <v>243</v>
      </c>
    </row>
    <row r="216" spans="1:15">
      <c r="A216" s="137" t="s">
        <v>3291</v>
      </c>
      <c r="B216" s="137" t="s">
        <v>336</v>
      </c>
      <c r="C216" s="137"/>
      <c r="D216" s="137" t="s">
        <v>243</v>
      </c>
      <c r="E216" s="132"/>
      <c r="F216" s="132"/>
      <c r="G216" s="132"/>
      <c r="H216" s="132">
        <f t="shared" si="9"/>
        <v>1</v>
      </c>
      <c r="I216" s="310"/>
      <c r="J216" s="313" t="s">
        <v>3285</v>
      </c>
      <c r="K216" s="86" t="str">
        <f t="shared" si="10"/>
        <v>GS</v>
      </c>
      <c r="L216" s="165" t="str">
        <f t="shared" si="11"/>
        <v>SOUTH GEORGIA AND THE SOUTH SANDWICH ISLANDS</v>
      </c>
      <c r="M216" s="129"/>
      <c r="O216" s="129" t="s">
        <v>243</v>
      </c>
    </row>
    <row r="217" spans="1:15">
      <c r="A217" s="137" t="s">
        <v>3292</v>
      </c>
      <c r="B217" s="137" t="s">
        <v>3293</v>
      </c>
      <c r="C217" s="137"/>
      <c r="D217" s="137" t="s">
        <v>243</v>
      </c>
      <c r="E217" s="132"/>
      <c r="F217" s="132"/>
      <c r="G217" s="132"/>
      <c r="H217" s="132">
        <f t="shared" si="9"/>
        <v>1</v>
      </c>
      <c r="I217" s="310"/>
      <c r="J217" s="313" t="s">
        <v>3287</v>
      </c>
      <c r="K217" s="86" t="str">
        <f t="shared" si="10"/>
        <v>ES</v>
      </c>
      <c r="L217" s="165" t="str">
        <f t="shared" si="11"/>
        <v>SPAIN</v>
      </c>
      <c r="M217" s="129"/>
      <c r="O217" s="129" t="s">
        <v>243</v>
      </c>
    </row>
    <row r="218" spans="1:15">
      <c r="A218" s="137" t="s">
        <v>3294</v>
      </c>
      <c r="B218" s="137" t="s">
        <v>3295</v>
      </c>
      <c r="C218" s="137"/>
      <c r="D218" s="137" t="s">
        <v>243</v>
      </c>
      <c r="E218" s="132"/>
      <c r="F218" s="132"/>
      <c r="G218" s="132"/>
      <c r="H218" s="132">
        <f t="shared" si="9"/>
        <v>1</v>
      </c>
      <c r="I218" s="310"/>
      <c r="J218" s="313" t="s">
        <v>3289</v>
      </c>
      <c r="K218" s="86" t="str">
        <f t="shared" si="10"/>
        <v>LK</v>
      </c>
      <c r="L218" s="165" t="str">
        <f t="shared" si="11"/>
        <v>SRI LANKA</v>
      </c>
      <c r="M218" s="129"/>
      <c r="O218" s="129" t="s">
        <v>243</v>
      </c>
    </row>
    <row r="219" spans="1:15">
      <c r="A219" s="137" t="s">
        <v>3296</v>
      </c>
      <c r="B219" s="137" t="s">
        <v>3297</v>
      </c>
      <c r="C219" s="137"/>
      <c r="D219" s="137" t="s">
        <v>243</v>
      </c>
      <c r="E219" s="132"/>
      <c r="F219" s="132"/>
      <c r="G219" s="132"/>
      <c r="H219" s="132">
        <f t="shared" si="9"/>
        <v>1</v>
      </c>
      <c r="I219" s="310"/>
      <c r="J219" s="313" t="s">
        <v>3291</v>
      </c>
      <c r="K219" s="86" t="str">
        <f t="shared" si="10"/>
        <v>SD</v>
      </c>
      <c r="L219" s="165" t="str">
        <f t="shared" si="11"/>
        <v>SUDAN</v>
      </c>
      <c r="M219" s="129"/>
      <c r="O219" s="129" t="s">
        <v>243</v>
      </c>
    </row>
    <row r="220" spans="1:15">
      <c r="A220" s="137" t="s">
        <v>3298</v>
      </c>
      <c r="B220" s="137" t="s">
        <v>249</v>
      </c>
      <c r="C220" s="137"/>
      <c r="D220" s="137" t="s">
        <v>243</v>
      </c>
      <c r="E220" s="132"/>
      <c r="F220" s="132"/>
      <c r="G220" s="132"/>
      <c r="H220" s="132">
        <f t="shared" si="9"/>
        <v>1</v>
      </c>
      <c r="I220" s="310"/>
      <c r="J220" s="313" t="s">
        <v>3292</v>
      </c>
      <c r="K220" s="86" t="str">
        <f t="shared" si="10"/>
        <v>SR</v>
      </c>
      <c r="L220" s="165" t="str">
        <f t="shared" si="11"/>
        <v>SURINAME</v>
      </c>
      <c r="M220" s="129"/>
      <c r="O220" s="129" t="s">
        <v>243</v>
      </c>
    </row>
    <row r="221" spans="1:15">
      <c r="A221" s="137" t="s">
        <v>3299</v>
      </c>
      <c r="B221" s="137" t="s">
        <v>3300</v>
      </c>
      <c r="C221" s="137"/>
      <c r="D221" s="137" t="s">
        <v>243</v>
      </c>
      <c r="E221" s="132"/>
      <c r="F221" s="132"/>
      <c r="G221" s="132"/>
      <c r="H221" s="132">
        <f t="shared" si="9"/>
        <v>1</v>
      </c>
      <c r="I221" s="310"/>
      <c r="J221" s="313" t="s">
        <v>3294</v>
      </c>
      <c r="K221" s="86" t="str">
        <f t="shared" si="10"/>
        <v>SJ</v>
      </c>
      <c r="L221" s="165" t="str">
        <f t="shared" si="11"/>
        <v>SVALBARD AND JAN MAYEN</v>
      </c>
      <c r="M221" s="129"/>
      <c r="O221" s="129" t="s">
        <v>243</v>
      </c>
    </row>
    <row r="222" spans="1:15">
      <c r="A222" s="137" t="s">
        <v>3301</v>
      </c>
      <c r="B222" s="137" t="s">
        <v>3302</v>
      </c>
      <c r="C222" s="137"/>
      <c r="D222" s="137" t="s">
        <v>243</v>
      </c>
      <c r="E222" s="132"/>
      <c r="F222" s="132"/>
      <c r="G222" s="132"/>
      <c r="H222" s="132">
        <f t="shared" si="9"/>
        <v>1</v>
      </c>
      <c r="I222" s="310"/>
      <c r="J222" s="313" t="s">
        <v>3296</v>
      </c>
      <c r="K222" s="86" t="str">
        <f t="shared" si="10"/>
        <v>SZ</v>
      </c>
      <c r="L222" s="165" t="str">
        <f t="shared" si="11"/>
        <v>ESWATINI</v>
      </c>
      <c r="M222" s="129"/>
      <c r="O222" s="129" t="s">
        <v>243</v>
      </c>
    </row>
    <row r="223" spans="1:15">
      <c r="A223" s="137" t="s">
        <v>3303</v>
      </c>
      <c r="B223" s="137" t="s">
        <v>3304</v>
      </c>
      <c r="C223" s="137"/>
      <c r="D223" s="137" t="s">
        <v>243</v>
      </c>
      <c r="E223" s="132"/>
      <c r="F223" s="132"/>
      <c r="G223" s="132"/>
      <c r="H223" s="132">
        <f t="shared" si="9"/>
        <v>1</v>
      </c>
      <c r="I223" s="310"/>
      <c r="J223" s="313" t="s">
        <v>3298</v>
      </c>
      <c r="K223" s="86" t="str">
        <f t="shared" si="10"/>
        <v>SE</v>
      </c>
      <c r="L223" s="165" t="str">
        <f t="shared" si="11"/>
        <v>SWEDEN</v>
      </c>
      <c r="M223" s="129"/>
      <c r="O223" s="129" t="s">
        <v>243</v>
      </c>
    </row>
    <row r="224" spans="1:15">
      <c r="A224" s="137" t="s">
        <v>3305</v>
      </c>
      <c r="B224" s="137" t="s">
        <v>3306</v>
      </c>
      <c r="C224" s="137"/>
      <c r="D224" s="137" t="s">
        <v>243</v>
      </c>
      <c r="E224" s="132"/>
      <c r="F224" s="132"/>
      <c r="G224" s="132"/>
      <c r="H224" s="132">
        <f t="shared" si="9"/>
        <v>1</v>
      </c>
      <c r="I224" s="310"/>
      <c r="J224" s="313" t="s">
        <v>3299</v>
      </c>
      <c r="K224" s="86" t="str">
        <f t="shared" si="10"/>
        <v>CH</v>
      </c>
      <c r="L224" s="165" t="str">
        <f t="shared" si="11"/>
        <v>SWITZERLAND</v>
      </c>
      <c r="M224" s="129"/>
      <c r="O224" s="129" t="s">
        <v>243</v>
      </c>
    </row>
    <row r="225" spans="1:15">
      <c r="A225" s="137" t="s">
        <v>3307</v>
      </c>
      <c r="B225" s="137" t="s">
        <v>327</v>
      </c>
      <c r="C225" s="137"/>
      <c r="D225" s="137" t="s">
        <v>243</v>
      </c>
      <c r="E225" s="132"/>
      <c r="F225" s="132"/>
      <c r="G225" s="132"/>
      <c r="H225" s="132">
        <f t="shared" si="9"/>
        <v>1</v>
      </c>
      <c r="I225" s="310"/>
      <c r="J225" s="313" t="s">
        <v>3301</v>
      </c>
      <c r="K225" s="86" t="str">
        <f t="shared" si="10"/>
        <v>SY</v>
      </c>
      <c r="L225" s="165" t="str">
        <f t="shared" si="11"/>
        <v>SYRIAN ARAB REPUBLIC</v>
      </c>
      <c r="M225" s="129"/>
      <c r="O225" s="129" t="s">
        <v>243</v>
      </c>
    </row>
    <row r="226" spans="1:15">
      <c r="A226" s="137" t="s">
        <v>3308</v>
      </c>
      <c r="B226" s="137" t="s">
        <v>3309</v>
      </c>
      <c r="C226" s="137"/>
      <c r="D226" s="137" t="s">
        <v>243</v>
      </c>
      <c r="E226" s="132"/>
      <c r="F226" s="132"/>
      <c r="G226" s="132"/>
      <c r="H226" s="132">
        <f t="shared" si="9"/>
        <v>1</v>
      </c>
      <c r="I226" s="310"/>
      <c r="J226" s="313" t="s">
        <v>3303</v>
      </c>
      <c r="K226" s="86" t="str">
        <f t="shared" si="10"/>
        <v>TW</v>
      </c>
      <c r="L226" s="165" t="str">
        <f t="shared" si="11"/>
        <v>TAIWAN, PROVINCE OF CHINA</v>
      </c>
      <c r="M226" s="129"/>
      <c r="O226" s="129" t="s">
        <v>243</v>
      </c>
    </row>
    <row r="227" spans="1:15">
      <c r="A227" s="137" t="s">
        <v>3310</v>
      </c>
      <c r="B227" s="137" t="s">
        <v>3311</v>
      </c>
      <c r="C227" s="137"/>
      <c r="D227" s="137" t="s">
        <v>243</v>
      </c>
      <c r="E227" s="132"/>
      <c r="F227" s="132"/>
      <c r="G227" s="132"/>
      <c r="H227" s="132">
        <f t="shared" si="9"/>
        <v>1</v>
      </c>
      <c r="I227" s="310"/>
      <c r="J227" s="313" t="s">
        <v>3305</v>
      </c>
      <c r="K227" s="86" t="str">
        <f t="shared" si="10"/>
        <v>TJ</v>
      </c>
      <c r="L227" s="165" t="str">
        <f t="shared" si="11"/>
        <v>TAJIKISTAN</v>
      </c>
      <c r="M227" s="129"/>
      <c r="O227" s="129" t="s">
        <v>243</v>
      </c>
    </row>
    <row r="228" spans="1:15">
      <c r="A228" s="137" t="s">
        <v>3312</v>
      </c>
      <c r="B228" s="137" t="s">
        <v>186</v>
      </c>
      <c r="C228" s="137"/>
      <c r="D228" s="137" t="s">
        <v>243</v>
      </c>
      <c r="E228" s="132"/>
      <c r="F228" s="132"/>
      <c r="G228" s="132"/>
      <c r="H228" s="132">
        <f t="shared" si="9"/>
        <v>1</v>
      </c>
      <c r="I228" s="310"/>
      <c r="J228" s="313" t="s">
        <v>3307</v>
      </c>
      <c r="K228" s="86" t="str">
        <f t="shared" si="10"/>
        <v>TZ</v>
      </c>
      <c r="L228" s="165" t="str">
        <f t="shared" si="11"/>
        <v>TANZANIA, UNITED REPUBLIC OF</v>
      </c>
      <c r="M228" s="129"/>
      <c r="O228" s="129" t="s">
        <v>243</v>
      </c>
    </row>
    <row r="229" spans="1:15">
      <c r="A229" s="137" t="s">
        <v>3313</v>
      </c>
      <c r="B229" s="137" t="s">
        <v>3314</v>
      </c>
      <c r="C229" s="137"/>
      <c r="D229" s="137" t="s">
        <v>243</v>
      </c>
      <c r="E229" s="132"/>
      <c r="F229" s="132"/>
      <c r="G229" s="132"/>
      <c r="H229" s="132">
        <f t="shared" si="9"/>
        <v>1</v>
      </c>
      <c r="I229" s="310"/>
      <c r="J229" s="313" t="s">
        <v>3308</v>
      </c>
      <c r="K229" s="86" t="str">
        <f t="shared" si="10"/>
        <v>TH</v>
      </c>
      <c r="L229" s="165" t="str">
        <f t="shared" si="11"/>
        <v>THAILAND</v>
      </c>
      <c r="M229" s="129"/>
      <c r="O229" s="129" t="s">
        <v>243</v>
      </c>
    </row>
    <row r="230" spans="1:15">
      <c r="A230" s="137" t="s">
        <v>3315</v>
      </c>
      <c r="B230" s="137" t="s">
        <v>3316</v>
      </c>
      <c r="C230" s="137"/>
      <c r="D230" s="137" t="s">
        <v>243</v>
      </c>
      <c r="E230" s="132"/>
      <c r="F230" s="132"/>
      <c r="G230" s="132"/>
      <c r="H230" s="132">
        <f t="shared" si="9"/>
        <v>1</v>
      </c>
      <c r="I230" s="310"/>
      <c r="J230" s="313" t="s">
        <v>3310</v>
      </c>
      <c r="K230" s="86" t="str">
        <f t="shared" si="10"/>
        <v>TL</v>
      </c>
      <c r="L230" s="165" t="str">
        <f t="shared" si="11"/>
        <v>TIMOR-LESTE</v>
      </c>
      <c r="M230" s="129"/>
      <c r="O230" s="129" t="s">
        <v>243</v>
      </c>
    </row>
    <row r="231" spans="1:15">
      <c r="A231" s="137" t="s">
        <v>3317</v>
      </c>
      <c r="B231" s="137" t="s">
        <v>3318</v>
      </c>
      <c r="C231" s="137"/>
      <c r="D231" s="137" t="s">
        <v>243</v>
      </c>
      <c r="E231" s="132"/>
      <c r="F231" s="132"/>
      <c r="G231" s="132"/>
      <c r="H231" s="132">
        <f t="shared" si="9"/>
        <v>1</v>
      </c>
      <c r="I231" s="310"/>
      <c r="J231" s="313" t="s">
        <v>3312</v>
      </c>
      <c r="K231" s="86" t="str">
        <f t="shared" si="10"/>
        <v>TG</v>
      </c>
      <c r="L231" s="165" t="str">
        <f t="shared" si="11"/>
        <v>TOGO</v>
      </c>
      <c r="M231" s="129"/>
      <c r="O231" s="129" t="s">
        <v>243</v>
      </c>
    </row>
    <row r="232" spans="1:15">
      <c r="A232" s="137" t="s">
        <v>3319</v>
      </c>
      <c r="B232" s="137" t="s">
        <v>3320</v>
      </c>
      <c r="C232" s="137"/>
      <c r="D232" s="137" t="s">
        <v>243</v>
      </c>
      <c r="E232" s="132"/>
      <c r="F232" s="132"/>
      <c r="G232" s="132"/>
      <c r="H232" s="132">
        <f t="shared" si="9"/>
        <v>1</v>
      </c>
      <c r="I232" s="310"/>
      <c r="J232" s="313" t="s">
        <v>3313</v>
      </c>
      <c r="K232" s="86" t="str">
        <f t="shared" si="10"/>
        <v>TK</v>
      </c>
      <c r="L232" s="165" t="str">
        <f t="shared" si="11"/>
        <v>TOKELAU</v>
      </c>
      <c r="M232" s="129"/>
      <c r="O232" s="129" t="s">
        <v>243</v>
      </c>
    </row>
    <row r="233" spans="1:15">
      <c r="A233" s="137" t="s">
        <v>3321</v>
      </c>
      <c r="B233" s="137" t="s">
        <v>299</v>
      </c>
      <c r="C233" s="137"/>
      <c r="D233" s="137" t="s">
        <v>243</v>
      </c>
      <c r="E233" s="132"/>
      <c r="F233" s="132"/>
      <c r="G233" s="132"/>
      <c r="H233" s="132">
        <f t="shared" si="9"/>
        <v>1</v>
      </c>
      <c r="I233" s="310"/>
      <c r="J233" s="313" t="s">
        <v>3315</v>
      </c>
      <c r="K233" s="86" t="str">
        <f t="shared" si="10"/>
        <v>TO</v>
      </c>
      <c r="L233" s="165" t="str">
        <f t="shared" si="11"/>
        <v>TONGA</v>
      </c>
      <c r="M233" s="129"/>
      <c r="O233" s="129" t="s">
        <v>243</v>
      </c>
    </row>
    <row r="234" spans="1:15">
      <c r="A234" s="137" t="s">
        <v>3322</v>
      </c>
      <c r="B234" s="137" t="s">
        <v>3323</v>
      </c>
      <c r="C234" s="137"/>
      <c r="D234" s="137" t="s">
        <v>243</v>
      </c>
      <c r="E234" s="132"/>
      <c r="F234" s="132"/>
      <c r="G234" s="132"/>
      <c r="H234" s="132">
        <f t="shared" si="9"/>
        <v>1</v>
      </c>
      <c r="I234" s="310"/>
      <c r="J234" s="313" t="s">
        <v>3317</v>
      </c>
      <c r="K234" s="86" t="str">
        <f t="shared" si="10"/>
        <v>TT</v>
      </c>
      <c r="L234" s="165" t="str">
        <f t="shared" si="11"/>
        <v>TRINIDAD AND TOBAGO</v>
      </c>
      <c r="M234" s="129"/>
      <c r="O234" s="129" t="s">
        <v>243</v>
      </c>
    </row>
    <row r="235" spans="1:15">
      <c r="A235" s="137" t="s">
        <v>3324</v>
      </c>
      <c r="B235" s="137" t="s">
        <v>3325</v>
      </c>
      <c r="C235" s="137"/>
      <c r="D235" s="137" t="s">
        <v>243</v>
      </c>
      <c r="E235" s="132"/>
      <c r="F235" s="132"/>
      <c r="G235" s="132"/>
      <c r="H235" s="132">
        <f t="shared" si="9"/>
        <v>1</v>
      </c>
      <c r="I235" s="310"/>
      <c r="J235" s="313" t="s">
        <v>3319</v>
      </c>
      <c r="K235" s="86" t="str">
        <f t="shared" si="10"/>
        <v>TN</v>
      </c>
      <c r="L235" s="165" t="str">
        <f t="shared" si="11"/>
        <v>TUNISIA</v>
      </c>
      <c r="M235" s="129"/>
      <c r="O235" s="129" t="s">
        <v>243</v>
      </c>
    </row>
    <row r="236" spans="1:15">
      <c r="A236" s="137" t="s">
        <v>3326</v>
      </c>
      <c r="B236" s="137" t="s">
        <v>3327</v>
      </c>
      <c r="C236" s="137"/>
      <c r="D236" s="137" t="s">
        <v>243</v>
      </c>
      <c r="E236" s="132"/>
      <c r="F236" s="132"/>
      <c r="G236" s="132"/>
      <c r="H236" s="132">
        <f t="shared" si="9"/>
        <v>1</v>
      </c>
      <c r="I236" s="310"/>
      <c r="J236" s="313" t="s">
        <v>3321</v>
      </c>
      <c r="K236" s="86" t="str">
        <f t="shared" si="10"/>
        <v>TR</v>
      </c>
      <c r="L236" s="165" t="str">
        <f t="shared" si="11"/>
        <v>TURKEY</v>
      </c>
      <c r="M236" s="129"/>
      <c r="O236" s="129" t="s">
        <v>243</v>
      </c>
    </row>
    <row r="237" spans="1:15">
      <c r="A237" s="137" t="s">
        <v>3328</v>
      </c>
      <c r="B237" s="137" t="s">
        <v>3329</v>
      </c>
      <c r="C237" s="137"/>
      <c r="D237" s="137" t="s">
        <v>243</v>
      </c>
      <c r="E237" s="132"/>
      <c r="F237" s="132"/>
      <c r="G237" s="132"/>
      <c r="H237" s="132">
        <f t="shared" si="9"/>
        <v>1</v>
      </c>
      <c r="I237" s="310"/>
      <c r="J237" s="313" t="s">
        <v>3322</v>
      </c>
      <c r="K237" s="86" t="str">
        <f t="shared" si="10"/>
        <v>TM</v>
      </c>
      <c r="L237" s="165" t="str">
        <f t="shared" si="11"/>
        <v>TURKMENISTAN</v>
      </c>
      <c r="M237" s="129"/>
      <c r="O237" s="129" t="s">
        <v>243</v>
      </c>
    </row>
    <row r="238" spans="1:15">
      <c r="A238" s="137" t="s">
        <v>3330</v>
      </c>
      <c r="B238" s="137" t="s">
        <v>3331</v>
      </c>
      <c r="C238" s="137"/>
      <c r="D238" s="137" t="s">
        <v>243</v>
      </c>
      <c r="E238" s="132"/>
      <c r="F238" s="132"/>
      <c r="G238" s="132"/>
      <c r="H238" s="132">
        <f t="shared" si="9"/>
        <v>1</v>
      </c>
      <c r="I238" s="310"/>
      <c r="J238" s="313" t="s">
        <v>3324</v>
      </c>
      <c r="K238" s="86" t="str">
        <f t="shared" si="10"/>
        <v>TC</v>
      </c>
      <c r="L238" s="165" t="str">
        <f t="shared" si="11"/>
        <v>TURKS AND CAICOS ISLANDS</v>
      </c>
      <c r="M238" s="129"/>
      <c r="O238" s="129" t="s">
        <v>243</v>
      </c>
    </row>
    <row r="239" spans="1:15">
      <c r="A239" s="137" t="s">
        <v>3332</v>
      </c>
      <c r="B239" s="137" t="s">
        <v>2702</v>
      </c>
      <c r="C239" s="137"/>
      <c r="D239" s="137" t="s">
        <v>243</v>
      </c>
      <c r="E239" s="132"/>
      <c r="F239" s="132"/>
      <c r="G239" s="132"/>
      <c r="H239" s="132">
        <f t="shared" si="9"/>
        <v>1</v>
      </c>
      <c r="I239" s="310"/>
      <c r="J239" s="313" t="s">
        <v>3326</v>
      </c>
      <c r="K239" s="86" t="str">
        <f t="shared" si="10"/>
        <v>TV</v>
      </c>
      <c r="L239" s="165" t="str">
        <f t="shared" si="11"/>
        <v>TUVALU</v>
      </c>
      <c r="M239" s="129"/>
      <c r="O239" s="129" t="s">
        <v>243</v>
      </c>
    </row>
    <row r="240" spans="1:15">
      <c r="A240" s="137" t="s">
        <v>3333</v>
      </c>
      <c r="B240" s="137" t="s">
        <v>3334</v>
      </c>
      <c r="C240" s="137"/>
      <c r="D240" s="137" t="s">
        <v>243</v>
      </c>
      <c r="E240" s="132"/>
      <c r="F240" s="132"/>
      <c r="G240" s="132"/>
      <c r="H240" s="132">
        <f t="shared" si="9"/>
        <v>1</v>
      </c>
      <c r="I240" s="310"/>
      <c r="J240" s="313" t="s">
        <v>3328</v>
      </c>
      <c r="K240" s="86" t="str">
        <f t="shared" si="10"/>
        <v>UG</v>
      </c>
      <c r="L240" s="165" t="str">
        <f t="shared" si="11"/>
        <v>UGANDA</v>
      </c>
      <c r="M240" s="129"/>
      <c r="O240" s="129" t="s">
        <v>243</v>
      </c>
    </row>
    <row r="241" spans="1:15">
      <c r="A241" s="137" t="s">
        <v>3335</v>
      </c>
      <c r="B241" s="137" t="s">
        <v>3336</v>
      </c>
      <c r="C241" s="137"/>
      <c r="D241" s="137" t="s">
        <v>243</v>
      </c>
      <c r="E241" s="132"/>
      <c r="F241" s="132"/>
      <c r="G241" s="132"/>
      <c r="H241" s="132">
        <f t="shared" si="9"/>
        <v>1</v>
      </c>
      <c r="I241" s="310"/>
      <c r="J241" s="313" t="s">
        <v>3330</v>
      </c>
      <c r="K241" s="86" t="str">
        <f t="shared" si="10"/>
        <v>UA</v>
      </c>
      <c r="L241" s="165" t="str">
        <f t="shared" si="11"/>
        <v>UKRAINE</v>
      </c>
      <c r="M241" s="129"/>
      <c r="O241" s="129" t="s">
        <v>243</v>
      </c>
    </row>
    <row r="242" spans="1:15">
      <c r="A242" s="137" t="s">
        <v>3337</v>
      </c>
      <c r="B242" s="137" t="s">
        <v>3338</v>
      </c>
      <c r="C242" s="137"/>
      <c r="D242" s="137" t="s">
        <v>243</v>
      </c>
      <c r="E242" s="132"/>
      <c r="F242" s="132"/>
      <c r="G242" s="132"/>
      <c r="H242" s="132">
        <f t="shared" si="9"/>
        <v>1</v>
      </c>
      <c r="I242" s="310"/>
      <c r="J242" s="313" t="s">
        <v>3332</v>
      </c>
      <c r="K242" s="86" t="str">
        <f t="shared" si="10"/>
        <v>AE</v>
      </c>
      <c r="L242" s="165" t="str">
        <f t="shared" si="11"/>
        <v>UNITED ARAB EMIRATES</v>
      </c>
      <c r="M242" s="129"/>
      <c r="O242" s="129" t="s">
        <v>243</v>
      </c>
    </row>
    <row r="243" spans="1:15">
      <c r="A243" s="137" t="s">
        <v>3339</v>
      </c>
      <c r="B243" s="137" t="s">
        <v>3340</v>
      </c>
      <c r="C243" s="137"/>
      <c r="D243" s="137" t="s">
        <v>243</v>
      </c>
      <c r="E243" s="132"/>
      <c r="F243" s="132"/>
      <c r="G243" s="132"/>
      <c r="H243" s="132">
        <f t="shared" si="9"/>
        <v>1</v>
      </c>
      <c r="I243" s="310"/>
      <c r="J243" s="313" t="s">
        <v>3333</v>
      </c>
      <c r="K243" s="86" t="str">
        <f t="shared" si="10"/>
        <v>GB</v>
      </c>
      <c r="L243" s="165" t="str">
        <f t="shared" si="11"/>
        <v>UNITED KINGDOM</v>
      </c>
      <c r="M243" s="129"/>
      <c r="O243" s="129" t="s">
        <v>243</v>
      </c>
    </row>
    <row r="244" spans="1:15">
      <c r="A244" s="137" t="s">
        <v>3341</v>
      </c>
      <c r="B244" s="137" t="s">
        <v>3342</v>
      </c>
      <c r="C244" s="137"/>
      <c r="D244" s="137" t="s">
        <v>243</v>
      </c>
      <c r="E244" s="132"/>
      <c r="F244" s="132"/>
      <c r="G244" s="132"/>
      <c r="H244" s="132">
        <f t="shared" si="9"/>
        <v>1</v>
      </c>
      <c r="I244" s="310"/>
      <c r="J244" s="313" t="s">
        <v>3335</v>
      </c>
      <c r="K244" s="86" t="str">
        <f t="shared" si="10"/>
        <v>US</v>
      </c>
      <c r="L244" s="165" t="str">
        <f t="shared" si="11"/>
        <v>UNITED STATES</v>
      </c>
      <c r="M244" s="129"/>
      <c r="O244" s="129" t="s">
        <v>243</v>
      </c>
    </row>
    <row r="245" spans="1:15">
      <c r="A245" s="137" t="s">
        <v>3343</v>
      </c>
      <c r="B245" s="137" t="s">
        <v>3344</v>
      </c>
      <c r="C245" s="137"/>
      <c r="D245" s="137" t="s">
        <v>243</v>
      </c>
      <c r="E245" s="132"/>
      <c r="F245" s="132"/>
      <c r="G245" s="132"/>
      <c r="H245" s="132">
        <f t="shared" si="9"/>
        <v>1</v>
      </c>
      <c r="I245" s="310"/>
      <c r="J245" s="313" t="s">
        <v>3337</v>
      </c>
      <c r="K245" s="86" t="str">
        <f t="shared" si="10"/>
        <v>UM</v>
      </c>
      <c r="L245" s="165" t="str">
        <f t="shared" si="11"/>
        <v>UNITED STATES MINOR OUTLYING ISLANDS</v>
      </c>
      <c r="M245" s="129"/>
      <c r="O245" s="129" t="s">
        <v>243</v>
      </c>
    </row>
    <row r="246" spans="1:15">
      <c r="A246" s="137" t="s">
        <v>3345</v>
      </c>
      <c r="B246" s="137" t="s">
        <v>3346</v>
      </c>
      <c r="C246" s="137"/>
      <c r="D246" s="137" t="s">
        <v>243</v>
      </c>
      <c r="E246" s="132"/>
      <c r="F246" s="132"/>
      <c r="G246" s="132"/>
      <c r="H246" s="132">
        <f t="shared" si="9"/>
        <v>1</v>
      </c>
      <c r="I246" s="310"/>
      <c r="J246" s="313" t="s">
        <v>3339</v>
      </c>
      <c r="K246" s="86" t="str">
        <f t="shared" si="10"/>
        <v>UY</v>
      </c>
      <c r="L246" s="165" t="str">
        <f t="shared" si="11"/>
        <v>URUGUAY</v>
      </c>
      <c r="M246" s="129"/>
      <c r="O246" s="129" t="s">
        <v>243</v>
      </c>
    </row>
    <row r="247" spans="1:15">
      <c r="A247" s="137" t="s">
        <v>3347</v>
      </c>
      <c r="B247" s="137" t="s">
        <v>3348</v>
      </c>
      <c r="C247" s="137"/>
      <c r="D247" s="137" t="s">
        <v>243</v>
      </c>
      <c r="E247" s="132"/>
      <c r="F247" s="132"/>
      <c r="G247" s="132"/>
      <c r="H247" s="132">
        <f t="shared" si="9"/>
        <v>1</v>
      </c>
      <c r="I247" s="310"/>
      <c r="J247" s="313" t="s">
        <v>3341</v>
      </c>
      <c r="K247" s="86" t="str">
        <f t="shared" si="10"/>
        <v>UZ</v>
      </c>
      <c r="L247" s="165" t="str">
        <f t="shared" si="11"/>
        <v>UZBEKISTAN</v>
      </c>
      <c r="M247" s="129"/>
      <c r="O247" s="129" t="s">
        <v>243</v>
      </c>
    </row>
    <row r="248" spans="1:15">
      <c r="A248" s="137" t="s">
        <v>3349</v>
      </c>
      <c r="B248" s="137" t="s">
        <v>82</v>
      </c>
      <c r="C248" s="137"/>
      <c r="D248" s="137" t="s">
        <v>243</v>
      </c>
      <c r="E248" s="132"/>
      <c r="F248" s="132"/>
      <c r="G248" s="132"/>
      <c r="H248" s="132">
        <f t="shared" si="9"/>
        <v>1</v>
      </c>
      <c r="I248" s="310"/>
      <c r="J248" s="313" t="s">
        <v>3343</v>
      </c>
      <c r="K248" s="86" t="str">
        <f t="shared" si="10"/>
        <v>VU</v>
      </c>
      <c r="L248" s="165" t="str">
        <f t="shared" si="11"/>
        <v>VANUATU</v>
      </c>
      <c r="M248" s="129"/>
      <c r="O248" s="129" t="s">
        <v>243</v>
      </c>
    </row>
    <row r="249" spans="1:15">
      <c r="A249" s="137" t="s">
        <v>3350</v>
      </c>
      <c r="B249" s="137" t="s">
        <v>3351</v>
      </c>
      <c r="C249" s="137"/>
      <c r="D249" s="137" t="s">
        <v>243</v>
      </c>
      <c r="E249" s="132"/>
      <c r="F249" s="132"/>
      <c r="G249" s="132"/>
      <c r="H249" s="132">
        <f t="shared" si="9"/>
        <v>1</v>
      </c>
      <c r="I249" s="310"/>
      <c r="J249" s="313" t="s">
        <v>3345</v>
      </c>
      <c r="K249" s="86" t="str">
        <f t="shared" si="10"/>
        <v>VE</v>
      </c>
      <c r="L249" s="165" t="str">
        <f t="shared" si="11"/>
        <v>VENEZUELA, BOLIVARIAN REPUBLIC OF</v>
      </c>
      <c r="M249" s="129"/>
      <c r="O249" s="129" t="s">
        <v>243</v>
      </c>
    </row>
    <row r="250" spans="1:15">
      <c r="A250" s="137" t="s">
        <v>3352</v>
      </c>
      <c r="B250" s="137" t="s">
        <v>3353</v>
      </c>
      <c r="C250" s="137"/>
      <c r="D250" s="137" t="s">
        <v>243</v>
      </c>
      <c r="E250" s="132"/>
      <c r="F250" s="132"/>
      <c r="G250" s="132"/>
      <c r="H250" s="132">
        <f t="shared" si="9"/>
        <v>1</v>
      </c>
      <c r="I250" s="310"/>
      <c r="J250" s="313" t="s">
        <v>3347</v>
      </c>
      <c r="K250" s="86" t="str">
        <f t="shared" si="10"/>
        <v>VN</v>
      </c>
      <c r="L250" s="165" t="str">
        <f t="shared" si="11"/>
        <v>VIET NAM</v>
      </c>
      <c r="M250" s="129"/>
      <c r="O250" s="129" t="s">
        <v>243</v>
      </c>
    </row>
    <row r="251" spans="1:15">
      <c r="A251" s="137" t="s">
        <v>3354</v>
      </c>
      <c r="B251" s="137" t="s">
        <v>3355</v>
      </c>
      <c r="C251" s="137"/>
      <c r="D251" s="137" t="s">
        <v>243</v>
      </c>
      <c r="E251" s="132"/>
      <c r="F251" s="132"/>
      <c r="G251" s="132"/>
      <c r="H251" s="132">
        <f t="shared" si="9"/>
        <v>1</v>
      </c>
      <c r="I251" s="310"/>
      <c r="J251" s="313" t="s">
        <v>3349</v>
      </c>
      <c r="K251" s="86" t="str">
        <f t="shared" si="10"/>
        <v>VG</v>
      </c>
      <c r="L251" s="165" t="str">
        <f t="shared" si="11"/>
        <v>VIRGIN ISLANDS, BRITISH</v>
      </c>
      <c r="M251" s="129"/>
      <c r="O251" s="129" t="s">
        <v>243</v>
      </c>
    </row>
    <row r="252" spans="1:15">
      <c r="A252" s="137" t="s">
        <v>3356</v>
      </c>
      <c r="B252" s="137" t="s">
        <v>3357</v>
      </c>
      <c r="C252" s="137"/>
      <c r="D252" s="137" t="s">
        <v>243</v>
      </c>
      <c r="E252" s="132"/>
      <c r="F252" s="132"/>
      <c r="G252" s="132"/>
      <c r="H252" s="132">
        <f t="shared" si="9"/>
        <v>1</v>
      </c>
      <c r="I252" s="310"/>
      <c r="J252" s="313" t="s">
        <v>3350</v>
      </c>
      <c r="K252" s="86" t="str">
        <f t="shared" si="10"/>
        <v>VI</v>
      </c>
      <c r="L252" s="165" t="str">
        <f t="shared" si="11"/>
        <v>VIRGIN ISLANDS, U.S.</v>
      </c>
      <c r="M252" s="129"/>
      <c r="O252" s="129" t="s">
        <v>243</v>
      </c>
    </row>
    <row r="253" spans="1:15">
      <c r="A253" s="137" t="s">
        <v>3358</v>
      </c>
      <c r="B253" s="137" t="s">
        <v>3359</v>
      </c>
      <c r="C253" s="137"/>
      <c r="D253" s="137" t="s">
        <v>243</v>
      </c>
      <c r="E253" s="132"/>
      <c r="F253" s="132"/>
      <c r="G253" s="132"/>
      <c r="H253" s="132">
        <f t="shared" si="9"/>
        <v>1</v>
      </c>
      <c r="I253" s="310"/>
      <c r="J253" s="313" t="s">
        <v>3352</v>
      </c>
      <c r="K253" s="86" t="str">
        <f t="shared" si="10"/>
        <v>WF</v>
      </c>
      <c r="L253" s="165" t="str">
        <f t="shared" si="11"/>
        <v>WALLIS AND FUTUNA</v>
      </c>
      <c r="M253" s="129"/>
      <c r="O253" s="129" t="s">
        <v>243</v>
      </c>
    </row>
    <row r="254" spans="1:15">
      <c r="A254" s="137" t="s">
        <v>3360</v>
      </c>
      <c r="B254" s="137" t="s">
        <v>3361</v>
      </c>
      <c r="C254" s="137"/>
      <c r="D254" s="137" t="s">
        <v>243</v>
      </c>
      <c r="E254" s="132"/>
      <c r="F254" s="132"/>
      <c r="G254" s="132"/>
      <c r="H254" s="132">
        <f t="shared" si="9"/>
        <v>1</v>
      </c>
      <c r="I254" s="79"/>
      <c r="J254" s="265" t="s">
        <v>3354</v>
      </c>
      <c r="K254" s="86" t="str">
        <f t="shared" si="10"/>
        <v>EH</v>
      </c>
      <c r="L254" s="165" t="str">
        <f t="shared" si="11"/>
        <v>WESTERN SAHARA</v>
      </c>
      <c r="M254" s="129"/>
      <c r="O254" s="129" t="s">
        <v>243</v>
      </c>
    </row>
    <row r="255" spans="1:15">
      <c r="A255" s="137" t="s">
        <v>6694</v>
      </c>
      <c r="B255" s="137" t="s">
        <v>6695</v>
      </c>
      <c r="C255" s="137"/>
      <c r="D255" s="137" t="s">
        <v>243</v>
      </c>
      <c r="E255" s="132"/>
      <c r="F255" s="132"/>
      <c r="G255" s="132"/>
      <c r="H255" s="132">
        <f t="shared" si="9"/>
        <v>1</v>
      </c>
      <c r="I255" s="132"/>
      <c r="J255" s="265" t="s">
        <v>3356</v>
      </c>
      <c r="K255" s="86" t="str">
        <f t="shared" si="10"/>
        <v>YE</v>
      </c>
      <c r="L255" s="165" t="str">
        <f t="shared" si="11"/>
        <v>YEMEN</v>
      </c>
      <c r="M255" s="129"/>
      <c r="O255" s="129" t="s">
        <v>243</v>
      </c>
    </row>
    <row r="256" spans="1:15">
      <c r="A256" s="137" t="s">
        <v>6696</v>
      </c>
      <c r="B256" s="137" t="s">
        <v>2865</v>
      </c>
      <c r="C256" s="137"/>
      <c r="D256" s="137" t="s">
        <v>243</v>
      </c>
      <c r="E256" s="132"/>
      <c r="F256" s="132"/>
      <c r="G256" s="132"/>
      <c r="H256" s="132">
        <f t="shared" si="9"/>
        <v>1</v>
      </c>
      <c r="I256" s="132"/>
      <c r="J256" s="265" t="s">
        <v>3358</v>
      </c>
      <c r="K256" s="86" t="str">
        <f t="shared" si="10"/>
        <v>ZM</v>
      </c>
      <c r="L256" s="165" t="str">
        <f t="shared" si="11"/>
        <v>ZAMBIA</v>
      </c>
      <c r="M256" s="129"/>
      <c r="O256" s="129" t="s">
        <v>243</v>
      </c>
    </row>
    <row r="257" spans="1:15">
      <c r="A257" s="137" t="s">
        <v>2881</v>
      </c>
      <c r="B257" s="132" t="s">
        <v>6502</v>
      </c>
      <c r="C257" s="132"/>
      <c r="D257" s="137" t="s">
        <v>6107</v>
      </c>
      <c r="E257" s="132"/>
      <c r="F257" s="132"/>
      <c r="G257" s="132"/>
      <c r="H257" s="132">
        <f t="shared" si="9"/>
        <v>1</v>
      </c>
      <c r="I257" s="132"/>
      <c r="J257" s="265" t="s">
        <v>3360</v>
      </c>
      <c r="K257" s="86" t="str">
        <f t="shared" si="10"/>
        <v>ZW</v>
      </c>
      <c r="L257" s="165" t="str">
        <f t="shared" si="11"/>
        <v>ZIMBABWE</v>
      </c>
      <c r="M257" s="129"/>
      <c r="O257" s="129" t="s">
        <v>243</v>
      </c>
    </row>
    <row r="258" spans="1:15">
      <c r="J258" s="265" t="s">
        <v>6694</v>
      </c>
      <c r="K258" s="86" t="str">
        <f t="shared" si="10"/>
        <v>EU</v>
      </c>
      <c r="L258" s="165" t="str">
        <f t="shared" si="11"/>
        <v>European Union institutions</v>
      </c>
      <c r="O258" s="129" t="s">
        <v>243</v>
      </c>
    </row>
    <row r="259" spans="1:15">
      <c r="J259" s="265" t="s">
        <v>6696</v>
      </c>
      <c r="K259" s="86" t="str">
        <f t="shared" si="10"/>
        <v>XA</v>
      </c>
      <c r="L259" s="165" t="str">
        <f t="shared" si="11"/>
        <v>Supranational Issuers</v>
      </c>
      <c r="O259" s="129" t="s">
        <v>243</v>
      </c>
    </row>
    <row r="260" spans="1:15">
      <c r="J260" s="265" t="s">
        <v>2881</v>
      </c>
      <c r="K260" s="86" t="str">
        <f t="shared" si="10"/>
        <v>s5000</v>
      </c>
      <c r="L260" s="165" t="str">
        <f t="shared" si="11"/>
        <v>Autre</v>
      </c>
      <c r="O260" t="s">
        <v>6107</v>
      </c>
    </row>
  </sheetData>
  <autoFilter ref="A1:V1"/>
  <sortState ref="A3:B6">
    <sortCondition ref="A3:A6"/>
  </sortState>
  <conditionalFormatting sqref="A7:A254 A257">
    <cfRule type="duplicateValues" dxfId="7" priority="6"/>
  </conditionalFormatting>
  <conditionalFormatting sqref="J10:J84 J86:J257 J260">
    <cfRule type="duplicateValues" dxfId="6" priority="5"/>
  </conditionalFormatting>
  <conditionalFormatting sqref="J85">
    <cfRule type="duplicateValues" dxfId="5" priority="3"/>
  </conditionalFormatting>
  <conditionalFormatting sqref="A255:A256">
    <cfRule type="duplicateValues" dxfId="4" priority="2"/>
  </conditionalFormatting>
  <conditionalFormatting sqref="J258:J259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V45"/>
  <sheetViews>
    <sheetView topLeftCell="D1" workbookViewId="0">
      <selection activeCell="A44" sqref="A44"/>
    </sheetView>
  </sheetViews>
  <sheetFormatPr baseColWidth="10" defaultRowHeight="14.4"/>
  <cols>
    <col min="1" max="1" width="58.5546875" bestFit="1" customWidth="1"/>
    <col min="10" max="10" width="43.109375" customWidth="1"/>
    <col min="12" max="12" width="20.44140625" style="130" customWidth="1"/>
  </cols>
  <sheetData>
    <row r="1" spans="1:22" s="129" customFormat="1">
      <c r="A1" s="35" t="s">
        <v>576</v>
      </c>
      <c r="B1" s="35" t="s">
        <v>235</v>
      </c>
      <c r="C1" s="35" t="s">
        <v>603</v>
      </c>
      <c r="D1" s="35" t="s">
        <v>238</v>
      </c>
      <c r="E1" s="115" t="s">
        <v>1822</v>
      </c>
      <c r="F1" s="115" t="s">
        <v>1823</v>
      </c>
      <c r="G1" s="115" t="s">
        <v>1824</v>
      </c>
      <c r="H1" s="35" t="s">
        <v>581</v>
      </c>
      <c r="I1" s="35" t="s">
        <v>242</v>
      </c>
      <c r="J1" s="114" t="s">
        <v>234</v>
      </c>
      <c r="K1" s="35" t="s">
        <v>235</v>
      </c>
      <c r="L1" s="113" t="s">
        <v>2524</v>
      </c>
      <c r="M1" s="35" t="s">
        <v>236</v>
      </c>
      <c r="N1" s="35" t="s">
        <v>237</v>
      </c>
      <c r="O1" s="35" t="s">
        <v>238</v>
      </c>
      <c r="P1" s="35" t="s">
        <v>239</v>
      </c>
      <c r="Q1" s="35" t="s">
        <v>240</v>
      </c>
      <c r="R1" s="35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 s="139" customFormat="1">
      <c r="A2" s="138" t="s">
        <v>244</v>
      </c>
      <c r="B2" s="139" t="s">
        <v>1942</v>
      </c>
      <c r="C2" s="139" t="s">
        <v>609</v>
      </c>
      <c r="D2" s="139" t="s">
        <v>426</v>
      </c>
      <c r="H2" s="139">
        <f>COUNTIF($J$2:$J$362,A2)</f>
        <v>1</v>
      </c>
      <c r="J2" s="140" t="s">
        <v>2229</v>
      </c>
      <c r="K2" s="94"/>
      <c r="L2" s="122"/>
      <c r="M2" s="94"/>
      <c r="N2" s="94"/>
      <c r="O2" s="94" t="s">
        <v>426</v>
      </c>
      <c r="P2" s="94"/>
      <c r="Q2" s="94" t="s">
        <v>1965</v>
      </c>
      <c r="R2" s="94"/>
    </row>
    <row r="3" spans="1:22" s="139" customFormat="1">
      <c r="A3" s="139" t="s">
        <v>2230</v>
      </c>
      <c r="B3" s="139" t="s">
        <v>2231</v>
      </c>
      <c r="D3" s="139" t="s">
        <v>426</v>
      </c>
      <c r="H3" s="139">
        <f>COUNTIF($J$2:$J$362,A3)</f>
        <v>1</v>
      </c>
      <c r="J3" s="141" t="s">
        <v>244</v>
      </c>
      <c r="K3" s="94" t="str">
        <f>VLOOKUP(J3,A:B,2,FALSE)</f>
        <v>e0</v>
      </c>
      <c r="L3" s="122" t="str">
        <f>J3</f>
        <v>Total/NA</v>
      </c>
      <c r="M3" s="94" t="s">
        <v>190</v>
      </c>
      <c r="N3" s="94"/>
      <c r="O3" s="94" t="s">
        <v>426</v>
      </c>
      <c r="P3" s="94"/>
      <c r="Q3" s="94"/>
      <c r="R3" s="94"/>
    </row>
    <row r="4" spans="1:22" s="139" customFormat="1">
      <c r="A4" s="139" t="s">
        <v>2232</v>
      </c>
      <c r="B4" s="139" t="s">
        <v>2233</v>
      </c>
      <c r="D4" s="139" t="s">
        <v>426</v>
      </c>
      <c r="H4" s="139">
        <f>COUNTIF($J$2:$J$362,A4)</f>
        <v>1</v>
      </c>
      <c r="J4" s="120" t="s">
        <v>2230</v>
      </c>
      <c r="K4" s="94" t="str">
        <f>VLOOKUP(J4,A:B,2,FALSE)</f>
        <v>e2200</v>
      </c>
      <c r="L4" s="122" t="str">
        <f>J4</f>
        <v>Régime obligatoire d'assurance maladie (délégation de gestion)</v>
      </c>
      <c r="M4" s="94"/>
      <c r="N4" s="94" t="s">
        <v>192</v>
      </c>
      <c r="O4" s="94" t="s">
        <v>426</v>
      </c>
      <c r="P4" s="94"/>
      <c r="Q4" s="94"/>
      <c r="R4" s="94"/>
    </row>
    <row r="5" spans="1:22" s="139" customFormat="1" ht="15" customHeight="1">
      <c r="J5" s="142" t="s">
        <v>2232</v>
      </c>
      <c r="K5" s="94" t="str">
        <f>VLOOKUP(J5,A:B,2,FALSE)</f>
        <v>e2201</v>
      </c>
      <c r="L5" s="123" t="str">
        <f>J5</f>
        <v>Régime complémentaire</v>
      </c>
      <c r="M5" s="94"/>
      <c r="N5" s="94" t="s">
        <v>192</v>
      </c>
      <c r="O5" s="94" t="s">
        <v>426</v>
      </c>
      <c r="P5" s="94"/>
      <c r="Q5" s="94"/>
      <c r="R5" s="94"/>
    </row>
    <row r="6" spans="1:22" s="129" customFormat="1">
      <c r="L6" s="130"/>
    </row>
    <row r="44" spans="2:9">
      <c r="C44" s="299"/>
      <c r="D44" s="299"/>
      <c r="E44" s="299"/>
      <c r="F44" s="299"/>
      <c r="G44" s="299"/>
      <c r="H44" s="299"/>
      <c r="I44" s="299"/>
    </row>
    <row r="45" spans="2:9">
      <c r="B45" s="129"/>
      <c r="C45" s="299"/>
      <c r="D45" s="299"/>
      <c r="E45" s="299"/>
      <c r="F45" s="299"/>
      <c r="G45" s="299"/>
      <c r="H45" s="299"/>
      <c r="I45" s="299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rgb="FFFFFF00"/>
    <outlinePr summaryBelow="0"/>
    <pageSetUpPr fitToPage="1"/>
  </sheetPr>
  <dimension ref="A1:AA1080"/>
  <sheetViews>
    <sheetView topLeftCell="A343" zoomScale="70" zoomScaleNormal="70" workbookViewId="0">
      <selection activeCell="I385" sqref="I385"/>
    </sheetView>
  </sheetViews>
  <sheetFormatPr baseColWidth="10" defaultRowHeight="14.4" outlineLevelRow="6"/>
  <cols>
    <col min="1" max="1" width="115.33203125" customWidth="1"/>
    <col min="2" max="2" width="10.109375" bestFit="1" customWidth="1"/>
    <col min="3" max="9" width="11.44140625" customWidth="1"/>
    <col min="10" max="10" width="114.44140625" style="94" customWidth="1"/>
    <col min="11" max="11" width="10.88671875" customWidth="1"/>
    <col min="12" max="12" width="117.33203125" style="86" customWidth="1"/>
    <col min="13" max="13" width="21" customWidth="1"/>
    <col min="16" max="16" width="11.44140625" customWidth="1"/>
    <col min="17" max="17" width="6.33203125" customWidth="1"/>
    <col min="18" max="18" width="12.88671875" customWidth="1"/>
    <col min="19" max="19" width="15.5546875" customWidth="1"/>
    <col min="20" max="20" width="19.88671875" customWidth="1"/>
    <col min="21" max="21" width="28.44140625" customWidth="1"/>
  </cols>
  <sheetData>
    <row r="1" spans="1:22">
      <c r="A1" s="35" t="s">
        <v>576</v>
      </c>
      <c r="B1" s="35" t="s">
        <v>235</v>
      </c>
      <c r="C1" s="35" t="s">
        <v>603</v>
      </c>
      <c r="D1" s="35" t="s">
        <v>238</v>
      </c>
      <c r="E1" s="115" t="s">
        <v>1822</v>
      </c>
      <c r="F1" s="115" t="s">
        <v>1823</v>
      </c>
      <c r="G1" s="115" t="s">
        <v>1824</v>
      </c>
      <c r="H1" s="35" t="s">
        <v>581</v>
      </c>
      <c r="I1" s="35" t="s">
        <v>242</v>
      </c>
      <c r="J1" s="144" t="s">
        <v>234</v>
      </c>
      <c r="K1" s="111" t="s">
        <v>235</v>
      </c>
      <c r="L1" s="169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t="s">
        <v>244</v>
      </c>
      <c r="B2" s="9" t="s">
        <v>245</v>
      </c>
      <c r="C2" s="9" t="s">
        <v>609</v>
      </c>
      <c r="D2" s="9" t="s">
        <v>243</v>
      </c>
      <c r="E2" s="9"/>
      <c r="F2" s="9"/>
      <c r="G2" s="9"/>
      <c r="H2" s="9">
        <f t="shared" ref="H2:H65" si="0">COUNTIF($J$2:$J$928,A2)</f>
        <v>37</v>
      </c>
      <c r="I2" s="9"/>
      <c r="J2" s="294" t="s">
        <v>622</v>
      </c>
      <c r="K2" s="9"/>
      <c r="L2" s="18"/>
      <c r="M2" s="9"/>
      <c r="N2" s="9"/>
      <c r="O2" t="s">
        <v>426</v>
      </c>
      <c r="P2" s="9"/>
      <c r="Q2" s="9" t="s">
        <v>66</v>
      </c>
      <c r="R2" s="9"/>
      <c r="S2" s="9"/>
    </row>
    <row r="3" spans="1:22" outlineLevel="1">
      <c r="A3" s="82" t="s">
        <v>178</v>
      </c>
      <c r="B3" s="9" t="s">
        <v>922</v>
      </c>
      <c r="C3" s="9"/>
      <c r="D3" s="9" t="s">
        <v>426</v>
      </c>
      <c r="E3" s="9"/>
      <c r="F3" s="9"/>
      <c r="G3" s="9"/>
      <c r="H3" s="9">
        <f t="shared" si="0"/>
        <v>1</v>
      </c>
      <c r="I3" s="9"/>
      <c r="J3" s="141" t="s">
        <v>244</v>
      </c>
      <c r="K3" s="1" t="str">
        <f>VLOOKUP(J3,$A$1:$I$319,2,FALSE)</f>
        <v>x0</v>
      </c>
      <c r="L3" s="18" t="str">
        <f t="shared" ref="L3:L14" si="1">J3</f>
        <v>Total/NA</v>
      </c>
      <c r="M3" s="9" t="s">
        <v>190</v>
      </c>
      <c r="N3" s="9"/>
      <c r="O3" s="9" t="s">
        <v>243</v>
      </c>
      <c r="P3" s="9"/>
      <c r="Q3" s="9"/>
      <c r="R3" s="9"/>
      <c r="S3" s="9"/>
    </row>
    <row r="4" spans="1:22" outlineLevel="2">
      <c r="A4" s="83" t="s">
        <v>284</v>
      </c>
      <c r="B4" s="9" t="s">
        <v>203</v>
      </c>
      <c r="C4" s="9"/>
      <c r="D4" s="9" t="s">
        <v>243</v>
      </c>
      <c r="E4" s="9"/>
      <c r="F4" s="9"/>
      <c r="G4" s="9"/>
      <c r="H4" s="9">
        <f t="shared" si="0"/>
        <v>1</v>
      </c>
      <c r="I4" s="9"/>
      <c r="J4" s="120" t="s">
        <v>1370</v>
      </c>
      <c r="K4" s="1" t="str">
        <f>VLOOKUP(J4,$A$1:$I$319,2,FALSE)</f>
        <v>e902</v>
      </c>
      <c r="L4" s="18" t="str">
        <f t="shared" si="1"/>
        <v>Affaires directes et opérations prises en substitution</v>
      </c>
      <c r="M4" s="9" t="s">
        <v>190</v>
      </c>
      <c r="N4" s="9" t="s">
        <v>192</v>
      </c>
      <c r="O4" s="79" t="s">
        <v>426</v>
      </c>
      <c r="P4" s="9"/>
      <c r="Q4" s="9"/>
      <c r="R4" s="9"/>
      <c r="S4" s="9"/>
    </row>
    <row r="5" spans="1:22" outlineLevel="3">
      <c r="A5" s="82" t="s">
        <v>1370</v>
      </c>
      <c r="B5" s="9" t="s">
        <v>923</v>
      </c>
      <c r="C5" s="9"/>
      <c r="D5" s="9" t="s">
        <v>426</v>
      </c>
      <c r="E5" s="9"/>
      <c r="F5" s="9"/>
      <c r="G5" s="9"/>
      <c r="H5" s="9">
        <f t="shared" si="0"/>
        <v>1</v>
      </c>
      <c r="I5" s="9"/>
      <c r="J5" s="77" t="s">
        <v>284</v>
      </c>
      <c r="K5" s="1" t="str">
        <f>VLOOKUP(J5,$A$1:$I$319,2,FALSE)</f>
        <v>x28</v>
      </c>
      <c r="L5" s="18" t="str">
        <f t="shared" si="1"/>
        <v>Affaires directes</v>
      </c>
      <c r="M5" s="9"/>
      <c r="N5" s="9" t="s">
        <v>192</v>
      </c>
      <c r="O5" s="9" t="s">
        <v>243</v>
      </c>
      <c r="P5" s="9"/>
      <c r="Q5" s="9"/>
      <c r="R5" s="9"/>
      <c r="S5" s="9"/>
    </row>
    <row r="6" spans="1:22" outlineLevel="3">
      <c r="A6" s="82" t="s">
        <v>304</v>
      </c>
      <c r="B6" s="9" t="s">
        <v>924</v>
      </c>
      <c r="C6" s="9"/>
      <c r="D6" s="9" t="s">
        <v>426</v>
      </c>
      <c r="E6" s="9"/>
      <c r="F6" s="9"/>
      <c r="G6" s="9"/>
      <c r="H6" s="9">
        <f t="shared" si="0"/>
        <v>3</v>
      </c>
      <c r="I6" s="9"/>
      <c r="J6" s="77" t="s">
        <v>1184</v>
      </c>
      <c r="K6" s="1" t="str">
        <f>VLOOKUP(J6,$A$1:$I$319,2,FALSE)</f>
        <v>e974</v>
      </c>
      <c r="L6" s="18" t="str">
        <f t="shared" si="1"/>
        <v>Opérations prises en substitution</v>
      </c>
      <c r="M6" s="9"/>
      <c r="N6" s="9" t="s">
        <v>192</v>
      </c>
      <c r="O6" s="9" t="s">
        <v>426</v>
      </c>
      <c r="P6" s="9"/>
      <c r="Q6" s="9"/>
      <c r="R6" s="9"/>
      <c r="S6" s="9"/>
    </row>
    <row r="7" spans="1:22" outlineLevel="2">
      <c r="A7" s="82" t="s">
        <v>144</v>
      </c>
      <c r="B7" s="9" t="s">
        <v>925</v>
      </c>
      <c r="C7" s="9"/>
      <c r="D7" s="9" t="s">
        <v>426</v>
      </c>
      <c r="E7" s="9"/>
      <c r="F7" s="9"/>
      <c r="G7" s="9"/>
      <c r="H7" s="9">
        <f t="shared" si="0"/>
        <v>4</v>
      </c>
      <c r="I7" s="9"/>
      <c r="J7" s="120" t="s">
        <v>285</v>
      </c>
      <c r="K7" s="1" t="str">
        <f>VLOOKUP(J7,$A$1:$I$319,2,FALSE)</f>
        <v>x109</v>
      </c>
      <c r="L7" s="18" t="str">
        <f t="shared" si="1"/>
        <v>Réassurance acceptée</v>
      </c>
      <c r="M7" s="9"/>
      <c r="N7" s="9" t="s">
        <v>192</v>
      </c>
      <c r="O7" s="9" t="s">
        <v>243</v>
      </c>
      <c r="P7" s="9"/>
      <c r="Q7" s="9"/>
      <c r="R7" s="9"/>
      <c r="S7" s="9"/>
    </row>
    <row r="8" spans="1:22">
      <c r="A8" s="82" t="s">
        <v>147</v>
      </c>
      <c r="B8" s="9" t="s">
        <v>926</v>
      </c>
      <c r="C8" s="9"/>
      <c r="D8" s="9" t="s">
        <v>426</v>
      </c>
      <c r="E8" s="9"/>
      <c r="F8" s="9"/>
      <c r="G8" s="9"/>
      <c r="H8" s="9">
        <f t="shared" si="0"/>
        <v>5</v>
      </c>
      <c r="I8" s="9"/>
      <c r="J8" s="294" t="s">
        <v>623</v>
      </c>
      <c r="K8" s="1"/>
      <c r="L8" s="18"/>
      <c r="M8" s="9"/>
      <c r="N8" s="9"/>
      <c r="O8" s="9" t="s">
        <v>426</v>
      </c>
      <c r="P8" s="9"/>
      <c r="Q8" s="9" t="s">
        <v>248</v>
      </c>
      <c r="R8" s="13" t="s">
        <v>6657</v>
      </c>
      <c r="S8" s="13"/>
    </row>
    <row r="9" spans="1:22" outlineLevel="1">
      <c r="A9" s="82" t="s">
        <v>148</v>
      </c>
      <c r="B9" s="9" t="s">
        <v>927</v>
      </c>
      <c r="C9" s="9"/>
      <c r="D9" s="9" t="s">
        <v>426</v>
      </c>
      <c r="E9" s="9"/>
      <c r="F9" s="9"/>
      <c r="G9" s="9"/>
      <c r="H9" s="9">
        <f t="shared" si="0"/>
        <v>5</v>
      </c>
      <c r="I9" s="9"/>
      <c r="J9" s="141" t="s">
        <v>244</v>
      </c>
      <c r="K9" s="1" t="str">
        <f>VLOOKUP(J9,$A$1:$I$319,2,FALSE)</f>
        <v>x0</v>
      </c>
      <c r="L9" s="18" t="str">
        <f t="shared" si="1"/>
        <v>Total/NA</v>
      </c>
      <c r="M9" s="9" t="s">
        <v>190</v>
      </c>
      <c r="N9" s="9"/>
      <c r="O9" s="9" t="s">
        <v>243</v>
      </c>
      <c r="P9" s="9"/>
      <c r="Q9" s="9"/>
      <c r="R9" s="13"/>
      <c r="S9" s="13"/>
    </row>
    <row r="10" spans="1:22" outlineLevel="2">
      <c r="A10" s="82" t="s">
        <v>182</v>
      </c>
      <c r="B10" s="9" t="s">
        <v>928</v>
      </c>
      <c r="C10" s="9"/>
      <c r="D10" s="9" t="s">
        <v>426</v>
      </c>
      <c r="E10" s="9"/>
      <c r="F10" s="9"/>
      <c r="G10" s="9"/>
      <c r="H10" s="9">
        <f t="shared" si="0"/>
        <v>1</v>
      </c>
      <c r="I10" s="9"/>
      <c r="J10" s="120" t="s">
        <v>61</v>
      </c>
      <c r="K10" s="1" t="str">
        <f>VLOOKUP(J10,$A$1:$I$319,2,FALSE)</f>
        <v>e968</v>
      </c>
      <c r="L10" s="18" t="str">
        <f t="shared" si="1"/>
        <v>Non Vie</v>
      </c>
      <c r="M10" s="9" t="s">
        <v>190</v>
      </c>
      <c r="N10" s="9" t="s">
        <v>192</v>
      </c>
      <c r="O10" s="9" t="s">
        <v>426</v>
      </c>
      <c r="P10" s="9"/>
      <c r="Q10" s="9"/>
      <c r="R10" s="13"/>
      <c r="S10" s="13"/>
    </row>
    <row r="11" spans="1:22" outlineLevel="2">
      <c r="A11" s="82" t="s">
        <v>226</v>
      </c>
      <c r="B11" s="9" t="s">
        <v>929</v>
      </c>
      <c r="C11" s="9"/>
      <c r="D11" s="9" t="s">
        <v>426</v>
      </c>
      <c r="E11" s="9"/>
      <c r="F11" s="9"/>
      <c r="G11" s="9"/>
      <c r="H11" s="9">
        <f t="shared" si="0"/>
        <v>4</v>
      </c>
      <c r="I11" s="9"/>
      <c r="J11" s="120" t="s">
        <v>60</v>
      </c>
      <c r="K11" s="1" t="str">
        <f>VLOOKUP(J11,$A$1:$I$319,2,FALSE)</f>
        <v>e991</v>
      </c>
      <c r="L11" s="18" t="str">
        <f t="shared" si="1"/>
        <v>Vie</v>
      </c>
      <c r="M11" s="13" t="s">
        <v>190</v>
      </c>
      <c r="N11" s="13" t="s">
        <v>192</v>
      </c>
      <c r="O11" s="9" t="s">
        <v>426</v>
      </c>
      <c r="P11" s="13"/>
      <c r="Q11" s="13"/>
      <c r="R11" s="13"/>
      <c r="S11" s="13"/>
    </row>
    <row r="12" spans="1:22">
      <c r="A12" s="82" t="s">
        <v>137</v>
      </c>
      <c r="B12" s="9" t="s">
        <v>930</v>
      </c>
      <c r="C12" s="9"/>
      <c r="D12" s="9" t="s">
        <v>426</v>
      </c>
      <c r="E12" s="9"/>
      <c r="F12" s="9"/>
      <c r="G12" s="9"/>
      <c r="H12" s="9">
        <f t="shared" si="0"/>
        <v>6</v>
      </c>
      <c r="I12" s="9"/>
      <c r="J12" s="140" t="s">
        <v>624</v>
      </c>
      <c r="K12" s="1"/>
      <c r="L12" s="18"/>
      <c r="O12" s="9" t="s">
        <v>426</v>
      </c>
      <c r="Q12" t="s">
        <v>248</v>
      </c>
      <c r="R12" s="13" t="s">
        <v>1866</v>
      </c>
    </row>
    <row r="13" spans="1:22" outlineLevel="1">
      <c r="A13" s="82" t="s">
        <v>136</v>
      </c>
      <c r="B13" s="9" t="s">
        <v>931</v>
      </c>
      <c r="C13" s="9"/>
      <c r="D13" s="9" t="s">
        <v>426</v>
      </c>
      <c r="E13" s="9"/>
      <c r="F13" s="9"/>
      <c r="G13" s="9"/>
      <c r="H13" s="9">
        <f t="shared" si="0"/>
        <v>5</v>
      </c>
      <c r="I13" s="9"/>
      <c r="J13" s="141" t="s">
        <v>244</v>
      </c>
      <c r="K13" s="1" t="str">
        <f t="shared" ref="K13:K44" si="2">VLOOKUP(J13,$A$1:$I$319,2,FALSE)</f>
        <v>x0</v>
      </c>
      <c r="L13" s="18" t="str">
        <f t="shared" si="1"/>
        <v>Total/NA</v>
      </c>
      <c r="M13" s="9" t="s">
        <v>190</v>
      </c>
      <c r="N13" s="9"/>
      <c r="O13" s="9" t="s">
        <v>243</v>
      </c>
    </row>
    <row r="14" spans="1:22" outlineLevel="2">
      <c r="A14" s="82" t="s">
        <v>128</v>
      </c>
      <c r="B14" s="9" t="s">
        <v>932</v>
      </c>
      <c r="C14" s="9"/>
      <c r="D14" s="9" t="s">
        <v>426</v>
      </c>
      <c r="E14" s="9"/>
      <c r="F14" s="9"/>
      <c r="G14" s="9"/>
      <c r="H14" s="9">
        <f t="shared" si="0"/>
        <v>16</v>
      </c>
      <c r="I14" s="9"/>
      <c r="J14" s="120" t="s">
        <v>60</v>
      </c>
      <c r="K14" s="1" t="str">
        <f t="shared" si="2"/>
        <v>e991</v>
      </c>
      <c r="L14" s="18" t="str">
        <f t="shared" si="1"/>
        <v>Vie</v>
      </c>
      <c r="M14" t="s">
        <v>190</v>
      </c>
      <c r="N14" t="s">
        <v>192</v>
      </c>
      <c r="O14" s="9" t="s">
        <v>426</v>
      </c>
    </row>
    <row r="15" spans="1:22" outlineLevel="3">
      <c r="A15" s="82" t="s">
        <v>129</v>
      </c>
      <c r="B15" s="9" t="s">
        <v>933</v>
      </c>
      <c r="C15" s="9"/>
      <c r="D15" s="9" t="s">
        <v>426</v>
      </c>
      <c r="E15" s="9"/>
      <c r="F15" s="9"/>
      <c r="G15" s="9"/>
      <c r="H15" s="9">
        <f t="shared" si="0"/>
        <v>16</v>
      </c>
      <c r="I15" s="9"/>
      <c r="J15" s="77" t="s">
        <v>303</v>
      </c>
      <c r="K15" s="1" t="str">
        <f t="shared" si="2"/>
        <v>e921</v>
      </c>
      <c r="L15" s="18" t="str">
        <f t="shared" ref="L15:L44" si="3">J15</f>
        <v>Capitalisation en Euros ou devises</v>
      </c>
      <c r="M15" t="s">
        <v>190</v>
      </c>
      <c r="N15" t="s">
        <v>192</v>
      </c>
      <c r="O15" s="9" t="s">
        <v>426</v>
      </c>
    </row>
    <row r="16" spans="1:22" outlineLevel="4">
      <c r="A16" s="82" t="s">
        <v>313</v>
      </c>
      <c r="B16" s="9" t="s">
        <v>934</v>
      </c>
      <c r="C16" s="9"/>
      <c r="D16" s="9" t="s">
        <v>426</v>
      </c>
      <c r="E16" s="9"/>
      <c r="F16" s="9"/>
      <c r="G16" s="9"/>
      <c r="H16" s="9">
        <f t="shared" si="0"/>
        <v>3</v>
      </c>
      <c r="I16" s="9"/>
      <c r="J16" s="65" t="s">
        <v>125</v>
      </c>
      <c r="K16" s="1" t="str">
        <f t="shared" si="2"/>
        <v>e932</v>
      </c>
      <c r="L16" s="18" t="str">
        <f t="shared" si="3"/>
        <v>Contrats de capitalisation à prime unique (ou versements libres) [1]</v>
      </c>
      <c r="N16" t="s">
        <v>192</v>
      </c>
      <c r="O16" s="9" t="s">
        <v>426</v>
      </c>
    </row>
    <row r="17" spans="1:15" outlineLevel="4">
      <c r="A17" s="82" t="s">
        <v>312</v>
      </c>
      <c r="B17" s="9" t="s">
        <v>935</v>
      </c>
      <c r="C17" s="9"/>
      <c r="D17" s="9" t="s">
        <v>426</v>
      </c>
      <c r="E17" s="9"/>
      <c r="F17" s="9"/>
      <c r="G17" s="9"/>
      <c r="H17" s="9">
        <f t="shared" si="0"/>
        <v>5</v>
      </c>
      <c r="I17" s="9"/>
      <c r="J17" s="65" t="s">
        <v>126</v>
      </c>
      <c r="K17" s="1" t="str">
        <f t="shared" si="2"/>
        <v>e933</v>
      </c>
      <c r="L17" s="18" t="str">
        <f t="shared" si="3"/>
        <v>Contrats de capitalisation à primes périodiques [2]</v>
      </c>
      <c r="N17" t="s">
        <v>192</v>
      </c>
      <c r="O17" s="9" t="s">
        <v>426</v>
      </c>
    </row>
    <row r="18" spans="1:15" outlineLevel="3">
      <c r="A18" s="82" t="s">
        <v>321</v>
      </c>
      <c r="B18" s="9" t="s">
        <v>936</v>
      </c>
      <c r="C18" s="9"/>
      <c r="D18" s="9" t="s">
        <v>426</v>
      </c>
      <c r="E18" s="9"/>
      <c r="F18" s="9"/>
      <c r="G18" s="9"/>
      <c r="H18" s="9">
        <f t="shared" si="0"/>
        <v>8</v>
      </c>
      <c r="I18" s="9"/>
      <c r="J18" s="77" t="s">
        <v>304</v>
      </c>
      <c r="K18" s="1" t="str">
        <f t="shared" si="2"/>
        <v>e903</v>
      </c>
      <c r="L18" s="18" t="str">
        <f t="shared" si="3"/>
        <v>Ass. Indiv./Groupes ouverts en Euros ou devises</v>
      </c>
      <c r="M18" t="s">
        <v>190</v>
      </c>
      <c r="N18" t="s">
        <v>192</v>
      </c>
      <c r="O18" s="9" t="s">
        <v>426</v>
      </c>
    </row>
    <row r="19" spans="1:15" outlineLevel="4">
      <c r="A19" s="82" t="s">
        <v>317</v>
      </c>
      <c r="B19" s="9" t="s">
        <v>937</v>
      </c>
      <c r="C19" s="9"/>
      <c r="D19" s="9" t="s">
        <v>426</v>
      </c>
      <c r="E19" s="9"/>
      <c r="F19" s="9"/>
      <c r="G19" s="9"/>
      <c r="H19" s="9">
        <f t="shared" si="0"/>
        <v>8</v>
      </c>
      <c r="I19" s="9"/>
      <c r="J19" s="65" t="s">
        <v>127</v>
      </c>
      <c r="K19" s="1" t="str">
        <f t="shared" si="2"/>
        <v>e936</v>
      </c>
      <c r="L19" s="18" t="str">
        <f t="shared" si="3"/>
        <v>Contrats individuels d'assurance temporaire décès (y compris groupes ouverts) [3]</v>
      </c>
      <c r="N19" t="s">
        <v>192</v>
      </c>
      <c r="O19" s="9" t="s">
        <v>426</v>
      </c>
    </row>
    <row r="20" spans="1:15" outlineLevel="4">
      <c r="A20" s="82" t="s">
        <v>1534</v>
      </c>
      <c r="B20" s="9" t="s">
        <v>938</v>
      </c>
      <c r="C20" s="9"/>
      <c r="D20" s="9" t="s">
        <v>426</v>
      </c>
      <c r="E20" s="9"/>
      <c r="F20" s="9"/>
      <c r="G20" s="9"/>
      <c r="H20" s="9">
        <f t="shared" si="0"/>
        <v>1</v>
      </c>
      <c r="I20" s="9"/>
      <c r="J20" s="65" t="s">
        <v>128</v>
      </c>
      <c r="K20" s="1" t="str">
        <f t="shared" si="2"/>
        <v>e911</v>
      </c>
      <c r="L20" s="18" t="str">
        <f t="shared" si="3"/>
        <v>Autres contrats individuels d'assurance vie à prime unique (ou versements libres) (y compris groupes ouverts) [4]</v>
      </c>
      <c r="N20" t="s">
        <v>192</v>
      </c>
      <c r="O20" s="9" t="s">
        <v>426</v>
      </c>
    </row>
    <row r="21" spans="1:15" outlineLevel="4">
      <c r="A21" s="82" t="s">
        <v>309</v>
      </c>
      <c r="B21" s="9" t="s">
        <v>939</v>
      </c>
      <c r="C21" s="9"/>
      <c r="D21" s="9" t="s">
        <v>426</v>
      </c>
      <c r="E21" s="9"/>
      <c r="F21" s="9"/>
      <c r="G21" s="9"/>
      <c r="H21" s="9">
        <f t="shared" si="0"/>
        <v>3</v>
      </c>
      <c r="I21" s="9"/>
      <c r="J21" s="65" t="s">
        <v>129</v>
      </c>
      <c r="K21" s="1" t="str">
        <f t="shared" si="2"/>
        <v>e912</v>
      </c>
      <c r="L21" s="18" t="str">
        <f t="shared" si="3"/>
        <v>Autres contrats individuels d'assurance vie à primes périodiques (y compris groupes ouverts) [5]</v>
      </c>
      <c r="N21" t="s">
        <v>192</v>
      </c>
      <c r="O21" s="9" t="s">
        <v>426</v>
      </c>
    </row>
    <row r="22" spans="1:15" outlineLevel="3">
      <c r="A22" s="82" t="s">
        <v>311</v>
      </c>
      <c r="B22" s="9" t="s">
        <v>940</v>
      </c>
      <c r="C22" s="9"/>
      <c r="D22" s="9" t="s">
        <v>426</v>
      </c>
      <c r="E22" s="9"/>
      <c r="F22" s="9"/>
      <c r="G22" s="9"/>
      <c r="H22" s="9">
        <f t="shared" si="0"/>
        <v>5</v>
      </c>
      <c r="I22" s="9"/>
      <c r="J22" s="77" t="s">
        <v>305</v>
      </c>
      <c r="K22" s="1" t="str">
        <f t="shared" si="2"/>
        <v>e928</v>
      </c>
      <c r="L22" s="18" t="str">
        <f t="shared" si="3"/>
        <v>Contrats collectifs en Euros ou devises</v>
      </c>
      <c r="M22" t="s">
        <v>190</v>
      </c>
      <c r="N22" t="s">
        <v>192</v>
      </c>
      <c r="O22" s="9" t="s">
        <v>426</v>
      </c>
    </row>
    <row r="23" spans="1:15" outlineLevel="4">
      <c r="A23" s="82" t="s">
        <v>183</v>
      </c>
      <c r="B23" s="9" t="s">
        <v>941</v>
      </c>
      <c r="C23" s="9"/>
      <c r="D23" s="9" t="s">
        <v>426</v>
      </c>
      <c r="E23" s="9"/>
      <c r="F23" s="9"/>
      <c r="G23" s="9"/>
      <c r="H23" s="9">
        <f t="shared" si="0"/>
        <v>1</v>
      </c>
      <c r="I23" s="9"/>
      <c r="J23" s="65" t="s">
        <v>130</v>
      </c>
      <c r="K23" s="1" t="str">
        <f t="shared" si="2"/>
        <v>e926</v>
      </c>
      <c r="L23" s="18" t="str">
        <f t="shared" si="3"/>
        <v>Contrats collectifs d'assurance en cas de décès [6]</v>
      </c>
      <c r="N23" t="s">
        <v>192</v>
      </c>
      <c r="O23" s="9" t="s">
        <v>426</v>
      </c>
    </row>
    <row r="24" spans="1:15" outlineLevel="4">
      <c r="A24" s="82" t="s">
        <v>303</v>
      </c>
      <c r="B24" s="9" t="s">
        <v>942</v>
      </c>
      <c r="C24" s="9"/>
      <c r="D24" s="9" t="s">
        <v>426</v>
      </c>
      <c r="E24" s="9"/>
      <c r="F24" s="9"/>
      <c r="G24" s="9"/>
      <c r="H24" s="9">
        <f t="shared" si="0"/>
        <v>3</v>
      </c>
      <c r="I24" s="9"/>
      <c r="J24" s="65" t="s">
        <v>131</v>
      </c>
      <c r="K24" s="1" t="str">
        <f t="shared" si="2"/>
        <v>e927</v>
      </c>
      <c r="L24" s="18" t="str">
        <f t="shared" si="3"/>
        <v>Contrats collectifs d'assurance en cas de vie [7]</v>
      </c>
      <c r="N24" t="s">
        <v>192</v>
      </c>
      <c r="O24" s="9" t="s">
        <v>426</v>
      </c>
    </row>
    <row r="25" spans="1:15" outlineLevel="3">
      <c r="A25" s="82" t="s">
        <v>141</v>
      </c>
      <c r="B25" s="9" t="s">
        <v>943</v>
      </c>
      <c r="C25" s="9"/>
      <c r="D25" s="9" t="s">
        <v>426</v>
      </c>
      <c r="E25" s="9"/>
      <c r="F25" s="9"/>
      <c r="G25" s="9"/>
      <c r="H25" s="9">
        <f t="shared" si="0"/>
        <v>8</v>
      </c>
      <c r="I25" s="9"/>
      <c r="J25" s="77" t="s">
        <v>306</v>
      </c>
      <c r="K25" s="1" t="str">
        <f t="shared" si="2"/>
        <v>e935</v>
      </c>
      <c r="L25" s="18" t="str">
        <f t="shared" si="3"/>
        <v>Contrats en unités de compte</v>
      </c>
      <c r="M25" t="s">
        <v>190</v>
      </c>
      <c r="N25" t="s">
        <v>192</v>
      </c>
      <c r="O25" s="9" t="s">
        <v>426</v>
      </c>
    </row>
    <row r="26" spans="1:15" outlineLevel="4">
      <c r="A26" s="82" t="s">
        <v>150</v>
      </c>
      <c r="B26" s="9" t="s">
        <v>944</v>
      </c>
      <c r="C26" s="9"/>
      <c r="D26" s="9" t="s">
        <v>426</v>
      </c>
      <c r="E26" s="9"/>
      <c r="F26" s="9"/>
      <c r="G26" s="9"/>
      <c r="H26" s="9">
        <f t="shared" si="0"/>
        <v>4</v>
      </c>
      <c r="I26" s="9"/>
      <c r="J26" s="65" t="s">
        <v>132</v>
      </c>
      <c r="K26" s="1" t="str">
        <f t="shared" si="2"/>
        <v>e930</v>
      </c>
      <c r="L26" s="18" t="str">
        <f t="shared" si="3"/>
        <v>Contrats d'assurance vie ou de capitalisation en unités de compte à prime unique (ou versements libres) [8]</v>
      </c>
      <c r="N26" t="s">
        <v>192</v>
      </c>
      <c r="O26" s="9" t="s">
        <v>426</v>
      </c>
    </row>
    <row r="27" spans="1:15" outlineLevel="4">
      <c r="A27" s="82" t="s">
        <v>179</v>
      </c>
      <c r="B27" s="9" t="s">
        <v>945</v>
      </c>
      <c r="C27" s="9"/>
      <c r="D27" s="9" t="s">
        <v>426</v>
      </c>
      <c r="E27" s="9"/>
      <c r="F27" s="9"/>
      <c r="G27" s="9"/>
      <c r="H27" s="9">
        <f t="shared" si="0"/>
        <v>1</v>
      </c>
      <c r="I27" s="9"/>
      <c r="J27" s="65" t="s">
        <v>133</v>
      </c>
      <c r="K27" s="1" t="str">
        <f t="shared" si="2"/>
        <v>e931</v>
      </c>
      <c r="L27" s="18" t="str">
        <f t="shared" si="3"/>
        <v>Contrats d'assurance vie ou de capitalisation en unités de compte à primes périodiques [9]</v>
      </c>
      <c r="N27" t="s">
        <v>192</v>
      </c>
      <c r="O27" s="9" t="s">
        <v>426</v>
      </c>
    </row>
    <row r="28" spans="1:15" outlineLevel="3">
      <c r="A28" s="82" t="s">
        <v>130</v>
      </c>
      <c r="B28" s="9" t="s">
        <v>946</v>
      </c>
      <c r="C28" s="9"/>
      <c r="D28" s="9" t="s">
        <v>426</v>
      </c>
      <c r="E28" s="9"/>
      <c r="F28" s="9"/>
      <c r="G28" s="9"/>
      <c r="H28" s="9">
        <f t="shared" si="0"/>
        <v>16</v>
      </c>
      <c r="I28" s="9"/>
      <c r="J28" s="77" t="s">
        <v>134</v>
      </c>
      <c r="K28" s="1" t="str">
        <f t="shared" si="2"/>
        <v>e929</v>
      </c>
      <c r="L28" s="18" t="str">
        <f t="shared" si="3"/>
        <v>Contrats collectifs relevant de l'article L. 441-1 mais ne relevant pas des articles L. 143-1 et L. 144-2 [10]</v>
      </c>
      <c r="N28" t="s">
        <v>192</v>
      </c>
      <c r="O28" s="9" t="s">
        <v>426</v>
      </c>
    </row>
    <row r="29" spans="1:15" outlineLevel="3">
      <c r="A29" s="82" t="s">
        <v>131</v>
      </c>
      <c r="B29" s="9" t="s">
        <v>947</v>
      </c>
      <c r="C29" s="9"/>
      <c r="D29" s="9" t="s">
        <v>426</v>
      </c>
      <c r="E29" s="9"/>
      <c r="F29" s="9"/>
      <c r="G29" s="9"/>
      <c r="H29" s="9">
        <f t="shared" si="0"/>
        <v>16</v>
      </c>
      <c r="I29" s="9"/>
      <c r="J29" s="77" t="s">
        <v>387</v>
      </c>
      <c r="K29" s="1" t="str">
        <f t="shared" si="2"/>
        <v>e938</v>
      </c>
      <c r="L29" s="18" t="str">
        <f t="shared" si="3"/>
        <v>Contrats relevant de l'article L. 144-2 mais ne relevant pas de l'article L. 143-1 (PERP) [11]</v>
      </c>
      <c r="M29" t="s">
        <v>190</v>
      </c>
      <c r="N29" t="s">
        <v>192</v>
      </c>
      <c r="O29" s="9" t="s">
        <v>426</v>
      </c>
    </row>
    <row r="30" spans="1:15" outlineLevel="4">
      <c r="A30" s="82" t="s">
        <v>305</v>
      </c>
      <c r="B30" s="9" t="s">
        <v>948</v>
      </c>
      <c r="C30" s="9"/>
      <c r="D30" s="9" t="s">
        <v>426</v>
      </c>
      <c r="E30" s="9"/>
      <c r="F30" s="9"/>
      <c r="G30" s="9"/>
      <c r="H30" s="9">
        <f t="shared" si="0"/>
        <v>3</v>
      </c>
      <c r="I30" s="9"/>
      <c r="J30" s="65" t="s">
        <v>309</v>
      </c>
      <c r="K30" s="1" t="str">
        <f t="shared" si="2"/>
        <v>e918</v>
      </c>
      <c r="L30" s="18" t="str">
        <f t="shared" si="3"/>
        <v>Branche 26 [PERP]</v>
      </c>
      <c r="N30" t="s">
        <v>192</v>
      </c>
      <c r="O30" s="9" t="s">
        <v>426</v>
      </c>
    </row>
    <row r="31" spans="1:15" outlineLevel="4">
      <c r="A31" s="82" t="s">
        <v>134</v>
      </c>
      <c r="B31" s="9" t="s">
        <v>949</v>
      </c>
      <c r="C31" s="9"/>
      <c r="D31" s="9" t="s">
        <v>426</v>
      </c>
      <c r="E31" s="9"/>
      <c r="F31" s="9"/>
      <c r="G31" s="9"/>
      <c r="H31" s="9">
        <f t="shared" si="0"/>
        <v>7</v>
      </c>
      <c r="I31" s="9"/>
      <c r="J31" s="65" t="s">
        <v>310</v>
      </c>
      <c r="K31" s="1" t="str">
        <f t="shared" si="2"/>
        <v>e957</v>
      </c>
      <c r="L31" s="18" t="str">
        <f t="shared" si="3"/>
        <v>Garanties donnant lieu à provision de diversification dit " Eurocroissance" [PERP]</v>
      </c>
      <c r="N31" t="s">
        <v>192</v>
      </c>
      <c r="O31" s="9" t="s">
        <v>426</v>
      </c>
    </row>
    <row r="32" spans="1:15" outlineLevel="4">
      <c r="A32" s="82" t="s">
        <v>132</v>
      </c>
      <c r="B32" s="9" t="s">
        <v>950</v>
      </c>
      <c r="C32" s="9"/>
      <c r="D32" s="9" t="s">
        <v>426</v>
      </c>
      <c r="E32" s="9"/>
      <c r="F32" s="9"/>
      <c r="G32" s="9"/>
      <c r="H32" s="9">
        <f t="shared" si="0"/>
        <v>8</v>
      </c>
      <c r="I32" s="9"/>
      <c r="J32" s="65" t="s">
        <v>313</v>
      </c>
      <c r="K32" s="1" t="str">
        <f t="shared" si="2"/>
        <v>e913</v>
      </c>
      <c r="L32" s="18" t="str">
        <f t="shared" si="3"/>
        <v>Autres Euros [PERP]</v>
      </c>
      <c r="N32" t="s">
        <v>192</v>
      </c>
      <c r="O32" s="9" t="s">
        <v>426</v>
      </c>
    </row>
    <row r="33" spans="1:15" outlineLevel="4">
      <c r="A33" s="82" t="s">
        <v>133</v>
      </c>
      <c r="B33" s="9" t="s">
        <v>951</v>
      </c>
      <c r="C33" s="9"/>
      <c r="D33" s="9" t="s">
        <v>426</v>
      </c>
      <c r="E33" s="9"/>
      <c r="F33" s="9"/>
      <c r="G33" s="9"/>
      <c r="H33" s="9">
        <f t="shared" si="0"/>
        <v>8</v>
      </c>
      <c r="I33" s="9"/>
      <c r="J33" s="65" t="s">
        <v>307</v>
      </c>
      <c r="K33" s="1" t="str">
        <f t="shared" si="2"/>
        <v>e989</v>
      </c>
      <c r="L33" s="18" t="str">
        <f t="shared" si="3"/>
        <v>UC [PERP]</v>
      </c>
      <c r="N33" t="s">
        <v>192</v>
      </c>
      <c r="O33" s="9" t="s">
        <v>426</v>
      </c>
    </row>
    <row r="34" spans="1:15" outlineLevel="3">
      <c r="A34" s="82" t="s">
        <v>125</v>
      </c>
      <c r="B34" s="9" t="s">
        <v>952</v>
      </c>
      <c r="C34" s="9"/>
      <c r="D34" s="9" t="s">
        <v>426</v>
      </c>
      <c r="E34" s="9"/>
      <c r="F34" s="9"/>
      <c r="G34" s="9"/>
      <c r="H34" s="9">
        <f t="shared" si="0"/>
        <v>16</v>
      </c>
      <c r="I34" s="9"/>
      <c r="J34" s="77" t="s">
        <v>135</v>
      </c>
      <c r="K34" s="1" t="str">
        <f t="shared" si="2"/>
        <v>e934</v>
      </c>
      <c r="L34" s="18" t="str">
        <f t="shared" si="3"/>
        <v>Contrats de retraite professionnelle supplémentaire régis par l'article L. 143-1 [12]</v>
      </c>
      <c r="M34" t="s">
        <v>190</v>
      </c>
      <c r="N34" t="s">
        <v>192</v>
      </c>
      <c r="O34" s="9" t="s">
        <v>426</v>
      </c>
    </row>
    <row r="35" spans="1:15" outlineLevel="4">
      <c r="A35" s="82" t="s">
        <v>126</v>
      </c>
      <c r="B35" s="9" t="s">
        <v>953</v>
      </c>
      <c r="C35" s="9"/>
      <c r="D35" s="9" t="s">
        <v>426</v>
      </c>
      <c r="E35" s="9"/>
      <c r="F35" s="9"/>
      <c r="G35" s="9"/>
      <c r="H35" s="9">
        <f t="shared" si="0"/>
        <v>16</v>
      </c>
      <c r="I35" s="9"/>
      <c r="J35" s="65" t="s">
        <v>311</v>
      </c>
      <c r="K35" s="1" t="str">
        <f t="shared" si="2"/>
        <v>e919</v>
      </c>
      <c r="L35" s="18" t="str">
        <f t="shared" si="3"/>
        <v>Branche 26 [RPS]</v>
      </c>
      <c r="N35" t="s">
        <v>192</v>
      </c>
      <c r="O35" s="9" t="s">
        <v>426</v>
      </c>
    </row>
    <row r="36" spans="1:15" outlineLevel="4">
      <c r="A36" s="82" t="s">
        <v>135</v>
      </c>
      <c r="B36" s="9" t="s">
        <v>954</v>
      </c>
      <c r="C36" s="9"/>
      <c r="D36" s="9" t="s">
        <v>426</v>
      </c>
      <c r="E36" s="9"/>
      <c r="F36" s="9"/>
      <c r="G36" s="9"/>
      <c r="H36" s="9">
        <f t="shared" si="0"/>
        <v>7</v>
      </c>
      <c r="I36" s="9"/>
      <c r="J36" s="65" t="s">
        <v>508</v>
      </c>
      <c r="K36" s="1" t="str">
        <f t="shared" si="2"/>
        <v>e958</v>
      </c>
      <c r="L36" s="18" t="str">
        <f t="shared" si="3"/>
        <v>Garanties donnant lieu à provision de diversification dit " Eurocroissance" [RPS]</v>
      </c>
      <c r="N36" t="s">
        <v>192</v>
      </c>
      <c r="O36" s="9" t="s">
        <v>426</v>
      </c>
    </row>
    <row r="37" spans="1:15" outlineLevel="4">
      <c r="A37" s="82" t="s">
        <v>306</v>
      </c>
      <c r="B37" s="9" t="s">
        <v>955</v>
      </c>
      <c r="C37" s="9"/>
      <c r="D37" s="9" t="s">
        <v>426</v>
      </c>
      <c r="E37" s="9"/>
      <c r="F37" s="9"/>
      <c r="G37" s="9"/>
      <c r="H37" s="9">
        <f t="shared" si="0"/>
        <v>3</v>
      </c>
      <c r="I37" s="9"/>
      <c r="J37" s="65" t="s">
        <v>312</v>
      </c>
      <c r="K37" s="1" t="str">
        <f t="shared" si="2"/>
        <v>e914</v>
      </c>
      <c r="L37" s="18" t="str">
        <f t="shared" si="3"/>
        <v>Autres Euros [RPS]</v>
      </c>
      <c r="N37" t="s">
        <v>192</v>
      </c>
      <c r="O37" s="9" t="s">
        <v>426</v>
      </c>
    </row>
    <row r="38" spans="1:15" outlineLevel="4">
      <c r="A38" s="82" t="s">
        <v>127</v>
      </c>
      <c r="B38" s="9" t="s">
        <v>956</v>
      </c>
      <c r="C38" s="9"/>
      <c r="D38" s="9" t="s">
        <v>426</v>
      </c>
      <c r="E38" s="9"/>
      <c r="F38" s="9"/>
      <c r="G38" s="9"/>
      <c r="H38" s="9">
        <f t="shared" si="0"/>
        <v>16</v>
      </c>
      <c r="I38" s="9"/>
      <c r="J38" s="65" t="s">
        <v>1424</v>
      </c>
      <c r="K38" s="1" t="str">
        <f t="shared" si="2"/>
        <v>e976</v>
      </c>
      <c r="L38" s="18" t="str">
        <f t="shared" si="3"/>
        <v>PERP non branche 26 et non garanties donnant lieu à provision de diversification dit " Eurocroissance" [RPS]</v>
      </c>
      <c r="M38" t="s">
        <v>190</v>
      </c>
      <c r="N38" t="s">
        <v>192</v>
      </c>
      <c r="O38" s="9" t="s">
        <v>426</v>
      </c>
    </row>
    <row r="39" spans="1:15" outlineLevel="5">
      <c r="A39" s="82" t="s">
        <v>387</v>
      </c>
      <c r="B39" s="9" t="s">
        <v>957</v>
      </c>
      <c r="C39" s="9"/>
      <c r="D39" s="9" t="s">
        <v>426</v>
      </c>
      <c r="E39" s="9"/>
      <c r="F39" s="9"/>
      <c r="G39" s="9"/>
      <c r="H39" s="9">
        <f t="shared" si="0"/>
        <v>9</v>
      </c>
      <c r="I39" s="9"/>
      <c r="J39" s="99" t="s">
        <v>314</v>
      </c>
      <c r="K39" s="1" t="str">
        <f t="shared" si="2"/>
        <v>e951</v>
      </c>
      <c r="L39" s="18" t="str">
        <f t="shared" si="3"/>
        <v>Euros (PERP non branche 26 et non Eurocroissance) [RPS]</v>
      </c>
      <c r="N39" t="s">
        <v>192</v>
      </c>
      <c r="O39" s="9" t="s">
        <v>426</v>
      </c>
    </row>
    <row r="40" spans="1:15" outlineLevel="5">
      <c r="A40" s="82" t="s">
        <v>149</v>
      </c>
      <c r="B40" s="9" t="s">
        <v>958</v>
      </c>
      <c r="C40" s="9"/>
      <c r="D40" s="9" t="s">
        <v>426</v>
      </c>
      <c r="E40" s="9"/>
      <c r="F40" s="9"/>
      <c r="G40" s="9"/>
      <c r="H40" s="9">
        <f t="shared" si="0"/>
        <v>4</v>
      </c>
      <c r="I40" s="9"/>
      <c r="J40" s="99" t="s">
        <v>315</v>
      </c>
      <c r="K40" s="1" t="str">
        <f t="shared" si="2"/>
        <v>e988</v>
      </c>
      <c r="L40" s="18" t="str">
        <f t="shared" si="3"/>
        <v>UC (PERP non branche 26 et non Eurocroissance) [RPS]</v>
      </c>
      <c r="N40" t="s">
        <v>192</v>
      </c>
      <c r="O40" s="9" t="s">
        <v>426</v>
      </c>
    </row>
    <row r="41" spans="1:15" outlineLevel="4">
      <c r="A41" s="82" t="s">
        <v>329</v>
      </c>
      <c r="B41" s="9" t="s">
        <v>959</v>
      </c>
      <c r="C41" s="9"/>
      <c r="D41" s="9" t="s">
        <v>426</v>
      </c>
      <c r="E41" s="9"/>
      <c r="F41" s="9"/>
      <c r="G41" s="9"/>
      <c r="H41" s="9">
        <f t="shared" si="0"/>
        <v>3</v>
      </c>
      <c r="I41" s="9"/>
      <c r="J41" s="65" t="s">
        <v>308</v>
      </c>
      <c r="K41" s="1" t="str">
        <f t="shared" si="2"/>
        <v>e990</v>
      </c>
      <c r="L41" s="18" t="str">
        <f t="shared" si="3"/>
        <v>UC [RPS]</v>
      </c>
      <c r="N41" t="s">
        <v>192</v>
      </c>
      <c r="O41" s="9" t="s">
        <v>426</v>
      </c>
    </row>
    <row r="42" spans="1:15" outlineLevel="3">
      <c r="A42" s="82" t="s">
        <v>140</v>
      </c>
      <c r="B42" s="9" t="s">
        <v>960</v>
      </c>
      <c r="C42" s="9"/>
      <c r="D42" s="9" t="s">
        <v>426</v>
      </c>
      <c r="E42" s="9"/>
      <c r="F42" s="9"/>
      <c r="G42" s="9"/>
      <c r="H42" s="9">
        <f t="shared" si="0"/>
        <v>4</v>
      </c>
      <c r="I42" s="9"/>
      <c r="J42" s="77" t="s">
        <v>386</v>
      </c>
      <c r="K42" s="1" t="str">
        <f t="shared" si="2"/>
        <v>e975</v>
      </c>
      <c r="L42" s="18" t="str">
        <f t="shared" si="3"/>
        <v>Opérations relevant de l'article L. 134-1 mais ne relevant pas des articles L. 143-1 et L. 144-2 (Eurocroissance) [13]</v>
      </c>
      <c r="N42" t="s">
        <v>192</v>
      </c>
      <c r="O42" s="9" t="s">
        <v>426</v>
      </c>
    </row>
    <row r="43" spans="1:15" outlineLevel="2">
      <c r="A43" s="82" t="s">
        <v>138</v>
      </c>
      <c r="B43" s="9" t="s">
        <v>961</v>
      </c>
      <c r="C43" s="9"/>
      <c r="D43" s="9" t="s">
        <v>426</v>
      </c>
      <c r="E43" s="9"/>
      <c r="F43" s="9"/>
      <c r="G43" s="9"/>
      <c r="H43" s="9">
        <f t="shared" si="0"/>
        <v>5</v>
      </c>
      <c r="I43" s="9"/>
      <c r="J43" s="120" t="s">
        <v>61</v>
      </c>
      <c r="K43" s="1" t="str">
        <f t="shared" si="2"/>
        <v>e968</v>
      </c>
      <c r="L43" s="18" t="str">
        <f t="shared" si="3"/>
        <v>Non Vie</v>
      </c>
      <c r="M43" t="s">
        <v>190</v>
      </c>
      <c r="N43" t="s">
        <v>192</v>
      </c>
      <c r="O43" s="9" t="s">
        <v>426</v>
      </c>
    </row>
    <row r="44" spans="1:15" outlineLevel="3">
      <c r="A44" s="82" t="s">
        <v>139</v>
      </c>
      <c r="B44" s="9" t="s">
        <v>962</v>
      </c>
      <c r="C44" s="299"/>
      <c r="D44" s="299" t="s">
        <v>426</v>
      </c>
      <c r="E44" s="299"/>
      <c r="F44" s="299"/>
      <c r="G44" s="299"/>
      <c r="H44" s="299">
        <f t="shared" si="0"/>
        <v>4</v>
      </c>
      <c r="I44" s="299"/>
      <c r="J44" s="77" t="s">
        <v>331</v>
      </c>
      <c r="K44" s="1" t="str">
        <f t="shared" si="2"/>
        <v>e970</v>
      </c>
      <c r="L44" s="18" t="str">
        <f t="shared" si="3"/>
        <v>Non Vie [20-31]</v>
      </c>
      <c r="M44" t="s">
        <v>190</v>
      </c>
      <c r="N44" t="s">
        <v>192</v>
      </c>
      <c r="O44" s="9" t="s">
        <v>426</v>
      </c>
    </row>
    <row r="45" spans="1:15" outlineLevel="4">
      <c r="A45" s="82" t="s">
        <v>330</v>
      </c>
      <c r="B45" s="132" t="s">
        <v>963</v>
      </c>
      <c r="C45" s="299"/>
      <c r="D45" s="299" t="s">
        <v>426</v>
      </c>
      <c r="E45" s="299"/>
      <c r="F45" s="299"/>
      <c r="G45" s="299"/>
      <c r="H45" s="299">
        <f t="shared" si="0"/>
        <v>4</v>
      </c>
      <c r="I45" s="299"/>
      <c r="J45" s="65" t="s">
        <v>1839</v>
      </c>
      <c r="K45" s="1" t="str">
        <f t="shared" ref="K45:K70" si="4">VLOOKUP(J45,$A$1:$I$319,2,FALSE)</f>
        <v>e946</v>
      </c>
      <c r="L45" s="18" t="str">
        <f t="shared" ref="L45:L70" si="5">J45</f>
        <v>Dommages corporels (contrats individuels et collectifs) [20-21]</v>
      </c>
      <c r="M45" t="s">
        <v>190</v>
      </c>
      <c r="N45" t="s">
        <v>192</v>
      </c>
      <c r="O45" s="9" t="s">
        <v>426</v>
      </c>
    </row>
    <row r="46" spans="1:15" outlineLevel="5">
      <c r="A46" s="82" t="s">
        <v>631</v>
      </c>
      <c r="B46" s="9" t="s">
        <v>964</v>
      </c>
      <c r="C46" s="9"/>
      <c r="D46" s="9" t="s">
        <v>426</v>
      </c>
      <c r="E46" s="9"/>
      <c r="F46" s="9"/>
      <c r="G46" s="9"/>
      <c r="H46" s="9">
        <f t="shared" si="0"/>
        <v>4</v>
      </c>
      <c r="I46" s="9"/>
      <c r="J46" s="99" t="s">
        <v>630</v>
      </c>
      <c r="K46" s="1" t="str">
        <f t="shared" si="4"/>
        <v>e947</v>
      </c>
      <c r="L46" s="18" t="str">
        <f t="shared" si="5"/>
        <v>Dommages corporels (contrats individuels) [20]</v>
      </c>
      <c r="M46" t="s">
        <v>190</v>
      </c>
      <c r="N46" t="s">
        <v>192</v>
      </c>
      <c r="O46" s="9" t="s">
        <v>426</v>
      </c>
    </row>
    <row r="47" spans="1:15" outlineLevel="6">
      <c r="A47" s="82" t="s">
        <v>1839</v>
      </c>
      <c r="B47" s="9" t="s">
        <v>965</v>
      </c>
      <c r="C47" s="9"/>
      <c r="D47" s="9" t="s">
        <v>426</v>
      </c>
      <c r="E47" s="9"/>
      <c r="F47" s="9"/>
      <c r="G47" s="9"/>
      <c r="H47" s="9">
        <f t="shared" si="0"/>
        <v>3</v>
      </c>
      <c r="I47" s="9"/>
      <c r="J47" s="189" t="s">
        <v>316</v>
      </c>
      <c r="K47" s="1" t="str">
        <f t="shared" si="4"/>
        <v>e962</v>
      </c>
      <c r="L47" s="18" t="str">
        <f t="shared" si="5"/>
        <v>Garanties frais de soins [201]</v>
      </c>
      <c r="N47" t="s">
        <v>192</v>
      </c>
      <c r="O47" s="9" t="s">
        <v>426</v>
      </c>
    </row>
    <row r="48" spans="1:15" outlineLevel="6">
      <c r="A48" s="82" t="s">
        <v>630</v>
      </c>
      <c r="B48" s="9" t="s">
        <v>966</v>
      </c>
      <c r="C48" s="9"/>
      <c r="D48" s="9" t="s">
        <v>426</v>
      </c>
      <c r="E48" s="9"/>
      <c r="F48" s="9"/>
      <c r="G48" s="9"/>
      <c r="H48" s="9">
        <f t="shared" si="0"/>
        <v>4</v>
      </c>
      <c r="I48" s="9"/>
      <c r="J48" s="189" t="s">
        <v>317</v>
      </c>
      <c r="K48" s="1" t="str">
        <f t="shared" si="4"/>
        <v>e916</v>
      </c>
      <c r="L48" s="18" t="str">
        <f t="shared" si="5"/>
        <v>Autres garanties [202]</v>
      </c>
      <c r="N48" t="s">
        <v>192</v>
      </c>
      <c r="O48" s="9" t="s">
        <v>426</v>
      </c>
    </row>
    <row r="49" spans="1:15" outlineLevel="5">
      <c r="A49" s="82" t="s">
        <v>547</v>
      </c>
      <c r="B49" s="9" t="s">
        <v>967</v>
      </c>
      <c r="C49" s="9"/>
      <c r="D49" s="9" t="s">
        <v>426</v>
      </c>
      <c r="E49" s="9"/>
      <c r="F49" s="9"/>
      <c r="G49" s="9"/>
      <c r="H49" s="9">
        <f t="shared" si="0"/>
        <v>5</v>
      </c>
      <c r="I49" s="9"/>
      <c r="J49" s="99" t="s">
        <v>631</v>
      </c>
      <c r="K49" s="1" t="str">
        <f t="shared" si="4"/>
        <v>e945</v>
      </c>
      <c r="L49" s="18" t="str">
        <f t="shared" si="5"/>
        <v>Dommages corporels (contrats collectifs) [21]</v>
      </c>
      <c r="M49" t="s">
        <v>190</v>
      </c>
      <c r="N49" t="s">
        <v>192</v>
      </c>
      <c r="O49" s="9" t="s">
        <v>426</v>
      </c>
    </row>
    <row r="50" spans="1:15" outlineLevel="6">
      <c r="A50" s="82" t="s">
        <v>546</v>
      </c>
      <c r="B50" s="9" t="s">
        <v>282</v>
      </c>
      <c r="C50" s="9"/>
      <c r="D50" s="9" t="s">
        <v>243</v>
      </c>
      <c r="E50" s="9"/>
      <c r="F50" s="9"/>
      <c r="G50" s="9"/>
      <c r="H50" s="9">
        <f t="shared" si="0"/>
        <v>9</v>
      </c>
      <c r="I50" s="9"/>
      <c r="J50" s="189" t="s">
        <v>320</v>
      </c>
      <c r="K50" s="1" t="str">
        <f t="shared" si="4"/>
        <v>e963</v>
      </c>
      <c r="L50" s="18" t="str">
        <f t="shared" si="5"/>
        <v>Garanties frais de soins [211]</v>
      </c>
      <c r="N50" t="s">
        <v>192</v>
      </c>
      <c r="O50" s="9" t="s">
        <v>426</v>
      </c>
    </row>
    <row r="51" spans="1:15" outlineLevel="6">
      <c r="A51" s="82" t="s">
        <v>549</v>
      </c>
      <c r="B51" s="9" t="s">
        <v>968</v>
      </c>
      <c r="C51" s="9"/>
      <c r="D51" s="9" t="s">
        <v>426</v>
      </c>
      <c r="E51" s="9"/>
      <c r="F51" s="9"/>
      <c r="G51" s="9"/>
      <c r="H51" s="9">
        <f t="shared" si="0"/>
        <v>2</v>
      </c>
      <c r="I51" s="9"/>
      <c r="J51" s="189" t="s">
        <v>321</v>
      </c>
      <c r="K51" s="1" t="str">
        <f t="shared" si="4"/>
        <v>e915</v>
      </c>
      <c r="L51" s="18" t="str">
        <f t="shared" si="5"/>
        <v>Autres garanties (dont incap. Inval) [212]</v>
      </c>
      <c r="N51" t="s">
        <v>192</v>
      </c>
      <c r="O51" s="9" t="s">
        <v>426</v>
      </c>
    </row>
    <row r="52" spans="1:15" outlineLevel="4">
      <c r="A52" s="82" t="s">
        <v>314</v>
      </c>
      <c r="B52" s="9" t="s">
        <v>969</v>
      </c>
      <c r="C52" s="9"/>
      <c r="D52" s="9" t="s">
        <v>426</v>
      </c>
      <c r="E52" s="9"/>
      <c r="F52" s="9"/>
      <c r="G52" s="9"/>
      <c r="H52" s="9">
        <f t="shared" si="0"/>
        <v>2</v>
      </c>
      <c r="I52" s="9"/>
      <c r="J52" s="65" t="s">
        <v>226</v>
      </c>
      <c r="K52" s="1" t="str">
        <f t="shared" si="4"/>
        <v>e908</v>
      </c>
      <c r="L52" s="18" t="str">
        <f t="shared" si="5"/>
        <v>Automobile</v>
      </c>
      <c r="M52" t="s">
        <v>190</v>
      </c>
      <c r="N52" t="s">
        <v>192</v>
      </c>
      <c r="O52" s="9" t="s">
        <v>426</v>
      </c>
    </row>
    <row r="53" spans="1:15" outlineLevel="5">
      <c r="A53" s="82" t="s">
        <v>318</v>
      </c>
      <c r="B53" s="9" t="s">
        <v>970</v>
      </c>
      <c r="C53" s="9"/>
      <c r="D53" s="9" t="s">
        <v>426</v>
      </c>
      <c r="E53" s="9"/>
      <c r="F53" s="9"/>
      <c r="G53" s="9"/>
      <c r="H53" s="9">
        <f t="shared" si="0"/>
        <v>1</v>
      </c>
      <c r="I53" s="9"/>
      <c r="J53" s="99" t="s">
        <v>136</v>
      </c>
      <c r="K53" s="1" t="str">
        <f t="shared" si="4"/>
        <v>e910</v>
      </c>
      <c r="L53" s="18" t="str">
        <f t="shared" si="5"/>
        <v>Automobile (responsabilité civile) [22]</v>
      </c>
      <c r="N53" t="s">
        <v>192</v>
      </c>
      <c r="O53" s="9" t="s">
        <v>426</v>
      </c>
    </row>
    <row r="54" spans="1:15" outlineLevel="5">
      <c r="A54" s="82" t="s">
        <v>353</v>
      </c>
      <c r="B54" s="9" t="s">
        <v>971</v>
      </c>
      <c r="C54" s="9"/>
      <c r="D54" s="9" t="s">
        <v>426</v>
      </c>
      <c r="E54" s="9"/>
      <c r="F54" s="9"/>
      <c r="G54" s="9"/>
      <c r="H54" s="9">
        <f t="shared" si="0"/>
        <v>1</v>
      </c>
      <c r="I54" s="9"/>
      <c r="J54" s="99" t="s">
        <v>137</v>
      </c>
      <c r="K54" s="1" t="str">
        <f t="shared" si="4"/>
        <v>e909</v>
      </c>
      <c r="L54" s="18" t="str">
        <f t="shared" si="5"/>
        <v>Automobile (dommages) [23]</v>
      </c>
      <c r="N54" t="s">
        <v>192</v>
      </c>
      <c r="O54" s="9" t="s">
        <v>426</v>
      </c>
    </row>
    <row r="55" spans="1:15" outlineLevel="4">
      <c r="A55" s="82" t="s">
        <v>344</v>
      </c>
      <c r="B55" s="9" t="s">
        <v>972</v>
      </c>
      <c r="C55" s="9"/>
      <c r="D55" s="9" t="s">
        <v>426</v>
      </c>
      <c r="E55" s="9"/>
      <c r="F55" s="9"/>
      <c r="G55" s="9"/>
      <c r="H55" s="9">
        <f t="shared" si="0"/>
        <v>1</v>
      </c>
      <c r="I55" s="9"/>
      <c r="J55" s="65" t="s">
        <v>329</v>
      </c>
      <c r="K55" s="1" t="str">
        <f t="shared" si="4"/>
        <v>e940</v>
      </c>
      <c r="L55" s="18" t="str">
        <f t="shared" si="5"/>
        <v>Dommages aux biens</v>
      </c>
      <c r="M55" t="s">
        <v>190</v>
      </c>
      <c r="N55" t="s">
        <v>192</v>
      </c>
      <c r="O55" s="9" t="s">
        <v>426</v>
      </c>
    </row>
    <row r="56" spans="1:15" outlineLevel="5">
      <c r="A56" s="82" t="s">
        <v>1082</v>
      </c>
      <c r="B56" s="9" t="s">
        <v>973</v>
      </c>
      <c r="C56" s="9"/>
      <c r="D56" s="9" t="s">
        <v>426</v>
      </c>
      <c r="E56" s="9"/>
      <c r="F56" s="9"/>
      <c r="G56" s="9"/>
      <c r="H56" s="9">
        <f t="shared" si="0"/>
        <v>1</v>
      </c>
      <c r="I56" s="9"/>
      <c r="J56" s="99" t="s">
        <v>138</v>
      </c>
      <c r="K56" s="1" t="str">
        <f t="shared" si="4"/>
        <v>e942</v>
      </c>
      <c r="L56" s="18" t="str">
        <f t="shared" si="5"/>
        <v>Dommages aux biens des particuliers [24]</v>
      </c>
      <c r="N56" t="s">
        <v>192</v>
      </c>
      <c r="O56" s="9" t="s">
        <v>426</v>
      </c>
    </row>
    <row r="57" spans="1:15" outlineLevel="5">
      <c r="A57" s="82" t="s">
        <v>1081</v>
      </c>
      <c r="B57" s="9" t="s">
        <v>974</v>
      </c>
      <c r="C57" s="9"/>
      <c r="D57" s="9" t="s">
        <v>426</v>
      </c>
      <c r="E57" s="9"/>
      <c r="F57" s="9"/>
      <c r="G57" s="9"/>
      <c r="H57" s="9">
        <f t="shared" si="0"/>
        <v>1</v>
      </c>
      <c r="I57" s="9"/>
      <c r="J57" s="99" t="s">
        <v>330</v>
      </c>
      <c r="K57" s="1" t="str">
        <f t="shared" si="4"/>
        <v>e944</v>
      </c>
      <c r="L57" s="18" t="str">
        <f t="shared" si="5"/>
        <v>Dommages aux biens professionnels et agricoles [25-26]</v>
      </c>
      <c r="M57" t="s">
        <v>190</v>
      </c>
      <c r="N57" t="s">
        <v>192</v>
      </c>
      <c r="O57" s="9" t="s">
        <v>426</v>
      </c>
    </row>
    <row r="58" spans="1:15" outlineLevel="6">
      <c r="A58" s="82" t="s">
        <v>310</v>
      </c>
      <c r="B58" s="9" t="s">
        <v>975</v>
      </c>
      <c r="C58" s="9"/>
      <c r="D58" s="9" t="s">
        <v>426</v>
      </c>
      <c r="E58" s="9"/>
      <c r="F58" s="9"/>
      <c r="G58" s="9"/>
      <c r="H58" s="9">
        <f t="shared" si="0"/>
        <v>3</v>
      </c>
      <c r="I58" s="9"/>
      <c r="J58" s="189" t="s">
        <v>139</v>
      </c>
      <c r="K58" s="1" t="str">
        <f t="shared" si="4"/>
        <v>e943</v>
      </c>
      <c r="L58" s="18" t="str">
        <f t="shared" si="5"/>
        <v>Dommages aux biens professionnels [25]</v>
      </c>
      <c r="N58" t="s">
        <v>192</v>
      </c>
      <c r="O58" s="9" t="s">
        <v>426</v>
      </c>
    </row>
    <row r="59" spans="1:15" outlineLevel="6">
      <c r="A59" s="82" t="s">
        <v>508</v>
      </c>
      <c r="B59" s="9" t="s">
        <v>976</v>
      </c>
      <c r="C59" s="9"/>
      <c r="D59" s="9" t="s">
        <v>426</v>
      </c>
      <c r="E59" s="9"/>
      <c r="F59" s="9"/>
      <c r="G59" s="9"/>
      <c r="H59" s="9">
        <f t="shared" si="0"/>
        <v>5</v>
      </c>
      <c r="I59" s="9"/>
      <c r="J59" s="189" t="s">
        <v>140</v>
      </c>
      <c r="K59" s="1" t="str">
        <f t="shared" si="4"/>
        <v>e941</v>
      </c>
      <c r="L59" s="18" t="str">
        <f t="shared" si="5"/>
        <v>Dommages aux biens agricoles [26]</v>
      </c>
      <c r="N59" t="s">
        <v>192</v>
      </c>
      <c r="O59" s="9" t="s">
        <v>426</v>
      </c>
    </row>
    <row r="60" spans="1:15" outlineLevel="4">
      <c r="A60" s="82" t="s">
        <v>187</v>
      </c>
      <c r="B60" s="9" t="s">
        <v>977</v>
      </c>
      <c r="C60" s="9"/>
      <c r="D60" s="9" t="s">
        <v>426</v>
      </c>
      <c r="E60" s="9"/>
      <c r="F60" s="9"/>
      <c r="G60" s="9"/>
      <c r="H60" s="9">
        <f t="shared" si="0"/>
        <v>9</v>
      </c>
      <c r="I60" s="9"/>
      <c r="J60" s="65" t="s">
        <v>141</v>
      </c>
      <c r="K60" s="1" t="str">
        <f t="shared" si="4"/>
        <v>e922</v>
      </c>
      <c r="L60" s="18" t="str">
        <f t="shared" si="5"/>
        <v>Catastrophes naturelles [27]</v>
      </c>
      <c r="N60" t="s">
        <v>192</v>
      </c>
      <c r="O60" s="9" t="s">
        <v>426</v>
      </c>
    </row>
    <row r="61" spans="1:15" outlineLevel="4">
      <c r="A61" s="82" t="s">
        <v>189</v>
      </c>
      <c r="B61" s="9" t="s">
        <v>978</v>
      </c>
      <c r="C61" s="9"/>
      <c r="D61" s="9" t="s">
        <v>426</v>
      </c>
      <c r="E61" s="9"/>
      <c r="F61" s="9"/>
      <c r="G61" s="9"/>
      <c r="H61" s="9">
        <f t="shared" si="0"/>
        <v>4</v>
      </c>
      <c r="I61" s="9"/>
      <c r="J61" s="65" t="s">
        <v>142</v>
      </c>
      <c r="K61" s="1" t="str">
        <f t="shared" si="4"/>
        <v>e980</v>
      </c>
      <c r="L61" s="18" t="str">
        <f t="shared" si="5"/>
        <v>Responsabilité civile générale [28]</v>
      </c>
      <c r="N61" t="s">
        <v>192</v>
      </c>
      <c r="O61" s="9" t="s">
        <v>426</v>
      </c>
    </row>
    <row r="62" spans="1:15" outlineLevel="4">
      <c r="A62" s="82" t="s">
        <v>188</v>
      </c>
      <c r="B62" s="9" t="s">
        <v>979</v>
      </c>
      <c r="C62" s="9"/>
      <c r="D62" s="9" t="s">
        <v>426</v>
      </c>
      <c r="E62" s="9"/>
      <c r="F62" s="9"/>
      <c r="G62" s="9"/>
      <c r="H62" s="9">
        <f t="shared" si="0"/>
        <v>9</v>
      </c>
      <c r="I62" s="9"/>
      <c r="J62" s="65" t="s">
        <v>143</v>
      </c>
      <c r="K62" s="1" t="str">
        <f t="shared" si="4"/>
        <v>e978</v>
      </c>
      <c r="L62" s="18" t="str">
        <f t="shared" si="5"/>
        <v>Protection juridique [29]</v>
      </c>
      <c r="N62" t="s">
        <v>192</v>
      </c>
      <c r="O62" s="9" t="s">
        <v>426</v>
      </c>
    </row>
    <row r="63" spans="1:15" outlineLevel="4">
      <c r="A63" s="82" t="s">
        <v>316</v>
      </c>
      <c r="B63" s="9" t="s">
        <v>980</v>
      </c>
      <c r="C63" s="9"/>
      <c r="D63" s="9" t="s">
        <v>426</v>
      </c>
      <c r="E63" s="9"/>
      <c r="F63" s="9"/>
      <c r="G63" s="9"/>
      <c r="H63" s="9">
        <f t="shared" si="0"/>
        <v>7</v>
      </c>
      <c r="I63" s="9"/>
      <c r="J63" s="65" t="s">
        <v>144</v>
      </c>
      <c r="K63" s="1" t="str">
        <f t="shared" si="4"/>
        <v>e904</v>
      </c>
      <c r="L63" s="18" t="str">
        <f t="shared" si="5"/>
        <v>Assistance [30]</v>
      </c>
      <c r="N63" t="s">
        <v>192</v>
      </c>
      <c r="O63" s="9" t="s">
        <v>426</v>
      </c>
    </row>
    <row r="64" spans="1:15" outlineLevel="4">
      <c r="A64" s="82" t="s">
        <v>320</v>
      </c>
      <c r="B64" s="9" t="s">
        <v>913</v>
      </c>
      <c r="C64" s="9"/>
      <c r="D64" s="9" t="s">
        <v>426</v>
      </c>
      <c r="E64" s="9"/>
      <c r="F64" s="9"/>
      <c r="G64" s="9"/>
      <c r="H64" s="9">
        <f t="shared" si="0"/>
        <v>7</v>
      </c>
      <c r="I64" s="9"/>
      <c r="J64" s="65" t="s">
        <v>145</v>
      </c>
      <c r="K64" s="1" t="str">
        <f t="shared" si="4"/>
        <v>e977</v>
      </c>
      <c r="L64" s="18" t="str">
        <f t="shared" si="5"/>
        <v>Pertes pécuniaires diverses [31]</v>
      </c>
      <c r="N64" t="s">
        <v>192</v>
      </c>
      <c r="O64" s="9" t="s">
        <v>426</v>
      </c>
    </row>
    <row r="65" spans="1:19" outlineLevel="3">
      <c r="A65" s="82" t="s">
        <v>319</v>
      </c>
      <c r="B65" s="9" t="s">
        <v>914</v>
      </c>
      <c r="C65" s="9"/>
      <c r="D65" s="9" t="s">
        <v>426</v>
      </c>
      <c r="E65" s="9"/>
      <c r="F65" s="9"/>
      <c r="G65" s="9"/>
      <c r="H65" s="9">
        <f t="shared" si="0"/>
        <v>1</v>
      </c>
      <c r="I65" s="9"/>
      <c r="J65" s="77" t="s">
        <v>332</v>
      </c>
      <c r="K65" s="1" t="str">
        <f t="shared" si="4"/>
        <v>e971</v>
      </c>
      <c r="L65" s="18" t="str">
        <f t="shared" si="5"/>
        <v>Non Vie [34-38]</v>
      </c>
      <c r="M65" t="s">
        <v>190</v>
      </c>
      <c r="N65" t="s">
        <v>192</v>
      </c>
      <c r="O65" s="9" t="s">
        <v>426</v>
      </c>
    </row>
    <row r="66" spans="1:19" outlineLevel="4">
      <c r="A66" s="82" t="s">
        <v>184</v>
      </c>
      <c r="B66" s="9" t="s">
        <v>915</v>
      </c>
      <c r="C66" s="9"/>
      <c r="D66" s="9" t="s">
        <v>426</v>
      </c>
      <c r="E66" s="9"/>
      <c r="F66" s="9"/>
      <c r="G66" s="9"/>
      <c r="H66" s="9">
        <f t="shared" ref="H66:H129" si="6">COUNTIF($J$2:$J$928,A66)</f>
        <v>1</v>
      </c>
      <c r="I66" s="9"/>
      <c r="J66" s="65" t="s">
        <v>146</v>
      </c>
      <c r="K66" s="1" t="str">
        <f t="shared" si="4"/>
        <v>e986</v>
      </c>
      <c r="L66" s="18" t="str">
        <f t="shared" si="5"/>
        <v>Transports [34]</v>
      </c>
      <c r="N66" t="s">
        <v>192</v>
      </c>
      <c r="O66" s="9" t="s">
        <v>426</v>
      </c>
    </row>
    <row r="67" spans="1:19" outlineLevel="4">
      <c r="A67" s="82" t="s">
        <v>286</v>
      </c>
      <c r="B67" s="9" t="s">
        <v>916</v>
      </c>
      <c r="C67" s="9"/>
      <c r="D67" s="9" t="s">
        <v>426</v>
      </c>
      <c r="E67" s="9"/>
      <c r="F67" s="9"/>
      <c r="G67" s="9"/>
      <c r="H67" s="9">
        <f t="shared" si="6"/>
        <v>1</v>
      </c>
      <c r="I67" s="9"/>
      <c r="J67" s="65" t="s">
        <v>147</v>
      </c>
      <c r="K67" s="1" t="str">
        <f t="shared" si="4"/>
        <v>e905</v>
      </c>
      <c r="L67" s="18" t="str">
        <f t="shared" si="5"/>
        <v>Assurance construction (dommages) [35]</v>
      </c>
      <c r="N67" t="s">
        <v>192</v>
      </c>
      <c r="O67" s="9" t="s">
        <v>426</v>
      </c>
    </row>
    <row r="68" spans="1:19" outlineLevel="4">
      <c r="A68" s="82" t="s">
        <v>326</v>
      </c>
      <c r="B68" s="13" t="s">
        <v>917</v>
      </c>
      <c r="C68" s="13"/>
      <c r="D68" s="13" t="s">
        <v>426</v>
      </c>
      <c r="E68" s="13"/>
      <c r="F68" s="13"/>
      <c r="G68" s="13"/>
      <c r="H68" s="9">
        <f t="shared" si="6"/>
        <v>2</v>
      </c>
      <c r="I68" s="9"/>
      <c r="J68" s="65" t="s">
        <v>148</v>
      </c>
      <c r="K68" s="1" t="str">
        <f t="shared" si="4"/>
        <v>e906</v>
      </c>
      <c r="L68" s="18" t="str">
        <f t="shared" si="5"/>
        <v>Assurance construction (responsabilité civile) [36]</v>
      </c>
      <c r="N68" t="s">
        <v>192</v>
      </c>
      <c r="O68" s="9" t="s">
        <v>426</v>
      </c>
    </row>
    <row r="69" spans="1:19" outlineLevel="4">
      <c r="A69" s="82" t="s">
        <v>61</v>
      </c>
      <c r="B69" s="9" t="s">
        <v>918</v>
      </c>
      <c r="C69" s="9"/>
      <c r="D69" s="9" t="s">
        <v>426</v>
      </c>
      <c r="E69" s="9"/>
      <c r="F69" s="9"/>
      <c r="G69" s="9"/>
      <c r="H69" s="9">
        <f t="shared" si="6"/>
        <v>5</v>
      </c>
      <c r="I69" s="9"/>
      <c r="J69" s="65" t="s">
        <v>149</v>
      </c>
      <c r="K69" s="1" t="str">
        <f t="shared" si="4"/>
        <v>e939</v>
      </c>
      <c r="L69" s="18" t="str">
        <f t="shared" si="5"/>
        <v>Crédit [37]</v>
      </c>
      <c r="N69" t="s">
        <v>192</v>
      </c>
      <c r="O69" s="9" t="s">
        <v>426</v>
      </c>
    </row>
    <row r="70" spans="1:19" outlineLevel="4">
      <c r="A70" s="82" t="s">
        <v>331</v>
      </c>
      <c r="B70" s="9" t="s">
        <v>919</v>
      </c>
      <c r="C70" s="9"/>
      <c r="D70" s="9" t="s">
        <v>426</v>
      </c>
      <c r="E70" s="9"/>
      <c r="F70" s="9"/>
      <c r="G70" s="9"/>
      <c r="H70" s="9">
        <f t="shared" si="6"/>
        <v>2</v>
      </c>
      <c r="I70" s="9"/>
      <c r="J70" s="65" t="s">
        <v>150</v>
      </c>
      <c r="K70" s="1" t="str">
        <f t="shared" si="4"/>
        <v>e923</v>
      </c>
      <c r="L70" s="18" t="str">
        <f t="shared" si="5"/>
        <v>Caution [38]</v>
      </c>
      <c r="N70" t="s">
        <v>192</v>
      </c>
      <c r="O70" s="9" t="s">
        <v>426</v>
      </c>
    </row>
    <row r="71" spans="1:19">
      <c r="A71" s="82" t="s">
        <v>332</v>
      </c>
      <c r="B71" s="9" t="s">
        <v>920</v>
      </c>
      <c r="C71" s="9"/>
      <c r="D71" s="9" t="s">
        <v>426</v>
      </c>
      <c r="E71" s="9"/>
      <c r="F71" s="9"/>
      <c r="G71" s="9"/>
      <c r="H71" s="9">
        <f t="shared" si="6"/>
        <v>3</v>
      </c>
      <c r="I71" s="9"/>
      <c r="J71" s="140" t="s">
        <v>2713</v>
      </c>
      <c r="K71" s="130"/>
      <c r="L71" s="18"/>
      <c r="M71" s="129"/>
      <c r="N71" s="129"/>
      <c r="O71" s="132" t="s">
        <v>426</v>
      </c>
      <c r="P71" s="129"/>
      <c r="Q71" s="129"/>
      <c r="R71" s="129"/>
      <c r="S71" s="129"/>
    </row>
    <row r="72" spans="1:19" outlineLevel="1">
      <c r="A72" s="82" t="s">
        <v>181</v>
      </c>
      <c r="B72" s="9" t="s">
        <v>921</v>
      </c>
      <c r="C72" s="9"/>
      <c r="D72" s="9" t="s">
        <v>426</v>
      </c>
      <c r="E72" s="9"/>
      <c r="F72" s="9"/>
      <c r="G72" s="9"/>
      <c r="H72" s="9">
        <f t="shared" si="6"/>
        <v>1</v>
      </c>
      <c r="I72" s="9"/>
      <c r="J72" s="141" t="s">
        <v>244</v>
      </c>
      <c r="K72" s="130" t="str">
        <f t="shared" ref="K72:K103" si="7">VLOOKUP(J72,$A$1:$I$319,2,FALSE)</f>
        <v>x0</v>
      </c>
      <c r="L72" s="18" t="str">
        <f t="shared" ref="L72:L105" si="8">J72</f>
        <v>Total/NA</v>
      </c>
      <c r="M72" s="132" t="s">
        <v>190</v>
      </c>
      <c r="N72" s="132"/>
      <c r="O72" s="132" t="s">
        <v>243</v>
      </c>
      <c r="Q72" t="s">
        <v>248</v>
      </c>
      <c r="R72" t="s">
        <v>1866</v>
      </c>
    </row>
    <row r="73" spans="1:19" outlineLevel="2">
      <c r="A73" s="82" t="s">
        <v>525</v>
      </c>
      <c r="B73" s="9" t="s">
        <v>981</v>
      </c>
      <c r="C73" s="9"/>
      <c r="D73" s="9" t="s">
        <v>426</v>
      </c>
      <c r="E73" s="9"/>
      <c r="F73" s="9"/>
      <c r="G73" s="9"/>
      <c r="H73" s="9">
        <f t="shared" si="6"/>
        <v>1</v>
      </c>
      <c r="I73" s="9"/>
      <c r="J73" s="120" t="s">
        <v>60</v>
      </c>
      <c r="K73" s="130" t="str">
        <f t="shared" si="7"/>
        <v>e991</v>
      </c>
      <c r="L73" s="18" t="str">
        <f t="shared" si="8"/>
        <v>Vie</v>
      </c>
      <c r="M73" s="129" t="s">
        <v>190</v>
      </c>
      <c r="N73" s="129" t="s">
        <v>192</v>
      </c>
      <c r="O73" s="132" t="s">
        <v>426</v>
      </c>
    </row>
    <row r="74" spans="1:19" outlineLevel="3">
      <c r="A74" s="83" t="s">
        <v>1184</v>
      </c>
      <c r="B74" s="9" t="s">
        <v>908</v>
      </c>
      <c r="C74" s="9"/>
      <c r="D74" s="9" t="s">
        <v>426</v>
      </c>
      <c r="E74" s="9"/>
      <c r="F74" s="9"/>
      <c r="G74" s="9"/>
      <c r="H74" s="9">
        <f t="shared" si="6"/>
        <v>1</v>
      </c>
      <c r="I74" s="9"/>
      <c r="J74" s="77" t="s">
        <v>303</v>
      </c>
      <c r="K74" s="130" t="str">
        <f t="shared" si="7"/>
        <v>e921</v>
      </c>
      <c r="L74" s="18" t="str">
        <f t="shared" si="8"/>
        <v>Capitalisation en Euros ou devises</v>
      </c>
      <c r="M74" s="129" t="s">
        <v>190</v>
      </c>
      <c r="N74" s="129" t="s">
        <v>192</v>
      </c>
      <c r="O74" s="132" t="s">
        <v>426</v>
      </c>
    </row>
    <row r="75" spans="1:19" outlineLevel="4">
      <c r="A75" s="82" t="s">
        <v>386</v>
      </c>
      <c r="B75" s="9" t="s">
        <v>909</v>
      </c>
      <c r="C75" s="9"/>
      <c r="D75" s="9" t="s">
        <v>426</v>
      </c>
      <c r="E75" s="9"/>
      <c r="F75" s="9"/>
      <c r="G75" s="9"/>
      <c r="H75" s="9">
        <f t="shared" si="6"/>
        <v>10</v>
      </c>
      <c r="I75" s="9"/>
      <c r="J75" s="65" t="s">
        <v>125</v>
      </c>
      <c r="K75" s="130" t="str">
        <f t="shared" si="7"/>
        <v>e932</v>
      </c>
      <c r="L75" s="18" t="str">
        <f t="shared" si="8"/>
        <v>Contrats de capitalisation à prime unique (ou versements libres) [1]</v>
      </c>
      <c r="M75" s="129"/>
      <c r="N75" s="129" t="s">
        <v>192</v>
      </c>
      <c r="O75" s="132" t="s">
        <v>426</v>
      </c>
    </row>
    <row r="76" spans="1:19" outlineLevel="4">
      <c r="A76" s="82" t="s">
        <v>509</v>
      </c>
      <c r="B76" s="9" t="s">
        <v>910</v>
      </c>
      <c r="C76" s="9"/>
      <c r="D76" s="9" t="s">
        <v>426</v>
      </c>
      <c r="E76" s="9"/>
      <c r="F76" s="9"/>
      <c r="G76" s="9"/>
      <c r="H76" s="9">
        <f t="shared" si="6"/>
        <v>1</v>
      </c>
      <c r="I76" s="9"/>
      <c r="J76" s="65" t="s">
        <v>126</v>
      </c>
      <c r="K76" s="130" t="str">
        <f t="shared" si="7"/>
        <v>e933</v>
      </c>
      <c r="L76" s="18" t="str">
        <f t="shared" si="8"/>
        <v>Contrats de capitalisation à primes périodiques [2]</v>
      </c>
      <c r="M76" s="129"/>
      <c r="N76" s="129" t="s">
        <v>192</v>
      </c>
      <c r="O76" s="132" t="s">
        <v>426</v>
      </c>
    </row>
    <row r="77" spans="1:19" outlineLevel="4">
      <c r="A77" s="82" t="s">
        <v>145</v>
      </c>
      <c r="B77" s="9" t="s">
        <v>911</v>
      </c>
      <c r="C77" s="9"/>
      <c r="D77" s="9" t="s">
        <v>426</v>
      </c>
      <c r="E77" s="9"/>
      <c r="F77" s="9"/>
      <c r="G77" s="9"/>
      <c r="H77" s="9">
        <f t="shared" si="6"/>
        <v>5</v>
      </c>
      <c r="I77" s="9"/>
      <c r="J77" s="77" t="s">
        <v>304</v>
      </c>
      <c r="K77" s="130" t="str">
        <f t="shared" si="7"/>
        <v>e903</v>
      </c>
      <c r="L77" s="18" t="str">
        <f t="shared" si="8"/>
        <v>Ass. Indiv./Groupes ouverts en Euros ou devises</v>
      </c>
      <c r="M77" s="129" t="s">
        <v>190</v>
      </c>
      <c r="N77" s="129" t="s">
        <v>192</v>
      </c>
      <c r="O77" s="132" t="s">
        <v>426</v>
      </c>
    </row>
    <row r="78" spans="1:19" outlineLevel="4">
      <c r="A78" s="82" t="s">
        <v>143</v>
      </c>
      <c r="B78" s="9" t="s">
        <v>912</v>
      </c>
      <c r="C78" s="9"/>
      <c r="D78" s="9" t="s">
        <v>426</v>
      </c>
      <c r="E78" s="9"/>
      <c r="F78" s="9"/>
      <c r="G78" s="9"/>
      <c r="H78" s="9">
        <f t="shared" si="6"/>
        <v>5</v>
      </c>
      <c r="I78" s="9"/>
      <c r="J78" s="65" t="s">
        <v>127</v>
      </c>
      <c r="K78" s="130" t="str">
        <f t="shared" si="7"/>
        <v>e936</v>
      </c>
      <c r="L78" s="18" t="str">
        <f t="shared" si="8"/>
        <v>Contrats individuels d'assurance temporaire décès (y compris groupes ouverts) [3]</v>
      </c>
      <c r="M78" s="129"/>
      <c r="N78" s="129" t="s">
        <v>192</v>
      </c>
      <c r="O78" s="132" t="s">
        <v>426</v>
      </c>
    </row>
    <row r="79" spans="1:19" outlineLevel="4">
      <c r="A79" s="83" t="s">
        <v>285</v>
      </c>
      <c r="B79" s="9" t="s">
        <v>204</v>
      </c>
      <c r="C79" s="9"/>
      <c r="D79" s="9" t="s">
        <v>243</v>
      </c>
      <c r="E79" s="9"/>
      <c r="F79" s="9"/>
      <c r="G79" s="9"/>
      <c r="H79" s="9">
        <f t="shared" si="6"/>
        <v>1</v>
      </c>
      <c r="I79" s="9"/>
      <c r="J79" s="65" t="s">
        <v>128</v>
      </c>
      <c r="K79" s="130" t="str">
        <f t="shared" si="7"/>
        <v>e911</v>
      </c>
      <c r="L79" s="18" t="str">
        <f t="shared" si="8"/>
        <v>Autres contrats individuels d'assurance vie à prime unique (ou versements libres) (y compris groupes ouverts) [4]</v>
      </c>
      <c r="M79" s="129"/>
      <c r="N79" s="129" t="s">
        <v>192</v>
      </c>
      <c r="O79" s="132" t="s">
        <v>426</v>
      </c>
    </row>
    <row r="80" spans="1:19" outlineLevel="3">
      <c r="A80" s="82" t="s">
        <v>142</v>
      </c>
      <c r="B80" s="9" t="s">
        <v>902</v>
      </c>
      <c r="C80" s="9"/>
      <c r="D80" s="9" t="s">
        <v>426</v>
      </c>
      <c r="E80" s="9"/>
      <c r="F80" s="9"/>
      <c r="G80" s="9"/>
      <c r="H80" s="9">
        <f t="shared" si="6"/>
        <v>6</v>
      </c>
      <c r="I80" s="9"/>
      <c r="J80" s="65" t="s">
        <v>129</v>
      </c>
      <c r="K80" s="130" t="str">
        <f t="shared" si="7"/>
        <v>e912</v>
      </c>
      <c r="L80" s="18" t="str">
        <f t="shared" si="8"/>
        <v>Autres contrats individuels d'assurance vie à primes périodiques (y compris groupes ouverts) [5]</v>
      </c>
      <c r="M80" s="129"/>
      <c r="N80" s="129" t="s">
        <v>192</v>
      </c>
      <c r="O80" s="132" t="s">
        <v>426</v>
      </c>
    </row>
    <row r="81" spans="1:20" outlineLevel="4">
      <c r="A81" s="82" t="s">
        <v>1237</v>
      </c>
      <c r="B81" s="9" t="s">
        <v>903</v>
      </c>
      <c r="C81" s="9"/>
      <c r="D81" s="9" t="s">
        <v>426</v>
      </c>
      <c r="E81" s="9"/>
      <c r="F81" s="9"/>
      <c r="G81" s="9"/>
      <c r="H81" s="9">
        <f t="shared" si="6"/>
        <v>1</v>
      </c>
      <c r="I81" s="9"/>
      <c r="J81" s="77" t="s">
        <v>305</v>
      </c>
      <c r="K81" s="130" t="str">
        <f t="shared" si="7"/>
        <v>e928</v>
      </c>
      <c r="L81" s="18" t="str">
        <f t="shared" si="8"/>
        <v>Contrats collectifs en Euros ou devises</v>
      </c>
      <c r="M81" s="129" t="s">
        <v>190</v>
      </c>
      <c r="N81" s="129" t="s">
        <v>192</v>
      </c>
      <c r="O81" s="132" t="s">
        <v>426</v>
      </c>
    </row>
    <row r="82" spans="1:20" outlineLevel="4">
      <c r="A82" s="82" t="s">
        <v>1236</v>
      </c>
      <c r="B82" s="9" t="s">
        <v>904</v>
      </c>
      <c r="C82" s="9"/>
      <c r="D82" s="9" t="s">
        <v>426</v>
      </c>
      <c r="E82" s="9"/>
      <c r="F82" s="9"/>
      <c r="G82" s="9"/>
      <c r="H82" s="9">
        <f t="shared" si="6"/>
        <v>1</v>
      </c>
      <c r="I82" s="9"/>
      <c r="J82" s="65" t="s">
        <v>130</v>
      </c>
      <c r="K82" s="130" t="str">
        <f t="shared" si="7"/>
        <v>e926</v>
      </c>
      <c r="L82" s="18" t="str">
        <f t="shared" si="8"/>
        <v>Contrats collectifs d'assurance en cas de décès [6]</v>
      </c>
      <c r="M82" s="129"/>
      <c r="N82" s="129" t="s">
        <v>192</v>
      </c>
      <c r="O82" s="132" t="s">
        <v>426</v>
      </c>
    </row>
    <row r="83" spans="1:20" outlineLevel="2">
      <c r="A83" s="82" t="s">
        <v>185</v>
      </c>
      <c r="B83" s="9" t="s">
        <v>905</v>
      </c>
      <c r="C83" s="9"/>
      <c r="D83" s="9" t="s">
        <v>426</v>
      </c>
      <c r="E83" s="9"/>
      <c r="F83" s="9"/>
      <c r="G83" s="9"/>
      <c r="H83" s="9">
        <f t="shared" si="6"/>
        <v>4</v>
      </c>
      <c r="I83" s="9"/>
      <c r="J83" s="65" t="s">
        <v>131</v>
      </c>
      <c r="K83" s="130" t="str">
        <f t="shared" si="7"/>
        <v>e927</v>
      </c>
      <c r="L83" s="18" t="str">
        <f t="shared" si="8"/>
        <v>Contrats collectifs d'assurance en cas de vie [7]</v>
      </c>
      <c r="M83" s="129"/>
      <c r="N83" s="129" t="s">
        <v>192</v>
      </c>
      <c r="O83" s="132" t="s">
        <v>426</v>
      </c>
    </row>
    <row r="84" spans="1:20" outlineLevel="3">
      <c r="A84" s="82" t="s">
        <v>1535</v>
      </c>
      <c r="B84" s="9" t="s">
        <v>906</v>
      </c>
      <c r="C84" s="9"/>
      <c r="D84" s="9" t="s">
        <v>426</v>
      </c>
      <c r="E84" s="9"/>
      <c r="F84" s="9"/>
      <c r="G84" s="9"/>
      <c r="H84" s="9">
        <f t="shared" si="6"/>
        <v>1</v>
      </c>
      <c r="I84" s="9"/>
      <c r="J84" s="77" t="s">
        <v>306</v>
      </c>
      <c r="K84" s="130" t="str">
        <f t="shared" si="7"/>
        <v>e935</v>
      </c>
      <c r="L84" s="18" t="str">
        <f t="shared" si="8"/>
        <v>Contrats en unités de compte</v>
      </c>
      <c r="M84" s="129" t="s">
        <v>190</v>
      </c>
      <c r="N84" s="129" t="s">
        <v>192</v>
      </c>
      <c r="O84" s="132" t="s">
        <v>426</v>
      </c>
    </row>
    <row r="85" spans="1:20" outlineLevel="4">
      <c r="A85" s="82" t="s">
        <v>224</v>
      </c>
      <c r="B85" s="9" t="s">
        <v>907</v>
      </c>
      <c r="C85" s="9"/>
      <c r="D85" s="9" t="s">
        <v>426</v>
      </c>
      <c r="E85" s="9"/>
      <c r="F85" s="9"/>
      <c r="G85" s="9"/>
      <c r="H85" s="9">
        <f t="shared" si="6"/>
        <v>1</v>
      </c>
      <c r="I85" s="9"/>
      <c r="J85" s="65" t="s">
        <v>132</v>
      </c>
      <c r="K85" s="130" t="str">
        <f t="shared" si="7"/>
        <v>e930</v>
      </c>
      <c r="L85" s="18" t="str">
        <f t="shared" si="8"/>
        <v>Contrats d'assurance vie ou de capitalisation en unités de compte à prime unique (ou versements libres) [8]</v>
      </c>
      <c r="M85" s="129"/>
      <c r="N85" s="129" t="s">
        <v>192</v>
      </c>
      <c r="O85" s="132" t="s">
        <v>426</v>
      </c>
    </row>
    <row r="86" spans="1:20" outlineLevel="4">
      <c r="A86" s="82" t="s">
        <v>146</v>
      </c>
      <c r="B86" s="9" t="s">
        <v>1083</v>
      </c>
      <c r="C86" s="9"/>
      <c r="D86" s="9" t="s">
        <v>426</v>
      </c>
      <c r="E86" s="9"/>
      <c r="F86" s="9"/>
      <c r="G86" s="9"/>
      <c r="H86" s="9">
        <f t="shared" si="6"/>
        <v>4</v>
      </c>
      <c r="I86" s="9"/>
      <c r="J86" s="65" t="s">
        <v>133</v>
      </c>
      <c r="K86" s="130" t="str">
        <f t="shared" si="7"/>
        <v>e931</v>
      </c>
      <c r="L86" s="18" t="str">
        <f t="shared" si="8"/>
        <v>Contrats d'assurance vie ou de capitalisation en unités de compte à primes périodiques [9]</v>
      </c>
      <c r="M86" s="129"/>
      <c r="N86" s="129" t="s">
        <v>192</v>
      </c>
      <c r="O86" s="132" t="s">
        <v>426</v>
      </c>
    </row>
    <row r="87" spans="1:20" outlineLevel="2">
      <c r="A87" s="82" t="s">
        <v>225</v>
      </c>
      <c r="B87" s="9" t="s">
        <v>281</v>
      </c>
      <c r="C87" s="9"/>
      <c r="D87" s="9" t="s">
        <v>243</v>
      </c>
      <c r="E87" s="9"/>
      <c r="F87" s="9"/>
      <c r="G87" s="9"/>
      <c r="H87" s="9">
        <f t="shared" si="6"/>
        <v>1</v>
      </c>
      <c r="I87" s="9"/>
      <c r="J87" s="77" t="s">
        <v>2709</v>
      </c>
      <c r="K87" s="86" t="str">
        <f t="shared" si="7"/>
        <v>e1277</v>
      </c>
      <c r="L87" s="18" t="str">
        <f t="shared" si="8"/>
        <v>Contrats collectifs relevant de l'article L. 441-1 mais ne relevant pas des catégories 11, 12 ou 14 [10]</v>
      </c>
      <c r="M87" s="129"/>
      <c r="N87" s="129" t="s">
        <v>192</v>
      </c>
      <c r="O87" s="132" t="s">
        <v>426</v>
      </c>
    </row>
    <row r="88" spans="1:20" outlineLevel="3">
      <c r="A88" s="82" t="s">
        <v>315</v>
      </c>
      <c r="B88" s="9" t="s">
        <v>1134</v>
      </c>
      <c r="C88" s="9"/>
      <c r="D88" s="9" t="s">
        <v>426</v>
      </c>
      <c r="E88" s="9"/>
      <c r="F88" s="9"/>
      <c r="G88" s="9"/>
      <c r="H88" s="9">
        <f t="shared" si="6"/>
        <v>2</v>
      </c>
      <c r="I88" s="9"/>
      <c r="J88" s="65" t="s">
        <v>2714</v>
      </c>
      <c r="K88" s="86" t="str">
        <f t="shared" si="7"/>
        <v>e1278</v>
      </c>
      <c r="L88" s="18" t="str">
        <f t="shared" si="8"/>
        <v>Engagement PER (Contrats collectifs relevant de l'article L. 441-1 mais ne relevant pas des catégories 11, 12 ou 14) [10]</v>
      </c>
      <c r="M88" s="129"/>
      <c r="N88" s="129" t="s">
        <v>192</v>
      </c>
      <c r="O88" s="132" t="s">
        <v>426</v>
      </c>
      <c r="P88" s="129"/>
      <c r="Q88" s="129"/>
      <c r="R88" s="129"/>
      <c r="S88" s="129"/>
      <c r="T88" s="129"/>
    </row>
    <row r="89" spans="1:20" outlineLevel="3">
      <c r="A89" s="82" t="s">
        <v>307</v>
      </c>
      <c r="B89" s="9" t="s">
        <v>1241</v>
      </c>
      <c r="C89" s="9"/>
      <c r="D89" s="9" t="s">
        <v>426</v>
      </c>
      <c r="E89" s="9"/>
      <c r="F89" s="9"/>
      <c r="G89" s="9"/>
      <c r="H89" s="9">
        <f t="shared" si="6"/>
        <v>3</v>
      </c>
      <c r="I89" s="9"/>
      <c r="J89" s="65" t="s">
        <v>2715</v>
      </c>
      <c r="K89" s="86" t="str">
        <f t="shared" si="7"/>
        <v>e1279</v>
      </c>
      <c r="L89" s="18" t="str">
        <f t="shared" si="8"/>
        <v>Hors engagement PER (Contrats collectifs relevant de l'article L. 441-1 mais ne relevant pas des catégories 11, 12 ou 14) [10]</v>
      </c>
      <c r="M89" s="129"/>
      <c r="N89" s="129" t="s">
        <v>192</v>
      </c>
      <c r="O89" s="132" t="s">
        <v>426</v>
      </c>
      <c r="P89" s="129"/>
      <c r="Q89" s="129"/>
      <c r="R89" s="129"/>
      <c r="S89" s="129"/>
    </row>
    <row r="90" spans="1:20" outlineLevel="3">
      <c r="A90" s="82" t="s">
        <v>308</v>
      </c>
      <c r="B90" s="9" t="s">
        <v>1242</v>
      </c>
      <c r="C90" s="9"/>
      <c r="D90" s="9" t="s">
        <v>426</v>
      </c>
      <c r="E90" s="9"/>
      <c r="F90" s="9"/>
      <c r="G90" s="9"/>
      <c r="H90" s="9">
        <f t="shared" si="6"/>
        <v>5</v>
      </c>
      <c r="I90" s="9"/>
      <c r="J90" s="77" t="s">
        <v>2784</v>
      </c>
      <c r="K90" s="86" t="str">
        <f t="shared" si="7"/>
        <v>e1280</v>
      </c>
      <c r="L90" s="18" t="str">
        <f t="shared" si="8"/>
        <v>Contrats relevant de l'article L. 144-2 [11]</v>
      </c>
      <c r="M90" s="129" t="s">
        <v>190</v>
      </c>
      <c r="N90" s="129" t="s">
        <v>192</v>
      </c>
      <c r="O90" s="132" t="s">
        <v>426</v>
      </c>
    </row>
    <row r="91" spans="1:20" outlineLevel="3">
      <c r="A91" s="82" t="s">
        <v>60</v>
      </c>
      <c r="B91" s="9" t="s">
        <v>1359</v>
      </c>
      <c r="C91" s="9"/>
      <c r="D91" s="9" t="s">
        <v>426</v>
      </c>
      <c r="E91" s="9"/>
      <c r="F91" s="9"/>
      <c r="G91" s="9"/>
      <c r="H91" s="9">
        <f t="shared" si="6"/>
        <v>5</v>
      </c>
      <c r="I91" s="9"/>
      <c r="J91" s="65" t="s">
        <v>309</v>
      </c>
      <c r="K91" s="130" t="str">
        <f t="shared" si="7"/>
        <v>e918</v>
      </c>
      <c r="L91" s="18" t="str">
        <f t="shared" si="8"/>
        <v>Branche 26 [PERP]</v>
      </c>
      <c r="M91" s="129"/>
      <c r="N91" s="129" t="s">
        <v>192</v>
      </c>
      <c r="O91" s="132" t="s">
        <v>426</v>
      </c>
    </row>
    <row r="92" spans="1:20">
      <c r="A92" s="82" t="s">
        <v>548</v>
      </c>
      <c r="B92" s="9" t="s">
        <v>1360</v>
      </c>
      <c r="C92" s="9"/>
      <c r="D92" s="9" t="s">
        <v>426</v>
      </c>
      <c r="E92" s="9"/>
      <c r="F92" s="9"/>
      <c r="G92" s="9"/>
      <c r="H92" s="9">
        <f t="shared" si="6"/>
        <v>5</v>
      </c>
      <c r="I92" s="9"/>
      <c r="J92" s="65" t="s">
        <v>310</v>
      </c>
      <c r="K92" s="130" t="str">
        <f t="shared" si="7"/>
        <v>e957</v>
      </c>
      <c r="L92" s="18" t="str">
        <f t="shared" si="8"/>
        <v>Garanties donnant lieu à provision de diversification dit " Eurocroissance" [PERP]</v>
      </c>
      <c r="M92" s="129"/>
      <c r="N92" s="129" t="s">
        <v>192</v>
      </c>
      <c r="O92" s="132" t="s">
        <v>426</v>
      </c>
    </row>
    <row r="93" spans="1:20" outlineLevel="1">
      <c r="A93" s="82" t="s">
        <v>403</v>
      </c>
      <c r="B93" s="9" t="s">
        <v>1361</v>
      </c>
      <c r="C93" s="9"/>
      <c r="D93" s="9" t="s">
        <v>426</v>
      </c>
      <c r="E93" s="9"/>
      <c r="F93" s="9"/>
      <c r="G93" s="9"/>
      <c r="H93" s="9">
        <f t="shared" si="6"/>
        <v>1</v>
      </c>
      <c r="I93" s="9"/>
      <c r="J93" s="65" t="s">
        <v>313</v>
      </c>
      <c r="K93" s="130" t="str">
        <f t="shared" si="7"/>
        <v>e913</v>
      </c>
      <c r="L93" s="18" t="str">
        <f t="shared" si="8"/>
        <v>Autres Euros [PERP]</v>
      </c>
      <c r="M93" s="129"/>
      <c r="N93" s="129" t="s">
        <v>192</v>
      </c>
      <c r="O93" s="132" t="s">
        <v>426</v>
      </c>
    </row>
    <row r="94" spans="1:20" outlineLevel="2">
      <c r="A94" s="82" t="s">
        <v>180</v>
      </c>
      <c r="B94" s="9" t="s">
        <v>1362</v>
      </c>
      <c r="C94" s="9"/>
      <c r="D94" s="9" t="s">
        <v>426</v>
      </c>
      <c r="E94" s="9"/>
      <c r="F94" s="9"/>
      <c r="G94" s="9"/>
      <c r="H94" s="9">
        <f t="shared" si="6"/>
        <v>1</v>
      </c>
      <c r="I94" s="9"/>
      <c r="J94" s="65" t="s">
        <v>307</v>
      </c>
      <c r="K94" s="130" t="str">
        <f t="shared" si="7"/>
        <v>e989</v>
      </c>
      <c r="L94" s="18" t="str">
        <f t="shared" si="8"/>
        <v>UC [PERP]</v>
      </c>
      <c r="M94" s="129"/>
      <c r="N94" s="129" t="s">
        <v>192</v>
      </c>
      <c r="O94" s="132" t="s">
        <v>426</v>
      </c>
    </row>
    <row r="95" spans="1:20" outlineLevel="3">
      <c r="A95" s="88" t="s">
        <v>1453</v>
      </c>
      <c r="B95" s="9" t="s">
        <v>1480</v>
      </c>
      <c r="D95" s="9" t="s">
        <v>426</v>
      </c>
      <c r="E95" s="9"/>
      <c r="F95" s="9"/>
      <c r="G95" s="9"/>
      <c r="H95" s="9">
        <f t="shared" si="6"/>
        <v>1</v>
      </c>
      <c r="I95" s="9"/>
      <c r="J95" s="77" t="s">
        <v>2785</v>
      </c>
      <c r="K95" s="86" t="str">
        <f t="shared" si="7"/>
        <v>e1281</v>
      </c>
      <c r="L95" s="18" t="str">
        <f t="shared" si="8"/>
        <v>Contrats relevant d’une comptabilité auxiliaire d’affectation mentionnée au premier alinéa de l’article L. 143-4 mais pas de la catégorie 11 ou 14 [12]</v>
      </c>
      <c r="M95" s="129" t="s">
        <v>190</v>
      </c>
      <c r="N95" s="129" t="s">
        <v>192</v>
      </c>
      <c r="O95" s="132" t="s">
        <v>426</v>
      </c>
      <c r="Q95" s="132"/>
      <c r="R95" s="132"/>
      <c r="S95" s="132"/>
    </row>
    <row r="96" spans="1:20" outlineLevel="4">
      <c r="A96" s="88" t="s">
        <v>1454</v>
      </c>
      <c r="B96" s="9" t="s">
        <v>1481</v>
      </c>
      <c r="D96" s="9" t="s">
        <v>426</v>
      </c>
      <c r="E96" s="9"/>
      <c r="F96" s="9"/>
      <c r="G96" s="9"/>
      <c r="H96" s="9">
        <f t="shared" si="6"/>
        <v>1</v>
      </c>
      <c r="J96" s="65" t="s">
        <v>311</v>
      </c>
      <c r="K96" s="86" t="str">
        <f t="shared" si="7"/>
        <v>e919</v>
      </c>
      <c r="L96" s="18" t="str">
        <f t="shared" si="8"/>
        <v>Branche 26 [RPS]</v>
      </c>
      <c r="M96" s="129"/>
      <c r="N96" s="129" t="s">
        <v>192</v>
      </c>
      <c r="O96" s="132" t="s">
        <v>426</v>
      </c>
      <c r="P96" s="129"/>
      <c r="Q96" s="132"/>
      <c r="R96" s="132"/>
      <c r="S96" s="132"/>
      <c r="T96" s="129"/>
    </row>
    <row r="97" spans="1:21" outlineLevel="5">
      <c r="A97" s="9" t="s">
        <v>1455</v>
      </c>
      <c r="B97" s="9" t="s">
        <v>1482</v>
      </c>
      <c r="D97" s="9" t="s">
        <v>426</v>
      </c>
      <c r="E97" s="9"/>
      <c r="F97" s="9"/>
      <c r="G97" s="9"/>
      <c r="H97" s="9">
        <f t="shared" si="6"/>
        <v>3</v>
      </c>
      <c r="J97" s="65" t="s">
        <v>508</v>
      </c>
      <c r="K97" s="86" t="str">
        <f t="shared" si="7"/>
        <v>e958</v>
      </c>
      <c r="L97" s="18" t="str">
        <f t="shared" si="8"/>
        <v>Garanties donnant lieu à provision de diversification dit " Eurocroissance" [RPS]</v>
      </c>
      <c r="M97" s="129"/>
      <c r="N97" s="129" t="s">
        <v>192</v>
      </c>
      <c r="O97" s="132" t="s">
        <v>426</v>
      </c>
      <c r="P97" s="129"/>
      <c r="Q97" s="132"/>
      <c r="R97" s="132"/>
      <c r="S97" s="132"/>
      <c r="T97" s="129"/>
    </row>
    <row r="98" spans="1:21" outlineLevel="6">
      <c r="A98" s="9" t="s">
        <v>1456</v>
      </c>
      <c r="B98" s="9" t="s">
        <v>1483</v>
      </c>
      <c r="D98" s="9" t="s">
        <v>426</v>
      </c>
      <c r="E98" s="9"/>
      <c r="F98" s="9"/>
      <c r="G98" s="9"/>
      <c r="H98" s="9">
        <f t="shared" si="6"/>
        <v>3</v>
      </c>
      <c r="J98" s="65" t="s">
        <v>312</v>
      </c>
      <c r="K98" s="86" t="str">
        <f t="shared" si="7"/>
        <v>e914</v>
      </c>
      <c r="L98" s="18" t="str">
        <f t="shared" si="8"/>
        <v>Autres Euros [RPS]</v>
      </c>
      <c r="M98" s="129"/>
      <c r="N98" s="129" t="s">
        <v>192</v>
      </c>
      <c r="O98" s="132" t="s">
        <v>426</v>
      </c>
      <c r="P98" s="129"/>
      <c r="Q98" s="132"/>
      <c r="R98" s="132"/>
      <c r="S98" s="132"/>
      <c r="T98" s="129"/>
    </row>
    <row r="99" spans="1:21" outlineLevel="6">
      <c r="A99" s="9" t="s">
        <v>1457</v>
      </c>
      <c r="B99" s="9" t="s">
        <v>1484</v>
      </c>
      <c r="D99" s="9" t="s">
        <v>426</v>
      </c>
      <c r="E99" s="9"/>
      <c r="F99" s="9"/>
      <c r="G99" s="9"/>
      <c r="H99" s="9">
        <f t="shared" si="6"/>
        <v>3</v>
      </c>
      <c r="J99" s="65" t="s">
        <v>308</v>
      </c>
      <c r="K99" s="86" t="str">
        <f t="shared" si="7"/>
        <v>e990</v>
      </c>
      <c r="L99" s="18" t="str">
        <f t="shared" si="8"/>
        <v>UC [RPS]</v>
      </c>
      <c r="M99" s="129"/>
      <c r="N99" s="129" t="s">
        <v>192</v>
      </c>
      <c r="O99" s="132" t="s">
        <v>426</v>
      </c>
      <c r="P99" s="129"/>
      <c r="Q99" s="132"/>
      <c r="R99" s="132"/>
      <c r="S99" s="132"/>
      <c r="T99" s="129"/>
    </row>
    <row r="100" spans="1:21" outlineLevel="6">
      <c r="A100" s="9" t="s">
        <v>1458</v>
      </c>
      <c r="B100" s="9" t="s">
        <v>982</v>
      </c>
      <c r="D100" s="9" t="s">
        <v>426</v>
      </c>
      <c r="E100" s="9"/>
      <c r="F100" s="9"/>
      <c r="G100" s="9"/>
      <c r="H100" s="9">
        <f t="shared" si="6"/>
        <v>3</v>
      </c>
      <c r="J100" s="77" t="s">
        <v>2721</v>
      </c>
      <c r="K100" s="86" t="str">
        <f t="shared" si="7"/>
        <v>e1282</v>
      </c>
      <c r="L100" s="18" t="str">
        <f t="shared" si="8"/>
        <v>Contrats relevant de l'article L. 134-1 mais pas des catégories 11 ou 12 [13]</v>
      </c>
      <c r="M100" s="129"/>
      <c r="N100" s="129" t="s">
        <v>192</v>
      </c>
      <c r="O100" s="132" t="s">
        <v>426</v>
      </c>
      <c r="P100" s="129"/>
      <c r="Q100" s="132"/>
      <c r="R100" s="132"/>
      <c r="S100" s="132"/>
    </row>
    <row r="101" spans="1:21" outlineLevel="6">
      <c r="A101" s="9" t="s">
        <v>2411</v>
      </c>
      <c r="B101" s="9" t="s">
        <v>983</v>
      </c>
      <c r="D101" s="9" t="s">
        <v>426</v>
      </c>
      <c r="E101" s="9"/>
      <c r="F101" s="9"/>
      <c r="G101" s="9"/>
      <c r="H101" s="9">
        <f t="shared" si="6"/>
        <v>1</v>
      </c>
      <c r="J101" s="65" t="s">
        <v>2722</v>
      </c>
      <c r="K101" s="86" t="str">
        <f t="shared" si="7"/>
        <v>e1283</v>
      </c>
      <c r="L101" s="18" t="str">
        <f t="shared" si="8"/>
        <v>Engagement PER (Contrats relevant de l'article L. 134-1 mais pas des catégories 11 ou 12) [13]</v>
      </c>
      <c r="M101" s="129"/>
      <c r="N101" s="129" t="s">
        <v>192</v>
      </c>
      <c r="O101" s="132" t="s">
        <v>426</v>
      </c>
      <c r="P101" s="129"/>
      <c r="Q101" s="132"/>
      <c r="R101" s="132"/>
      <c r="S101" s="132"/>
    </row>
    <row r="102" spans="1:21" outlineLevel="6">
      <c r="A102" s="9" t="s">
        <v>1459</v>
      </c>
      <c r="B102" s="9" t="s">
        <v>984</v>
      </c>
      <c r="D102" s="9" t="s">
        <v>426</v>
      </c>
      <c r="E102" s="9"/>
      <c r="F102" s="9"/>
      <c r="G102" s="9"/>
      <c r="H102" s="9">
        <f t="shared" si="6"/>
        <v>1</v>
      </c>
      <c r="J102" s="65" t="s">
        <v>2723</v>
      </c>
      <c r="K102" s="86" t="str">
        <f t="shared" si="7"/>
        <v>e1284</v>
      </c>
      <c r="L102" s="18" t="str">
        <f t="shared" si="8"/>
        <v>Hors engagement PER (Contrats relevant de l'article L. 134-1 mais pas des catégories 11 ou 12) [13]</v>
      </c>
      <c r="M102" s="129"/>
      <c r="N102" s="129" t="s">
        <v>192</v>
      </c>
      <c r="O102" s="132" t="s">
        <v>426</v>
      </c>
      <c r="P102" s="129"/>
      <c r="Q102" s="132"/>
      <c r="R102" s="132"/>
      <c r="S102" s="132"/>
    </row>
    <row r="103" spans="1:21" outlineLevel="5">
      <c r="A103" s="9" t="s">
        <v>1460</v>
      </c>
      <c r="B103" s="9" t="s">
        <v>1169</v>
      </c>
      <c r="D103" s="9" t="s">
        <v>426</v>
      </c>
      <c r="E103" s="9"/>
      <c r="F103" s="9"/>
      <c r="G103" s="9"/>
      <c r="H103" s="9">
        <f t="shared" si="6"/>
        <v>3</v>
      </c>
      <c r="J103" s="77" t="s">
        <v>2724</v>
      </c>
      <c r="K103" s="86" t="str">
        <f t="shared" si="7"/>
        <v>e1285</v>
      </c>
      <c r="L103" s="18" t="str">
        <f t="shared" si="8"/>
        <v>Contrats relevant d’une comptabilité auxiliaire d’affectation mentionnée au premier alinéa de l’article L. 142-4 mais pas de la catégorie 11 [14]</v>
      </c>
      <c r="M103" s="129"/>
      <c r="N103" s="129" t="s">
        <v>192</v>
      </c>
      <c r="O103" s="132" t="s">
        <v>426</v>
      </c>
      <c r="P103" s="129"/>
      <c r="Q103" s="132"/>
      <c r="R103" s="132"/>
      <c r="S103" s="132"/>
    </row>
    <row r="104" spans="1:21" outlineLevel="6">
      <c r="A104" s="9" t="s">
        <v>1461</v>
      </c>
      <c r="B104" s="9" t="s">
        <v>1489</v>
      </c>
      <c r="D104" s="9" t="s">
        <v>426</v>
      </c>
      <c r="E104" s="9"/>
      <c r="F104" s="9"/>
      <c r="G104" s="9"/>
      <c r="H104" s="9">
        <f t="shared" si="6"/>
        <v>3</v>
      </c>
      <c r="J104" s="65" t="s">
        <v>2725</v>
      </c>
      <c r="K104" s="86" t="str">
        <f t="shared" ref="K104:K133" si="9">VLOOKUP(J104,$A$1:$I$319,2,FALSE)</f>
        <v>e1286</v>
      </c>
      <c r="L104" s="18" t="str">
        <f t="shared" si="8"/>
        <v>Euros (Contrats relevant d’une comptabilité auxiliaire d’affectation mentionnée au premier alinéa de l’article L. 142-4 mais pas de la catégorie 11) [14]</v>
      </c>
      <c r="M104" s="129"/>
      <c r="N104" s="129" t="s">
        <v>192</v>
      </c>
      <c r="O104" s="132" t="s">
        <v>426</v>
      </c>
      <c r="P104" s="129"/>
      <c r="Q104" s="132"/>
      <c r="R104" s="132"/>
      <c r="S104" s="132"/>
    </row>
    <row r="105" spans="1:21" outlineLevel="6">
      <c r="A105" s="9" t="s">
        <v>1462</v>
      </c>
      <c r="B105" s="9" t="s">
        <v>1490</v>
      </c>
      <c r="D105" s="9" t="s">
        <v>426</v>
      </c>
      <c r="E105" s="9"/>
      <c r="F105" s="9"/>
      <c r="G105" s="9"/>
      <c r="H105" s="9">
        <f t="shared" si="6"/>
        <v>3</v>
      </c>
      <c r="J105" s="65" t="s">
        <v>2726</v>
      </c>
      <c r="K105" s="86" t="str">
        <f t="shared" si="9"/>
        <v>e1287</v>
      </c>
      <c r="L105" s="18" t="str">
        <f t="shared" si="8"/>
        <v>UC (Contrats relevant d’une comptabilité auxiliaire d’affectation mentionnée au premier alinéa de l’article L. 142-4 mais pas de la catégorie 11) [14]</v>
      </c>
      <c r="M105" s="129"/>
      <c r="N105" s="129" t="s">
        <v>192</v>
      </c>
      <c r="O105" s="132" t="s">
        <v>426</v>
      </c>
      <c r="P105" s="129"/>
      <c r="Q105" s="132"/>
      <c r="R105" s="132"/>
      <c r="S105" s="132"/>
    </row>
    <row r="106" spans="1:21" outlineLevel="4">
      <c r="A106" s="9" t="s">
        <v>1463</v>
      </c>
      <c r="B106" s="9" t="s">
        <v>1491</v>
      </c>
      <c r="D106" s="9" t="s">
        <v>426</v>
      </c>
      <c r="E106" s="9"/>
      <c r="F106" s="9"/>
      <c r="G106" s="9"/>
      <c r="H106" s="9">
        <f t="shared" si="6"/>
        <v>1</v>
      </c>
      <c r="J106" s="120" t="s">
        <v>61</v>
      </c>
      <c r="K106" s="130" t="str">
        <f t="shared" si="9"/>
        <v>e968</v>
      </c>
      <c r="L106" s="18" t="str">
        <f t="shared" ref="L106:L133" si="10">J106</f>
        <v>Non Vie</v>
      </c>
      <c r="M106" s="129" t="s">
        <v>190</v>
      </c>
      <c r="N106" s="129" t="s">
        <v>192</v>
      </c>
      <c r="O106" s="132" t="s">
        <v>426</v>
      </c>
      <c r="P106" s="129"/>
      <c r="Q106" s="129"/>
      <c r="R106" s="129"/>
      <c r="S106" s="129"/>
    </row>
    <row r="107" spans="1:21" outlineLevel="5">
      <c r="A107" s="9" t="s">
        <v>1464</v>
      </c>
      <c r="B107" s="9" t="s">
        <v>1492</v>
      </c>
      <c r="D107" s="9" t="s">
        <v>426</v>
      </c>
      <c r="E107" s="9"/>
      <c r="F107" s="9"/>
      <c r="G107" s="9"/>
      <c r="H107" s="9">
        <f t="shared" si="6"/>
        <v>1</v>
      </c>
      <c r="J107" s="77" t="s">
        <v>331</v>
      </c>
      <c r="K107" s="130" t="str">
        <f t="shared" si="9"/>
        <v>e970</v>
      </c>
      <c r="L107" s="18" t="str">
        <f t="shared" si="10"/>
        <v>Non Vie [20-31]</v>
      </c>
      <c r="M107" s="129" t="s">
        <v>190</v>
      </c>
      <c r="N107" s="129" t="s">
        <v>192</v>
      </c>
      <c r="O107" s="132" t="s">
        <v>426</v>
      </c>
      <c r="P107" s="129"/>
      <c r="Q107" s="129"/>
      <c r="R107" s="129"/>
      <c r="S107" s="129"/>
    </row>
    <row r="108" spans="1:21" outlineLevel="5">
      <c r="A108" s="9" t="s">
        <v>1465</v>
      </c>
      <c r="B108" s="9" t="s">
        <v>1493</v>
      </c>
      <c r="D108" s="9" t="s">
        <v>426</v>
      </c>
      <c r="E108" s="9"/>
      <c r="F108" s="9"/>
      <c r="G108" s="9"/>
      <c r="H108" s="9">
        <f t="shared" si="6"/>
        <v>1</v>
      </c>
      <c r="J108" s="65" t="s">
        <v>1839</v>
      </c>
      <c r="K108" s="130" t="str">
        <f t="shared" si="9"/>
        <v>e946</v>
      </c>
      <c r="L108" s="18" t="str">
        <f t="shared" si="10"/>
        <v>Dommages corporels (contrats individuels et collectifs) [20-21]</v>
      </c>
      <c r="M108" s="129" t="s">
        <v>190</v>
      </c>
      <c r="N108" s="129" t="s">
        <v>192</v>
      </c>
      <c r="O108" s="132" t="s">
        <v>426</v>
      </c>
      <c r="P108" s="129"/>
      <c r="Q108" s="129"/>
      <c r="R108" s="129"/>
      <c r="S108" s="129"/>
    </row>
    <row r="109" spans="1:21" outlineLevel="3">
      <c r="A109" s="9" t="s">
        <v>1466</v>
      </c>
      <c r="B109" s="9" t="s">
        <v>1494</v>
      </c>
      <c r="D109" s="9" t="s">
        <v>426</v>
      </c>
      <c r="E109" s="9"/>
      <c r="F109" s="9"/>
      <c r="G109" s="9"/>
      <c r="H109" s="9">
        <f t="shared" si="6"/>
        <v>3</v>
      </c>
      <c r="J109" s="99" t="s">
        <v>630</v>
      </c>
      <c r="K109" s="130" t="str">
        <f t="shared" si="9"/>
        <v>e947</v>
      </c>
      <c r="L109" s="18" t="str">
        <f t="shared" si="10"/>
        <v>Dommages corporels (contrats individuels) [20]</v>
      </c>
      <c r="M109" s="129" t="s">
        <v>190</v>
      </c>
      <c r="N109" s="129" t="s">
        <v>192</v>
      </c>
      <c r="O109" s="132" t="s">
        <v>426</v>
      </c>
      <c r="P109" s="129"/>
      <c r="Q109" s="129"/>
      <c r="R109" s="129"/>
      <c r="S109" s="129"/>
    </row>
    <row r="110" spans="1:21" outlineLevel="4">
      <c r="A110" s="9" t="s">
        <v>1467</v>
      </c>
      <c r="B110" s="9" t="s">
        <v>1495</v>
      </c>
      <c r="D110" s="9" t="s">
        <v>426</v>
      </c>
      <c r="E110" s="9"/>
      <c r="F110" s="9"/>
      <c r="G110" s="9"/>
      <c r="H110" s="9">
        <f t="shared" si="6"/>
        <v>1</v>
      </c>
      <c r="J110" s="189" t="s">
        <v>316</v>
      </c>
      <c r="K110" s="130" t="str">
        <f t="shared" si="9"/>
        <v>e962</v>
      </c>
      <c r="L110" s="18" t="str">
        <f t="shared" si="10"/>
        <v>Garanties frais de soins [201]</v>
      </c>
      <c r="M110" s="129"/>
      <c r="N110" s="129" t="s">
        <v>192</v>
      </c>
      <c r="O110" s="132" t="s">
        <v>426</v>
      </c>
      <c r="P110" s="129"/>
      <c r="Q110" s="129"/>
      <c r="R110" s="129"/>
      <c r="S110" s="129"/>
    </row>
    <row r="111" spans="1:21" outlineLevel="4">
      <c r="A111" s="9" t="s">
        <v>1468</v>
      </c>
      <c r="B111" s="9" t="s">
        <v>1496</v>
      </c>
      <c r="D111" s="9" t="s">
        <v>426</v>
      </c>
      <c r="E111" s="9"/>
      <c r="F111" s="9"/>
      <c r="G111" s="9"/>
      <c r="H111" s="9">
        <f t="shared" si="6"/>
        <v>1</v>
      </c>
      <c r="J111" s="189" t="s">
        <v>317</v>
      </c>
      <c r="K111" s="130" t="str">
        <f t="shared" si="9"/>
        <v>e916</v>
      </c>
      <c r="L111" s="18" t="str">
        <f t="shared" si="10"/>
        <v>Autres garanties [202]</v>
      </c>
      <c r="M111" s="129"/>
      <c r="N111" s="129" t="s">
        <v>192</v>
      </c>
      <c r="O111" s="132" t="s">
        <v>426</v>
      </c>
      <c r="P111" s="129"/>
      <c r="Q111" s="129"/>
      <c r="R111" s="129"/>
      <c r="S111" s="129"/>
    </row>
    <row r="112" spans="1:21" outlineLevel="2">
      <c r="A112" s="9" t="s">
        <v>1469</v>
      </c>
      <c r="B112" s="9" t="s">
        <v>1497</v>
      </c>
      <c r="D112" s="9" t="s">
        <v>426</v>
      </c>
      <c r="E112" s="9"/>
      <c r="F112" s="9"/>
      <c r="G112" s="9"/>
      <c r="H112" s="9">
        <f t="shared" si="6"/>
        <v>1</v>
      </c>
      <c r="J112" s="99" t="s">
        <v>631</v>
      </c>
      <c r="K112" s="130" t="str">
        <f t="shared" si="9"/>
        <v>e945</v>
      </c>
      <c r="L112" s="18" t="str">
        <f t="shared" si="10"/>
        <v>Dommages corporels (contrats collectifs) [21]</v>
      </c>
      <c r="M112" s="129" t="s">
        <v>190</v>
      </c>
      <c r="N112" s="129" t="s">
        <v>192</v>
      </c>
      <c r="O112" s="132" t="s">
        <v>426</v>
      </c>
      <c r="P112" s="129"/>
      <c r="Q112" s="129"/>
      <c r="R112" s="129"/>
      <c r="S112" s="129"/>
      <c r="U112" s="129"/>
    </row>
    <row r="113" spans="1:21">
      <c r="A113" s="9" t="s">
        <v>1470</v>
      </c>
      <c r="B113" s="9" t="s">
        <v>1498</v>
      </c>
      <c r="D113" s="9" t="s">
        <v>426</v>
      </c>
      <c r="E113" s="9"/>
      <c r="F113" s="9"/>
      <c r="G113" s="9"/>
      <c r="H113" s="9">
        <f t="shared" si="6"/>
        <v>3</v>
      </c>
      <c r="J113" s="189" t="s">
        <v>320</v>
      </c>
      <c r="K113" s="130" t="str">
        <f t="shared" si="9"/>
        <v>e963</v>
      </c>
      <c r="L113" s="18" t="str">
        <f t="shared" si="10"/>
        <v>Garanties frais de soins [211]</v>
      </c>
      <c r="M113" s="129"/>
      <c r="N113" s="129" t="s">
        <v>192</v>
      </c>
      <c r="O113" s="132" t="s">
        <v>426</v>
      </c>
      <c r="P113" s="129"/>
      <c r="Q113" s="129"/>
      <c r="R113" s="129"/>
      <c r="S113" s="129"/>
      <c r="U113" s="129"/>
    </row>
    <row r="114" spans="1:21" outlineLevel="1">
      <c r="A114" s="9" t="s">
        <v>1471</v>
      </c>
      <c r="B114" s="9" t="s">
        <v>1499</v>
      </c>
      <c r="D114" s="9" t="s">
        <v>426</v>
      </c>
      <c r="E114" s="9"/>
      <c r="F114" s="9"/>
      <c r="G114" s="9"/>
      <c r="H114" s="9">
        <f t="shared" si="6"/>
        <v>1</v>
      </c>
      <c r="J114" s="189" t="s">
        <v>321</v>
      </c>
      <c r="K114" s="130" t="str">
        <f t="shared" si="9"/>
        <v>e915</v>
      </c>
      <c r="L114" s="18" t="str">
        <f t="shared" si="10"/>
        <v>Autres garanties (dont incap. Inval) [212]</v>
      </c>
      <c r="M114" s="129"/>
      <c r="N114" s="129" t="s">
        <v>192</v>
      </c>
      <c r="O114" s="132" t="s">
        <v>426</v>
      </c>
      <c r="P114" s="129"/>
      <c r="Q114" s="129"/>
      <c r="R114" s="129"/>
      <c r="S114" s="129"/>
      <c r="U114" s="129"/>
    </row>
    <row r="115" spans="1:21" outlineLevel="2">
      <c r="A115" s="9" t="s">
        <v>1472</v>
      </c>
      <c r="B115" s="9" t="s">
        <v>1500</v>
      </c>
      <c r="D115" s="9" t="s">
        <v>426</v>
      </c>
      <c r="E115" s="9"/>
      <c r="F115" s="9"/>
      <c r="G115" s="9"/>
      <c r="H115" s="9">
        <f t="shared" si="6"/>
        <v>1</v>
      </c>
      <c r="J115" s="65" t="s">
        <v>226</v>
      </c>
      <c r="K115" s="130" t="str">
        <f t="shared" si="9"/>
        <v>e908</v>
      </c>
      <c r="L115" s="18" t="str">
        <f t="shared" si="10"/>
        <v>Automobile</v>
      </c>
      <c r="M115" s="129" t="s">
        <v>190</v>
      </c>
      <c r="N115" s="129" t="s">
        <v>192</v>
      </c>
      <c r="O115" s="132" t="s">
        <v>426</v>
      </c>
      <c r="P115" s="129"/>
      <c r="Q115" s="129"/>
      <c r="R115" s="129"/>
      <c r="S115" s="129"/>
      <c r="U115" s="129"/>
    </row>
    <row r="116" spans="1:21" outlineLevel="3">
      <c r="A116" s="9" t="s">
        <v>1473</v>
      </c>
      <c r="B116" s="9" t="s">
        <v>1501</v>
      </c>
      <c r="D116" s="9" t="s">
        <v>426</v>
      </c>
      <c r="E116" s="9"/>
      <c r="F116" s="9"/>
      <c r="G116" s="9"/>
      <c r="H116" s="9">
        <f t="shared" si="6"/>
        <v>1</v>
      </c>
      <c r="J116" s="99" t="s">
        <v>136</v>
      </c>
      <c r="K116" s="130" t="str">
        <f t="shared" si="9"/>
        <v>e910</v>
      </c>
      <c r="L116" s="18" t="str">
        <f t="shared" si="10"/>
        <v>Automobile (responsabilité civile) [22]</v>
      </c>
      <c r="M116" s="129"/>
      <c r="N116" s="129" t="s">
        <v>192</v>
      </c>
      <c r="O116" s="132" t="s">
        <v>426</v>
      </c>
      <c r="P116" s="129"/>
      <c r="Q116" s="129"/>
      <c r="R116" s="129"/>
      <c r="S116" s="129"/>
      <c r="U116" s="129"/>
    </row>
    <row r="117" spans="1:21" outlineLevel="3">
      <c r="A117" s="9" t="s">
        <v>1474</v>
      </c>
      <c r="B117" s="9" t="s">
        <v>1502</v>
      </c>
      <c r="D117" s="9" t="s">
        <v>426</v>
      </c>
      <c r="E117" s="9"/>
      <c r="F117" s="9"/>
      <c r="G117" s="9"/>
      <c r="H117" s="9">
        <f t="shared" si="6"/>
        <v>1</v>
      </c>
      <c r="J117" s="99" t="s">
        <v>137</v>
      </c>
      <c r="K117" s="130" t="str">
        <f t="shared" si="9"/>
        <v>e909</v>
      </c>
      <c r="L117" s="18" t="str">
        <f t="shared" si="10"/>
        <v>Automobile (dommages) [23]</v>
      </c>
      <c r="M117" s="129"/>
      <c r="N117" s="129" t="s">
        <v>192</v>
      </c>
      <c r="O117" s="132" t="s">
        <v>426</v>
      </c>
      <c r="P117" s="129"/>
      <c r="Q117" s="129"/>
      <c r="R117" s="129"/>
      <c r="S117" s="129"/>
      <c r="T117" s="129"/>
      <c r="U117" s="129"/>
    </row>
    <row r="118" spans="1:21" outlineLevel="3">
      <c r="A118" s="9" t="s">
        <v>1475</v>
      </c>
      <c r="B118" s="9" t="s">
        <v>1503</v>
      </c>
      <c r="D118" s="9" t="s">
        <v>426</v>
      </c>
      <c r="E118" s="9"/>
      <c r="F118" s="9"/>
      <c r="G118" s="9"/>
      <c r="H118" s="9">
        <f t="shared" si="6"/>
        <v>3</v>
      </c>
      <c r="J118" s="65" t="s">
        <v>329</v>
      </c>
      <c r="K118" s="130" t="str">
        <f t="shared" si="9"/>
        <v>e940</v>
      </c>
      <c r="L118" s="18" t="str">
        <f t="shared" si="10"/>
        <v>Dommages aux biens</v>
      </c>
      <c r="M118" s="129" t="s">
        <v>190</v>
      </c>
      <c r="N118" s="129" t="s">
        <v>192</v>
      </c>
      <c r="O118" s="132" t="s">
        <v>426</v>
      </c>
      <c r="P118" s="129"/>
      <c r="Q118" s="129"/>
      <c r="R118" s="129"/>
      <c r="S118" s="129"/>
      <c r="T118" s="129"/>
      <c r="U118" s="129"/>
    </row>
    <row r="119" spans="1:21" outlineLevel="3">
      <c r="A119" s="9" t="s">
        <v>1476</v>
      </c>
      <c r="B119" s="9" t="s">
        <v>1504</v>
      </c>
      <c r="D119" s="9" t="s">
        <v>426</v>
      </c>
      <c r="E119" s="9"/>
      <c r="F119" s="9"/>
      <c r="G119" s="9"/>
      <c r="H119" s="9">
        <f t="shared" si="6"/>
        <v>1</v>
      </c>
      <c r="J119" s="99" t="s">
        <v>138</v>
      </c>
      <c r="K119" s="130" t="str">
        <f t="shared" si="9"/>
        <v>e942</v>
      </c>
      <c r="L119" s="18" t="str">
        <f t="shared" si="10"/>
        <v>Dommages aux biens des particuliers [24]</v>
      </c>
      <c r="M119" s="129"/>
      <c r="N119" s="129" t="s">
        <v>192</v>
      </c>
      <c r="O119" s="132" t="s">
        <v>426</v>
      </c>
      <c r="R119" s="9"/>
      <c r="T119" s="129"/>
      <c r="U119" s="129"/>
    </row>
    <row r="120" spans="1:21" outlineLevel="3">
      <c r="A120" s="9" t="s">
        <v>1477</v>
      </c>
      <c r="B120" s="9" t="s">
        <v>1505</v>
      </c>
      <c r="D120" s="9" t="s">
        <v>426</v>
      </c>
      <c r="E120" s="9"/>
      <c r="F120" s="9"/>
      <c r="G120" s="9"/>
      <c r="H120" s="9">
        <f t="shared" si="6"/>
        <v>1</v>
      </c>
      <c r="J120" s="99" t="s">
        <v>330</v>
      </c>
      <c r="K120" s="130" t="str">
        <f t="shared" si="9"/>
        <v>e944</v>
      </c>
      <c r="L120" s="18" t="str">
        <f t="shared" si="10"/>
        <v>Dommages aux biens professionnels et agricoles [25-26]</v>
      </c>
      <c r="M120" s="129" t="s">
        <v>190</v>
      </c>
      <c r="N120" s="129" t="s">
        <v>192</v>
      </c>
      <c r="O120" s="132" t="s">
        <v>426</v>
      </c>
      <c r="T120" s="129"/>
      <c r="U120" s="129"/>
    </row>
    <row r="121" spans="1:21" outlineLevel="3">
      <c r="A121" s="9" t="s">
        <v>1478</v>
      </c>
      <c r="B121" s="9" t="s">
        <v>1506</v>
      </c>
      <c r="D121" s="9" t="s">
        <v>426</v>
      </c>
      <c r="E121" s="9"/>
      <c r="F121" s="9"/>
      <c r="G121" s="9"/>
      <c r="H121" s="9">
        <f t="shared" si="6"/>
        <v>1</v>
      </c>
      <c r="J121" s="189" t="s">
        <v>139</v>
      </c>
      <c r="K121" s="130" t="str">
        <f t="shared" si="9"/>
        <v>e943</v>
      </c>
      <c r="L121" s="18" t="str">
        <f t="shared" si="10"/>
        <v>Dommages aux biens professionnels [25]</v>
      </c>
      <c r="M121" s="129"/>
      <c r="N121" s="129" t="s">
        <v>192</v>
      </c>
      <c r="O121" s="132" t="s">
        <v>426</v>
      </c>
      <c r="T121" s="129"/>
      <c r="U121" s="129"/>
    </row>
    <row r="122" spans="1:21" outlineLevel="2">
      <c r="A122" s="9" t="s">
        <v>1479</v>
      </c>
      <c r="B122" s="9" t="s">
        <v>1507</v>
      </c>
      <c r="D122" s="9" t="s">
        <v>426</v>
      </c>
      <c r="E122" s="9"/>
      <c r="F122" s="9"/>
      <c r="G122" s="9"/>
      <c r="H122" s="9">
        <f t="shared" si="6"/>
        <v>1</v>
      </c>
      <c r="J122" s="189" t="s">
        <v>140</v>
      </c>
      <c r="K122" s="130" t="str">
        <f t="shared" si="9"/>
        <v>e941</v>
      </c>
      <c r="L122" s="18" t="str">
        <f t="shared" si="10"/>
        <v>Dommages aux biens agricoles [26]</v>
      </c>
      <c r="M122" s="129"/>
      <c r="N122" s="129" t="s">
        <v>192</v>
      </c>
      <c r="O122" s="132" t="s">
        <v>426</v>
      </c>
      <c r="T122" s="129"/>
      <c r="U122" s="129"/>
    </row>
    <row r="123" spans="1:21" outlineLevel="3">
      <c r="A123" s="9" t="s">
        <v>2412</v>
      </c>
      <c r="B123" s="9" t="s">
        <v>1524</v>
      </c>
      <c r="D123" s="9" t="s">
        <v>426</v>
      </c>
      <c r="E123" s="9"/>
      <c r="F123" s="9"/>
      <c r="G123" s="9"/>
      <c r="H123" s="9">
        <f t="shared" si="6"/>
        <v>3</v>
      </c>
      <c r="J123" s="65" t="s">
        <v>141</v>
      </c>
      <c r="K123" s="130" t="str">
        <f t="shared" si="9"/>
        <v>e922</v>
      </c>
      <c r="L123" s="18" t="str">
        <f t="shared" si="10"/>
        <v>Catastrophes naturelles [27]</v>
      </c>
      <c r="M123" s="129"/>
      <c r="N123" s="129" t="s">
        <v>192</v>
      </c>
      <c r="O123" s="132" t="s">
        <v>426</v>
      </c>
      <c r="T123" s="129"/>
      <c r="U123" s="129"/>
    </row>
    <row r="124" spans="1:21" outlineLevel="3">
      <c r="A124" s="9" t="s">
        <v>1518</v>
      </c>
      <c r="B124" s="9" t="s">
        <v>1515</v>
      </c>
      <c r="D124" s="94" t="s">
        <v>243</v>
      </c>
      <c r="E124" s="94"/>
      <c r="F124" s="94"/>
      <c r="G124" s="94"/>
      <c r="H124" s="9">
        <f t="shared" si="6"/>
        <v>2</v>
      </c>
      <c r="J124" s="65" t="s">
        <v>142</v>
      </c>
      <c r="K124" s="130" t="str">
        <f t="shared" si="9"/>
        <v>e980</v>
      </c>
      <c r="L124" s="18" t="str">
        <f t="shared" si="10"/>
        <v>Responsabilité civile générale [28]</v>
      </c>
      <c r="M124" s="129"/>
      <c r="N124" s="129" t="s">
        <v>192</v>
      </c>
      <c r="O124" s="132" t="s">
        <v>426</v>
      </c>
      <c r="T124" s="129"/>
      <c r="U124" s="129"/>
    </row>
    <row r="125" spans="1:21">
      <c r="A125" s="9" t="s">
        <v>1520</v>
      </c>
      <c r="B125" s="9" t="s">
        <v>1525</v>
      </c>
      <c r="D125" s="9" t="s">
        <v>426</v>
      </c>
      <c r="E125" s="9"/>
      <c r="F125" s="9"/>
      <c r="G125" s="9"/>
      <c r="H125" s="9">
        <f t="shared" si="6"/>
        <v>1</v>
      </c>
      <c r="J125" s="65" t="s">
        <v>143</v>
      </c>
      <c r="K125" s="130" t="str">
        <f t="shared" si="9"/>
        <v>e978</v>
      </c>
      <c r="L125" s="18" t="str">
        <f t="shared" si="10"/>
        <v>Protection juridique [29]</v>
      </c>
      <c r="M125" s="129"/>
      <c r="N125" s="129" t="s">
        <v>192</v>
      </c>
      <c r="O125" s="132" t="s">
        <v>426</v>
      </c>
      <c r="T125" s="129"/>
      <c r="U125" s="129"/>
    </row>
    <row r="126" spans="1:21" outlineLevel="1">
      <c r="A126" s="9" t="s">
        <v>1519</v>
      </c>
      <c r="B126" s="9" t="s">
        <v>1526</v>
      </c>
      <c r="D126" s="9" t="s">
        <v>426</v>
      </c>
      <c r="E126" s="9"/>
      <c r="F126" s="9"/>
      <c r="G126" s="9"/>
      <c r="H126" s="9">
        <f t="shared" si="6"/>
        <v>1</v>
      </c>
      <c r="J126" s="65" t="s">
        <v>144</v>
      </c>
      <c r="K126" s="130" t="str">
        <f t="shared" si="9"/>
        <v>e904</v>
      </c>
      <c r="L126" s="18" t="str">
        <f t="shared" si="10"/>
        <v>Assistance [30]</v>
      </c>
      <c r="M126" s="129"/>
      <c r="N126" s="129" t="s">
        <v>192</v>
      </c>
      <c r="O126" s="132" t="s">
        <v>426</v>
      </c>
      <c r="T126" s="129"/>
      <c r="U126" s="129"/>
    </row>
    <row r="127" spans="1:21" outlineLevel="2">
      <c r="A127" s="9" t="s">
        <v>1521</v>
      </c>
      <c r="B127" s="9" t="s">
        <v>1560</v>
      </c>
      <c r="D127" s="9" t="s">
        <v>426</v>
      </c>
      <c r="E127" s="9"/>
      <c r="F127" s="9"/>
      <c r="G127" s="9"/>
      <c r="H127" s="9">
        <f t="shared" si="6"/>
        <v>1</v>
      </c>
      <c r="J127" s="65" t="s">
        <v>145</v>
      </c>
      <c r="K127" s="130" t="str">
        <f t="shared" si="9"/>
        <v>e977</v>
      </c>
      <c r="L127" s="18" t="str">
        <f t="shared" si="10"/>
        <v>Pertes pécuniaires diverses [31]</v>
      </c>
      <c r="M127" s="129"/>
      <c r="N127" s="129" t="s">
        <v>192</v>
      </c>
      <c r="O127" s="132" t="s">
        <v>426</v>
      </c>
      <c r="T127" s="129"/>
      <c r="U127" s="129"/>
    </row>
    <row r="128" spans="1:21" outlineLevel="2">
      <c r="A128" s="9" t="s">
        <v>1522</v>
      </c>
      <c r="B128" s="9" t="s">
        <v>1561</v>
      </c>
      <c r="D128" s="9" t="s">
        <v>426</v>
      </c>
      <c r="E128" s="9"/>
      <c r="F128" s="9"/>
      <c r="G128" s="9"/>
      <c r="H128" s="9">
        <f t="shared" si="6"/>
        <v>1</v>
      </c>
      <c r="J128" s="77" t="s">
        <v>332</v>
      </c>
      <c r="K128" s="130" t="str">
        <f t="shared" si="9"/>
        <v>e971</v>
      </c>
      <c r="L128" s="18" t="str">
        <f t="shared" si="10"/>
        <v>Non Vie [34-38]</v>
      </c>
      <c r="M128" s="129" t="s">
        <v>190</v>
      </c>
      <c r="N128" s="129" t="s">
        <v>192</v>
      </c>
      <c r="O128" s="132" t="s">
        <v>426</v>
      </c>
      <c r="T128" s="129"/>
      <c r="U128" s="129"/>
    </row>
    <row r="129" spans="1:21" outlineLevel="2">
      <c r="A129" s="9" t="s">
        <v>1523</v>
      </c>
      <c r="B129" s="9" t="s">
        <v>1516</v>
      </c>
      <c r="D129" s="94" t="s">
        <v>243</v>
      </c>
      <c r="E129" s="94"/>
      <c r="F129" s="94"/>
      <c r="G129" s="94"/>
      <c r="H129" s="9">
        <f t="shared" si="6"/>
        <v>2</v>
      </c>
      <c r="J129" s="65" t="s">
        <v>146</v>
      </c>
      <c r="K129" s="130" t="str">
        <f t="shared" si="9"/>
        <v>e986</v>
      </c>
      <c r="L129" s="18" t="str">
        <f t="shared" si="10"/>
        <v>Transports [34]</v>
      </c>
      <c r="M129" s="129"/>
      <c r="N129" s="129" t="s">
        <v>192</v>
      </c>
      <c r="O129" s="132" t="s">
        <v>426</v>
      </c>
      <c r="T129" s="129"/>
      <c r="U129" s="129"/>
    </row>
    <row r="130" spans="1:21" outlineLevel="2">
      <c r="A130" s="13" t="s">
        <v>1863</v>
      </c>
      <c r="B130" s="9" t="s">
        <v>1692</v>
      </c>
      <c r="D130" s="9" t="s">
        <v>426</v>
      </c>
      <c r="E130" s="9"/>
      <c r="F130" s="9"/>
      <c r="G130" s="9"/>
      <c r="H130" s="9">
        <f t="shared" ref="H130:H193" si="11">COUNTIF($J$2:$J$928,A130)</f>
        <v>1</v>
      </c>
      <c r="J130" s="65" t="s">
        <v>147</v>
      </c>
      <c r="K130" s="130" t="str">
        <f t="shared" si="9"/>
        <v>e905</v>
      </c>
      <c r="L130" s="18" t="str">
        <f t="shared" si="10"/>
        <v>Assurance construction (dommages) [35]</v>
      </c>
      <c r="M130" s="129"/>
      <c r="N130" s="129" t="s">
        <v>192</v>
      </c>
      <c r="O130" s="132" t="s">
        <v>426</v>
      </c>
      <c r="T130" s="129"/>
      <c r="U130" s="129"/>
    </row>
    <row r="131" spans="1:21" outlineLevel="2">
      <c r="A131" s="122" t="s">
        <v>1766</v>
      </c>
      <c r="B131" s="9" t="s">
        <v>1782</v>
      </c>
      <c r="D131" s="9" t="s">
        <v>426</v>
      </c>
      <c r="E131" s="9"/>
      <c r="F131" s="9"/>
      <c r="G131" s="9"/>
      <c r="H131" s="9">
        <f t="shared" si="11"/>
        <v>1</v>
      </c>
      <c r="J131" s="65" t="s">
        <v>148</v>
      </c>
      <c r="K131" s="130" t="str">
        <f t="shared" si="9"/>
        <v>e906</v>
      </c>
      <c r="L131" s="18" t="str">
        <f t="shared" si="10"/>
        <v>Assurance construction (responsabilité civile) [36]</v>
      </c>
      <c r="M131" s="129"/>
      <c r="N131" s="129" t="s">
        <v>192</v>
      </c>
      <c r="O131" s="132" t="s">
        <v>426</v>
      </c>
      <c r="T131" s="129"/>
      <c r="U131" s="129"/>
    </row>
    <row r="132" spans="1:21" outlineLevel="2">
      <c r="A132" s="123" t="s">
        <v>1767</v>
      </c>
      <c r="B132" s="9" t="s">
        <v>1783</v>
      </c>
      <c r="D132" s="9" t="s">
        <v>426</v>
      </c>
      <c r="E132" s="9"/>
      <c r="F132" s="9"/>
      <c r="G132" s="9"/>
      <c r="H132" s="9">
        <f t="shared" si="11"/>
        <v>1</v>
      </c>
      <c r="J132" s="65" t="s">
        <v>149</v>
      </c>
      <c r="K132" s="130" t="str">
        <f t="shared" si="9"/>
        <v>e939</v>
      </c>
      <c r="L132" s="18" t="str">
        <f t="shared" si="10"/>
        <v>Crédit [37]</v>
      </c>
      <c r="M132" s="129"/>
      <c r="N132" s="129" t="s">
        <v>192</v>
      </c>
      <c r="O132" s="132" t="s">
        <v>426</v>
      </c>
      <c r="T132" s="129"/>
    </row>
    <row r="133" spans="1:21" outlineLevel="2">
      <c r="A133" s="122" t="s">
        <v>1768</v>
      </c>
      <c r="B133" s="9" t="s">
        <v>1784</v>
      </c>
      <c r="D133" s="9" t="s">
        <v>426</v>
      </c>
      <c r="E133" s="9"/>
      <c r="F133" s="9"/>
      <c r="G133" s="9"/>
      <c r="H133" s="9">
        <f t="shared" si="11"/>
        <v>1</v>
      </c>
      <c r="J133" s="65" t="s">
        <v>150</v>
      </c>
      <c r="K133" s="130" t="str">
        <f t="shared" si="9"/>
        <v>e923</v>
      </c>
      <c r="L133" s="18" t="str">
        <f t="shared" si="10"/>
        <v>Caution [38]</v>
      </c>
      <c r="M133" s="129"/>
      <c r="N133" s="129" t="s">
        <v>192</v>
      </c>
      <c r="O133" s="132" t="s">
        <v>426</v>
      </c>
      <c r="T133" s="129"/>
    </row>
    <row r="134" spans="1:21" outlineLevel="2">
      <c r="A134" s="122" t="s">
        <v>1769</v>
      </c>
      <c r="B134" s="9" t="s">
        <v>1785</v>
      </c>
      <c r="D134" s="9" t="s">
        <v>426</v>
      </c>
      <c r="E134" s="9"/>
      <c r="F134" s="9"/>
      <c r="G134" s="9"/>
      <c r="H134" s="9">
        <f t="shared" si="11"/>
        <v>1</v>
      </c>
      <c r="J134" s="140" t="s">
        <v>625</v>
      </c>
      <c r="K134" s="1"/>
      <c r="L134" s="18"/>
      <c r="O134" s="9" t="s">
        <v>426</v>
      </c>
      <c r="Q134" s="129" t="s">
        <v>248</v>
      </c>
      <c r="R134" s="129" t="s">
        <v>2773</v>
      </c>
      <c r="S134" s="129"/>
      <c r="T134" s="129"/>
    </row>
    <row r="135" spans="1:21" outlineLevel="2">
      <c r="A135" s="122" t="s">
        <v>1770</v>
      </c>
      <c r="B135" s="9" t="s">
        <v>1786</v>
      </c>
      <c r="D135" s="9" t="s">
        <v>426</v>
      </c>
      <c r="E135" s="9"/>
      <c r="F135" s="9"/>
      <c r="G135" s="9"/>
      <c r="H135" s="9">
        <f t="shared" si="11"/>
        <v>1</v>
      </c>
      <c r="J135" s="141" t="s">
        <v>244</v>
      </c>
      <c r="K135" s="1" t="str">
        <f t="shared" ref="K135:K154" si="12">VLOOKUP(J135,$A$1:$I$319,2,FALSE)</f>
        <v>x0</v>
      </c>
      <c r="L135" s="18" t="str">
        <f t="shared" ref="L135:L154" si="13">J135</f>
        <v>Total/NA</v>
      </c>
      <c r="M135" s="9" t="s">
        <v>190</v>
      </c>
      <c r="N135" s="9"/>
      <c r="O135" s="9" t="s">
        <v>243</v>
      </c>
      <c r="T135" s="129"/>
    </row>
    <row r="136" spans="1:21" outlineLevel="2">
      <c r="A136" s="122" t="s">
        <v>1771</v>
      </c>
      <c r="B136" s="9" t="s">
        <v>1787</v>
      </c>
      <c r="D136" s="9" t="s">
        <v>426</v>
      </c>
      <c r="E136" s="9"/>
      <c r="F136" s="9"/>
      <c r="G136" s="9"/>
      <c r="H136" s="9">
        <f t="shared" si="11"/>
        <v>1</v>
      </c>
      <c r="J136" s="120" t="s">
        <v>546</v>
      </c>
      <c r="K136" s="1" t="str">
        <f t="shared" si="12"/>
        <v>x91</v>
      </c>
      <c r="L136" s="18" t="str">
        <f t="shared" si="13"/>
        <v>Épargne hors UC</v>
      </c>
      <c r="M136" t="s">
        <v>190</v>
      </c>
      <c r="N136" t="s">
        <v>192</v>
      </c>
      <c r="O136" s="9" t="s">
        <v>243</v>
      </c>
      <c r="T136" s="129"/>
    </row>
    <row r="137" spans="1:21" outlineLevel="2">
      <c r="A137" s="122" t="s">
        <v>1772</v>
      </c>
      <c r="B137" s="9" t="s">
        <v>1788</v>
      </c>
      <c r="D137" s="9" t="s">
        <v>426</v>
      </c>
      <c r="E137" s="9"/>
      <c r="F137" s="9"/>
      <c r="G137" s="9"/>
      <c r="H137" s="9">
        <f t="shared" si="11"/>
        <v>1</v>
      </c>
      <c r="J137" s="77" t="s">
        <v>188</v>
      </c>
      <c r="K137" s="1" t="str">
        <f t="shared" si="12"/>
        <v>e961</v>
      </c>
      <c r="L137" s="18" t="str">
        <f t="shared" si="13"/>
        <v>Garanties en cas de vie et capitalisation [hors contrats en UC]</v>
      </c>
      <c r="M137" t="s">
        <v>190</v>
      </c>
      <c r="N137" t="s">
        <v>192</v>
      </c>
      <c r="O137" s="9" t="s">
        <v>426</v>
      </c>
    </row>
    <row r="138" spans="1:21" outlineLevel="2">
      <c r="A138" s="122" t="s">
        <v>1773</v>
      </c>
      <c r="B138" s="9" t="s">
        <v>1789</v>
      </c>
      <c r="D138" s="9" t="s">
        <v>426</v>
      </c>
      <c r="E138" s="9"/>
      <c r="F138" s="9"/>
      <c r="G138" s="9"/>
      <c r="H138" s="9">
        <f t="shared" si="11"/>
        <v>1</v>
      </c>
      <c r="J138" s="65" t="s">
        <v>125</v>
      </c>
      <c r="K138" s="1" t="str">
        <f t="shared" si="12"/>
        <v>e932</v>
      </c>
      <c r="L138" s="18" t="str">
        <f t="shared" si="13"/>
        <v>Contrats de capitalisation à prime unique (ou versements libres) [1]</v>
      </c>
      <c r="N138" t="s">
        <v>192</v>
      </c>
      <c r="O138" s="9" t="s">
        <v>426</v>
      </c>
    </row>
    <row r="139" spans="1:21" outlineLevel="2">
      <c r="A139" s="122" t="s">
        <v>1774</v>
      </c>
      <c r="B139" s="9" t="s">
        <v>1790</v>
      </c>
      <c r="D139" s="9" t="s">
        <v>426</v>
      </c>
      <c r="E139" s="9"/>
      <c r="F139" s="9"/>
      <c r="G139" s="9"/>
      <c r="H139" s="9">
        <f t="shared" si="11"/>
        <v>1</v>
      </c>
      <c r="J139" s="65" t="s">
        <v>126</v>
      </c>
      <c r="K139" s="1" t="str">
        <f t="shared" si="12"/>
        <v>e933</v>
      </c>
      <c r="L139" s="18" t="str">
        <f t="shared" si="13"/>
        <v>Contrats de capitalisation à primes périodiques [2]</v>
      </c>
      <c r="N139" t="s">
        <v>192</v>
      </c>
      <c r="O139" s="9" t="s">
        <v>426</v>
      </c>
      <c r="P139" s="129"/>
      <c r="S139" s="129"/>
    </row>
    <row r="140" spans="1:21" outlineLevel="2">
      <c r="A140" s="122" t="s">
        <v>1775</v>
      </c>
      <c r="B140" s="9" t="s">
        <v>1791</v>
      </c>
      <c r="D140" s="9" t="s">
        <v>426</v>
      </c>
      <c r="E140" s="9"/>
      <c r="F140" s="9"/>
      <c r="G140" s="9"/>
      <c r="H140" s="9">
        <f t="shared" si="11"/>
        <v>1</v>
      </c>
      <c r="J140" s="65" t="s">
        <v>128</v>
      </c>
      <c r="K140" s="1" t="str">
        <f t="shared" si="12"/>
        <v>e911</v>
      </c>
      <c r="L140" s="18" t="str">
        <f t="shared" si="13"/>
        <v>Autres contrats individuels d'assurance vie à prime unique (ou versements libres) (y compris groupes ouverts) [4]</v>
      </c>
      <c r="N140" t="s">
        <v>192</v>
      </c>
      <c r="O140" s="9" t="s">
        <v>426</v>
      </c>
      <c r="P140" s="129"/>
      <c r="Q140" s="129"/>
      <c r="R140" s="129"/>
      <c r="S140" s="129"/>
    </row>
    <row r="141" spans="1:21" outlineLevel="2">
      <c r="A141" s="122" t="s">
        <v>1776</v>
      </c>
      <c r="B141" s="9" t="s">
        <v>1792</v>
      </c>
      <c r="D141" s="9" t="s">
        <v>426</v>
      </c>
      <c r="E141" s="9"/>
      <c r="F141" s="9"/>
      <c r="G141" s="9"/>
      <c r="H141" s="9">
        <f t="shared" si="11"/>
        <v>1</v>
      </c>
      <c r="J141" s="65" t="s">
        <v>129</v>
      </c>
      <c r="K141" s="1" t="str">
        <f t="shared" si="12"/>
        <v>e912</v>
      </c>
      <c r="L141" s="18" t="str">
        <f t="shared" si="13"/>
        <v>Autres contrats individuels d'assurance vie à primes périodiques (y compris groupes ouverts) [5]</v>
      </c>
      <c r="N141" t="s">
        <v>192</v>
      </c>
      <c r="O141" s="9" t="s">
        <v>426</v>
      </c>
      <c r="P141" s="129"/>
      <c r="Q141" s="129"/>
      <c r="R141" s="129"/>
      <c r="S141" s="129"/>
    </row>
    <row r="142" spans="1:21" outlineLevel="2">
      <c r="A142" s="122" t="s">
        <v>1777</v>
      </c>
      <c r="B142" s="9" t="s">
        <v>1793</v>
      </c>
      <c r="D142" s="9" t="s">
        <v>426</v>
      </c>
      <c r="E142" s="9"/>
      <c r="F142" s="9"/>
      <c r="G142" s="9"/>
      <c r="H142" s="9">
        <f t="shared" si="11"/>
        <v>1</v>
      </c>
      <c r="J142" s="65" t="s">
        <v>131</v>
      </c>
      <c r="K142" s="1" t="str">
        <f t="shared" si="12"/>
        <v>e927</v>
      </c>
      <c r="L142" s="18" t="str">
        <f t="shared" si="13"/>
        <v>Contrats collectifs d'assurance en cas de vie [7]</v>
      </c>
      <c r="N142" t="s">
        <v>192</v>
      </c>
      <c r="O142" s="9" t="s">
        <v>426</v>
      </c>
      <c r="P142" s="129"/>
      <c r="Q142" s="129"/>
      <c r="R142" s="129"/>
      <c r="S142" s="129"/>
    </row>
    <row r="143" spans="1:21" outlineLevel="2">
      <c r="A143" s="122" t="s">
        <v>1778</v>
      </c>
      <c r="B143" s="9" t="s">
        <v>1794</v>
      </c>
      <c r="D143" s="9" t="s">
        <v>426</v>
      </c>
      <c r="E143" s="9"/>
      <c r="F143" s="9"/>
      <c r="G143" s="9"/>
      <c r="H143" s="9">
        <f t="shared" si="11"/>
        <v>1</v>
      </c>
      <c r="J143" s="77" t="s">
        <v>187</v>
      </c>
      <c r="K143" s="1" t="str">
        <f t="shared" si="12"/>
        <v>e959</v>
      </c>
      <c r="L143" s="18" t="str">
        <f t="shared" si="13"/>
        <v>Garanties en cas de décès</v>
      </c>
      <c r="M143" t="s">
        <v>190</v>
      </c>
      <c r="N143" t="s">
        <v>192</v>
      </c>
      <c r="O143" s="9" t="s">
        <v>426</v>
      </c>
      <c r="P143" s="129"/>
      <c r="Q143" s="129"/>
      <c r="R143" s="129"/>
      <c r="S143" s="129"/>
    </row>
    <row r="144" spans="1:21" outlineLevel="2">
      <c r="A144" s="122" t="s">
        <v>1779</v>
      </c>
      <c r="B144" s="9" t="s">
        <v>1795</v>
      </c>
      <c r="D144" s="9" t="s">
        <v>426</v>
      </c>
      <c r="E144" s="9"/>
      <c r="F144" s="9"/>
      <c r="G144" s="9"/>
      <c r="H144" s="9">
        <f t="shared" si="11"/>
        <v>1</v>
      </c>
      <c r="J144" s="65" t="s">
        <v>127</v>
      </c>
      <c r="K144" s="1" t="str">
        <f t="shared" si="12"/>
        <v>e936</v>
      </c>
      <c r="L144" s="18" t="str">
        <f t="shared" si="13"/>
        <v>Contrats individuels d'assurance temporaire décès (y compris groupes ouverts) [3]</v>
      </c>
      <c r="N144" t="s">
        <v>192</v>
      </c>
      <c r="O144" s="9" t="s">
        <v>426</v>
      </c>
      <c r="P144" s="129"/>
      <c r="Q144" s="129"/>
      <c r="R144" s="129"/>
      <c r="S144" s="129"/>
    </row>
    <row r="145" spans="1:19" outlineLevel="2">
      <c r="A145" s="122" t="s">
        <v>1780</v>
      </c>
      <c r="B145" s="9" t="s">
        <v>1796</v>
      </c>
      <c r="D145" s="9" t="s">
        <v>426</v>
      </c>
      <c r="E145" s="9"/>
      <c r="F145" s="9"/>
      <c r="G145" s="9"/>
      <c r="H145" s="9">
        <f t="shared" si="11"/>
        <v>1</v>
      </c>
      <c r="J145" s="65" t="s">
        <v>130</v>
      </c>
      <c r="K145" s="1" t="str">
        <f t="shared" si="12"/>
        <v>e926</v>
      </c>
      <c r="L145" s="18" t="str">
        <f t="shared" si="13"/>
        <v>Contrats collectifs d'assurance en cas de décès [6]</v>
      </c>
      <c r="N145" t="s">
        <v>192</v>
      </c>
      <c r="O145" s="9" t="s">
        <v>426</v>
      </c>
      <c r="P145" s="129"/>
      <c r="Q145" s="129"/>
      <c r="R145" s="129"/>
      <c r="S145" s="129"/>
    </row>
    <row r="146" spans="1:19" outlineLevel="2">
      <c r="A146" s="122" t="s">
        <v>1912</v>
      </c>
      <c r="B146" s="9" t="s">
        <v>1797</v>
      </c>
      <c r="D146" s="9" t="s">
        <v>426</v>
      </c>
      <c r="E146" s="9"/>
      <c r="F146" s="9"/>
      <c r="G146" s="9"/>
      <c r="H146" s="9">
        <f t="shared" si="11"/>
        <v>1</v>
      </c>
      <c r="J146" s="120" t="s">
        <v>547</v>
      </c>
      <c r="K146" s="1" t="str">
        <f t="shared" si="12"/>
        <v>e948</v>
      </c>
      <c r="L146" s="18" t="str">
        <f t="shared" si="13"/>
        <v>Épargne en UC</v>
      </c>
      <c r="M146" t="s">
        <v>190</v>
      </c>
      <c r="N146" t="s">
        <v>192</v>
      </c>
      <c r="O146" s="9" t="s">
        <v>426</v>
      </c>
      <c r="P146" s="129"/>
      <c r="Q146" s="129"/>
      <c r="R146" s="129"/>
      <c r="S146" s="129"/>
    </row>
    <row r="147" spans="1:19" outlineLevel="2">
      <c r="A147" s="123" t="s">
        <v>1913</v>
      </c>
      <c r="B147" s="9" t="s">
        <v>1798</v>
      </c>
      <c r="D147" s="9" t="s">
        <v>426</v>
      </c>
      <c r="E147" s="9"/>
      <c r="F147" s="9"/>
      <c r="G147" s="9"/>
      <c r="H147" s="9">
        <f t="shared" si="11"/>
        <v>1</v>
      </c>
      <c r="J147" s="77" t="s">
        <v>189</v>
      </c>
      <c r="K147" s="1" t="str">
        <f t="shared" si="12"/>
        <v>e960</v>
      </c>
      <c r="L147" s="18" t="str">
        <f t="shared" si="13"/>
        <v>Garanties en cas de vie et capitalisation [contrats en UC]</v>
      </c>
      <c r="M147" t="s">
        <v>190</v>
      </c>
      <c r="N147" t="s">
        <v>192</v>
      </c>
      <c r="O147" s="9" t="s">
        <v>426</v>
      </c>
      <c r="P147" s="129"/>
      <c r="Q147" s="129"/>
      <c r="R147" s="129"/>
      <c r="S147" s="129"/>
    </row>
    <row r="148" spans="1:19" outlineLevel="2">
      <c r="A148" s="122" t="s">
        <v>1781</v>
      </c>
      <c r="B148" s="9" t="s">
        <v>1799</v>
      </c>
      <c r="D148" s="9" t="s">
        <v>426</v>
      </c>
      <c r="E148" s="9"/>
      <c r="F148" s="9"/>
      <c r="G148" s="9"/>
      <c r="H148" s="9">
        <f t="shared" si="11"/>
        <v>1</v>
      </c>
      <c r="J148" s="65" t="s">
        <v>132</v>
      </c>
      <c r="K148" s="1" t="str">
        <f t="shared" si="12"/>
        <v>e930</v>
      </c>
      <c r="L148" s="18" t="str">
        <f t="shared" si="13"/>
        <v>Contrats d'assurance vie ou de capitalisation en unités de compte à prime unique (ou versements libres) [8]</v>
      </c>
      <c r="N148" t="s">
        <v>192</v>
      </c>
      <c r="O148" s="9" t="s">
        <v>426</v>
      </c>
      <c r="P148" s="129"/>
      <c r="Q148" s="129"/>
      <c r="R148" s="129"/>
      <c r="S148" s="129"/>
    </row>
    <row r="149" spans="1:19" outlineLevel="3">
      <c r="A149" s="122" t="s">
        <v>1914</v>
      </c>
      <c r="B149" s="9" t="s">
        <v>1800</v>
      </c>
      <c r="D149" s="9" t="s">
        <v>426</v>
      </c>
      <c r="E149" s="9"/>
      <c r="F149" s="9"/>
      <c r="G149" s="9"/>
      <c r="H149" s="9">
        <f t="shared" si="11"/>
        <v>1</v>
      </c>
      <c r="J149" s="65" t="s">
        <v>133</v>
      </c>
      <c r="K149" s="1" t="str">
        <f t="shared" si="12"/>
        <v>e931</v>
      </c>
      <c r="L149" s="18" t="str">
        <f t="shared" si="13"/>
        <v>Contrats d'assurance vie ou de capitalisation en unités de compte à primes périodiques [9]</v>
      </c>
      <c r="N149" t="s">
        <v>192</v>
      </c>
      <c r="O149" s="9" t="s">
        <v>426</v>
      </c>
      <c r="P149" s="129"/>
      <c r="Q149" s="129"/>
      <c r="R149" s="129"/>
      <c r="S149" s="129"/>
    </row>
    <row r="150" spans="1:19" outlineLevel="3">
      <c r="A150" s="122" t="s">
        <v>1915</v>
      </c>
      <c r="B150" s="9" t="s">
        <v>1801</v>
      </c>
      <c r="D150" s="9" t="s">
        <v>426</v>
      </c>
      <c r="E150" s="9"/>
      <c r="F150" s="9"/>
      <c r="G150" s="9"/>
      <c r="H150" s="9">
        <f t="shared" si="11"/>
        <v>1</v>
      </c>
      <c r="J150" s="120" t="s">
        <v>185</v>
      </c>
      <c r="K150" s="1" t="str">
        <f t="shared" si="12"/>
        <v>e983</v>
      </c>
      <c r="L150" s="18" t="str">
        <f t="shared" si="13"/>
        <v>Retraite</v>
      </c>
      <c r="M150" t="s">
        <v>190</v>
      </c>
      <c r="N150" t="s">
        <v>192</v>
      </c>
      <c r="O150" s="9" t="s">
        <v>426</v>
      </c>
      <c r="P150" s="129"/>
      <c r="Q150" s="129"/>
      <c r="R150" s="129"/>
      <c r="S150" s="129"/>
    </row>
    <row r="151" spans="1:19" outlineLevel="2">
      <c r="A151" s="52" t="s">
        <v>1854</v>
      </c>
      <c r="B151" s="9" t="s">
        <v>1802</v>
      </c>
      <c r="D151" s="9" t="s">
        <v>426</v>
      </c>
      <c r="E151" s="9"/>
      <c r="F151" s="9"/>
      <c r="G151" s="9"/>
      <c r="H151" s="9">
        <f t="shared" si="11"/>
        <v>1</v>
      </c>
      <c r="J151" s="77" t="s">
        <v>134</v>
      </c>
      <c r="K151" s="1" t="str">
        <f t="shared" si="12"/>
        <v>e929</v>
      </c>
      <c r="L151" s="18" t="str">
        <f t="shared" si="13"/>
        <v>Contrats collectifs relevant de l'article L. 441-1 mais ne relevant pas des articles L. 143-1 et L. 144-2 [10]</v>
      </c>
      <c r="N151" t="s">
        <v>192</v>
      </c>
      <c r="O151" s="9" t="s">
        <v>426</v>
      </c>
      <c r="P151" s="129"/>
      <c r="Q151" s="129"/>
      <c r="R151" s="129"/>
      <c r="S151" s="129"/>
    </row>
    <row r="152" spans="1:19" outlineLevel="2">
      <c r="A152" s="52" t="s">
        <v>1855</v>
      </c>
      <c r="B152" s="9" t="s">
        <v>1803</v>
      </c>
      <c r="D152" s="9" t="s">
        <v>426</v>
      </c>
      <c r="E152" s="9"/>
      <c r="F152" s="9"/>
      <c r="G152" s="9"/>
      <c r="H152" s="9">
        <f t="shared" si="11"/>
        <v>1</v>
      </c>
      <c r="J152" s="77" t="s">
        <v>387</v>
      </c>
      <c r="K152" s="1" t="str">
        <f t="shared" si="12"/>
        <v>e938</v>
      </c>
      <c r="L152" s="18" t="str">
        <f t="shared" si="13"/>
        <v>Contrats relevant de l'article L. 144-2 mais ne relevant pas de l'article L. 143-1 (PERP) [11]</v>
      </c>
      <c r="N152" t="s">
        <v>192</v>
      </c>
      <c r="O152" s="9" t="s">
        <v>426</v>
      </c>
      <c r="P152" s="129"/>
      <c r="Q152" s="129"/>
      <c r="R152" s="129"/>
      <c r="S152" s="129"/>
    </row>
    <row r="153" spans="1:19" outlineLevel="2">
      <c r="A153" s="52" t="s">
        <v>1856</v>
      </c>
      <c r="B153" s="9" t="s">
        <v>1804</v>
      </c>
      <c r="D153" s="9" t="s">
        <v>426</v>
      </c>
      <c r="E153" s="9"/>
      <c r="F153" s="9"/>
      <c r="G153" s="9"/>
      <c r="H153" s="9">
        <f t="shared" si="11"/>
        <v>1</v>
      </c>
      <c r="J153" s="77" t="s">
        <v>135</v>
      </c>
      <c r="K153" s="1" t="str">
        <f t="shared" si="12"/>
        <v>e934</v>
      </c>
      <c r="L153" s="18" t="str">
        <f t="shared" si="13"/>
        <v>Contrats de retraite professionnelle supplémentaire régis par l'article L. 143-1 [12]</v>
      </c>
      <c r="N153" t="s">
        <v>192</v>
      </c>
      <c r="O153" s="9" t="s">
        <v>426</v>
      </c>
      <c r="P153" s="129"/>
      <c r="Q153" s="129"/>
      <c r="R153" s="129"/>
      <c r="S153" s="129"/>
    </row>
    <row r="154" spans="1:19" outlineLevel="2">
      <c r="A154" t="s">
        <v>1867</v>
      </c>
      <c r="B154" s="9" t="s">
        <v>1805</v>
      </c>
      <c r="D154" s="9" t="s">
        <v>426</v>
      </c>
      <c r="E154" s="9"/>
      <c r="F154" s="9"/>
      <c r="G154" s="9"/>
      <c r="H154" s="9">
        <f t="shared" si="11"/>
        <v>1</v>
      </c>
      <c r="J154" s="77" t="s">
        <v>386</v>
      </c>
      <c r="K154" s="1" t="str">
        <f t="shared" si="12"/>
        <v>e975</v>
      </c>
      <c r="L154" s="18" t="str">
        <f t="shared" si="13"/>
        <v>Opérations relevant de l'article L. 134-1 mais ne relevant pas des articles L. 143-1 et L. 144-2 (Eurocroissance) [13]</v>
      </c>
      <c r="N154" t="s">
        <v>192</v>
      </c>
      <c r="O154" s="9" t="s">
        <v>426</v>
      </c>
      <c r="P154" s="129"/>
      <c r="Q154" s="129"/>
      <c r="R154" s="129"/>
      <c r="S154" s="129"/>
    </row>
    <row r="155" spans="1:19" outlineLevel="2">
      <c r="A155" t="s">
        <v>2032</v>
      </c>
      <c r="B155" s="132" t="s">
        <v>2033</v>
      </c>
      <c r="D155" s="132" t="s">
        <v>426</v>
      </c>
      <c r="H155" s="132">
        <f t="shared" si="11"/>
        <v>3</v>
      </c>
      <c r="J155" s="140" t="s">
        <v>2566</v>
      </c>
      <c r="K155" s="130"/>
      <c r="L155" s="18"/>
      <c r="M155" s="129"/>
      <c r="N155" s="129"/>
      <c r="O155" s="132" t="s">
        <v>426</v>
      </c>
      <c r="P155" s="129"/>
      <c r="Q155" s="129" t="s">
        <v>248</v>
      </c>
      <c r="R155" s="129" t="s">
        <v>2773</v>
      </c>
      <c r="S155" s="129"/>
    </row>
    <row r="156" spans="1:19" outlineLevel="2">
      <c r="A156" t="s">
        <v>2034</v>
      </c>
      <c r="B156" s="132" t="s">
        <v>2035</v>
      </c>
      <c r="D156" s="132" t="s">
        <v>426</v>
      </c>
      <c r="H156" s="132">
        <f t="shared" si="11"/>
        <v>2</v>
      </c>
      <c r="J156" s="141" t="s">
        <v>244</v>
      </c>
      <c r="K156" s="130" t="str">
        <f t="shared" ref="K156:K176" si="14">VLOOKUP(J156,$A$1:$I$319,2,FALSE)</f>
        <v>x0</v>
      </c>
      <c r="L156" s="18" t="str">
        <f t="shared" ref="L156:L176" si="15">J156</f>
        <v>Total/NA</v>
      </c>
      <c r="M156" s="132" t="s">
        <v>190</v>
      </c>
      <c r="N156" s="132"/>
      <c r="O156" s="132" t="s">
        <v>243</v>
      </c>
      <c r="P156" s="129"/>
    </row>
    <row r="157" spans="1:19" outlineLevel="2">
      <c r="A157" t="s">
        <v>2036</v>
      </c>
      <c r="B157" s="132" t="s">
        <v>2037</v>
      </c>
      <c r="D157" s="132" t="s">
        <v>426</v>
      </c>
      <c r="E157" s="9"/>
      <c r="F157" s="9"/>
      <c r="G157" s="9"/>
      <c r="H157" s="132">
        <f t="shared" si="11"/>
        <v>2</v>
      </c>
      <c r="J157" s="120" t="s">
        <v>546</v>
      </c>
      <c r="K157" s="130" t="str">
        <f t="shared" si="14"/>
        <v>x91</v>
      </c>
      <c r="L157" s="18" t="str">
        <f t="shared" si="15"/>
        <v>Épargne hors UC</v>
      </c>
      <c r="M157" s="129" t="s">
        <v>190</v>
      </c>
      <c r="N157" s="129" t="s">
        <v>192</v>
      </c>
      <c r="O157" s="132" t="s">
        <v>243</v>
      </c>
      <c r="P157" s="129"/>
      <c r="Q157" s="129"/>
      <c r="R157" s="129"/>
    </row>
    <row r="158" spans="1:19" outlineLevel="2">
      <c r="A158" t="s">
        <v>2038</v>
      </c>
      <c r="B158" s="132" t="s">
        <v>2039</v>
      </c>
      <c r="D158" s="132" t="s">
        <v>426</v>
      </c>
      <c r="E158" s="9"/>
      <c r="F158" s="9"/>
      <c r="G158" s="9"/>
      <c r="H158" s="132">
        <f t="shared" si="11"/>
        <v>2</v>
      </c>
      <c r="J158" s="77" t="s">
        <v>188</v>
      </c>
      <c r="K158" s="130" t="str">
        <f t="shared" si="14"/>
        <v>e961</v>
      </c>
      <c r="L158" s="18" t="str">
        <f t="shared" si="15"/>
        <v>Garanties en cas de vie et capitalisation [hors contrats en UC]</v>
      </c>
      <c r="M158" s="129" t="s">
        <v>190</v>
      </c>
      <c r="N158" s="129" t="s">
        <v>192</v>
      </c>
      <c r="O158" s="132" t="s">
        <v>426</v>
      </c>
      <c r="P158" s="129"/>
      <c r="Q158" s="129"/>
      <c r="R158" s="129"/>
    </row>
    <row r="159" spans="1:19">
      <c r="A159" t="s">
        <v>2040</v>
      </c>
      <c r="B159" s="132" t="s">
        <v>2041</v>
      </c>
      <c r="D159" s="132" t="s">
        <v>426</v>
      </c>
      <c r="E159" s="9"/>
      <c r="F159" s="9"/>
      <c r="G159" s="9"/>
      <c r="H159" s="132">
        <f t="shared" si="11"/>
        <v>2</v>
      </c>
      <c r="J159" s="65" t="s">
        <v>125</v>
      </c>
      <c r="K159" s="130" t="str">
        <f t="shared" si="14"/>
        <v>e932</v>
      </c>
      <c r="L159" s="18" t="str">
        <f t="shared" si="15"/>
        <v>Contrats de capitalisation à prime unique (ou versements libres) [1]</v>
      </c>
      <c r="M159" s="129"/>
      <c r="N159" s="129" t="s">
        <v>192</v>
      </c>
      <c r="O159" s="132" t="s">
        <v>426</v>
      </c>
      <c r="P159" s="129"/>
      <c r="Q159" s="129"/>
      <c r="R159" s="129"/>
    </row>
    <row r="160" spans="1:19" outlineLevel="1">
      <c r="A160" t="s">
        <v>2042</v>
      </c>
      <c r="B160" s="132" t="s">
        <v>2043</v>
      </c>
      <c r="D160" s="132" t="s">
        <v>426</v>
      </c>
      <c r="E160" s="9"/>
      <c r="F160" s="9"/>
      <c r="G160" s="9"/>
      <c r="H160" s="132">
        <f t="shared" si="11"/>
        <v>2</v>
      </c>
      <c r="J160" s="65" t="s">
        <v>126</v>
      </c>
      <c r="K160" s="130" t="str">
        <f t="shared" si="14"/>
        <v>e933</v>
      </c>
      <c r="L160" s="18" t="str">
        <f t="shared" si="15"/>
        <v>Contrats de capitalisation à primes périodiques [2]</v>
      </c>
      <c r="M160" s="129"/>
      <c r="N160" s="129" t="s">
        <v>192</v>
      </c>
      <c r="O160" s="132" t="s">
        <v>426</v>
      </c>
      <c r="P160" s="129"/>
      <c r="Q160" s="129"/>
      <c r="R160" s="129"/>
    </row>
    <row r="161" spans="1:27" outlineLevel="2">
      <c r="A161" t="s">
        <v>2044</v>
      </c>
      <c r="B161" s="132" t="s">
        <v>2045</v>
      </c>
      <c r="D161" s="132" t="s">
        <v>426</v>
      </c>
      <c r="E161" s="9"/>
      <c r="F161" s="9"/>
      <c r="G161" s="9"/>
      <c r="H161" s="132">
        <f t="shared" si="11"/>
        <v>2</v>
      </c>
      <c r="J161" s="65" t="s">
        <v>128</v>
      </c>
      <c r="K161" s="130" t="str">
        <f t="shared" si="14"/>
        <v>e911</v>
      </c>
      <c r="L161" s="18" t="str">
        <f t="shared" si="15"/>
        <v>Autres contrats individuels d'assurance vie à prime unique (ou versements libres) (y compris groupes ouverts) [4]</v>
      </c>
      <c r="M161" s="129"/>
      <c r="N161" s="129" t="s">
        <v>192</v>
      </c>
      <c r="O161" s="132" t="s">
        <v>426</v>
      </c>
      <c r="P161" s="129"/>
      <c r="Q161" s="129"/>
      <c r="R161" s="129"/>
    </row>
    <row r="162" spans="1:27" outlineLevel="2">
      <c r="A162" t="s">
        <v>2046</v>
      </c>
      <c r="B162" s="132" t="s">
        <v>2047</v>
      </c>
      <c r="D162" s="132" t="s">
        <v>426</v>
      </c>
      <c r="E162" s="9"/>
      <c r="F162" s="9"/>
      <c r="G162" s="9"/>
      <c r="H162" s="132">
        <f t="shared" si="11"/>
        <v>2</v>
      </c>
      <c r="J162" s="65" t="s">
        <v>129</v>
      </c>
      <c r="K162" s="130" t="str">
        <f t="shared" si="14"/>
        <v>e912</v>
      </c>
      <c r="L162" s="18" t="str">
        <f t="shared" si="15"/>
        <v>Autres contrats individuels d'assurance vie à primes périodiques (y compris groupes ouverts) [5]</v>
      </c>
      <c r="M162" s="129"/>
      <c r="N162" s="129" t="s">
        <v>192</v>
      </c>
      <c r="O162" s="132" t="s">
        <v>426</v>
      </c>
      <c r="P162" s="129"/>
      <c r="Q162" s="129"/>
      <c r="R162" s="129"/>
    </row>
    <row r="163" spans="1:27" outlineLevel="3">
      <c r="A163" t="s">
        <v>2048</v>
      </c>
      <c r="B163" s="132" t="s">
        <v>2049</v>
      </c>
      <c r="D163" s="132" t="s">
        <v>426</v>
      </c>
      <c r="H163" s="132">
        <f t="shared" si="11"/>
        <v>2</v>
      </c>
      <c r="J163" s="65" t="s">
        <v>131</v>
      </c>
      <c r="K163" s="130" t="str">
        <f t="shared" si="14"/>
        <v>e927</v>
      </c>
      <c r="L163" s="18" t="str">
        <f t="shared" si="15"/>
        <v>Contrats collectifs d'assurance en cas de vie [7]</v>
      </c>
      <c r="M163" s="129"/>
      <c r="N163" s="129" t="s">
        <v>192</v>
      </c>
      <c r="O163" s="132" t="s">
        <v>426</v>
      </c>
      <c r="P163" s="129"/>
      <c r="Q163" s="129"/>
      <c r="R163" s="129"/>
    </row>
    <row r="164" spans="1:27" outlineLevel="4">
      <c r="A164" t="s">
        <v>2050</v>
      </c>
      <c r="B164" s="132" t="s">
        <v>2051</v>
      </c>
      <c r="D164" s="132" t="s">
        <v>426</v>
      </c>
      <c r="H164" s="132">
        <f t="shared" si="11"/>
        <v>2</v>
      </c>
      <c r="J164" s="65" t="s">
        <v>2564</v>
      </c>
      <c r="K164" s="130" t="str">
        <f t="shared" si="14"/>
        <v>e1274</v>
      </c>
      <c r="L164" s="18" t="str">
        <f>J164</f>
        <v>Contrats de retraite professionnelle supplémentaire régis par l'article L. 143-1 ne relevant pas des 12, 14 ou 15 [16]</v>
      </c>
      <c r="M164" s="129"/>
      <c r="N164" s="129" t="s">
        <v>192</v>
      </c>
      <c r="O164" s="132" t="s">
        <v>426</v>
      </c>
      <c r="P164" s="129"/>
      <c r="Q164" s="129"/>
      <c r="R164" s="129"/>
    </row>
    <row r="165" spans="1:27" outlineLevel="4">
      <c r="A165" t="s">
        <v>2052</v>
      </c>
      <c r="B165" s="132" t="s">
        <v>2053</v>
      </c>
      <c r="D165" s="132" t="s">
        <v>426</v>
      </c>
      <c r="H165" s="132">
        <f t="shared" si="11"/>
        <v>2</v>
      </c>
      <c r="J165" s="77" t="s">
        <v>187</v>
      </c>
      <c r="K165" s="130" t="str">
        <f t="shared" si="14"/>
        <v>e959</v>
      </c>
      <c r="L165" s="18" t="str">
        <f t="shared" si="15"/>
        <v>Garanties en cas de décès</v>
      </c>
      <c r="M165" s="129" t="s">
        <v>190</v>
      </c>
      <c r="N165" s="129" t="s">
        <v>192</v>
      </c>
      <c r="O165" s="132" t="s">
        <v>426</v>
      </c>
      <c r="P165" s="129"/>
      <c r="Q165" s="129"/>
      <c r="R165" s="129"/>
    </row>
    <row r="166" spans="1:27" outlineLevel="3">
      <c r="A166" t="s">
        <v>2346</v>
      </c>
      <c r="B166" s="132" t="s">
        <v>2054</v>
      </c>
      <c r="D166" s="132" t="s">
        <v>426</v>
      </c>
      <c r="H166" s="132">
        <f t="shared" si="11"/>
        <v>2</v>
      </c>
      <c r="J166" s="65" t="s">
        <v>127</v>
      </c>
      <c r="K166" s="130" t="str">
        <f t="shared" si="14"/>
        <v>e936</v>
      </c>
      <c r="L166" s="18" t="str">
        <f t="shared" si="15"/>
        <v>Contrats individuels d'assurance temporaire décès (y compris groupes ouverts) [3]</v>
      </c>
      <c r="M166" s="129"/>
      <c r="N166" s="129" t="s">
        <v>192</v>
      </c>
      <c r="O166" s="132" t="s">
        <v>426</v>
      </c>
      <c r="P166" s="129"/>
      <c r="Q166" s="129"/>
      <c r="R166" s="129"/>
    </row>
    <row r="167" spans="1:27" outlineLevel="4">
      <c r="A167" t="s">
        <v>2055</v>
      </c>
      <c r="B167" s="132" t="s">
        <v>2056</v>
      </c>
      <c r="D167" s="132" t="s">
        <v>426</v>
      </c>
      <c r="H167" s="132">
        <f t="shared" si="11"/>
        <v>2</v>
      </c>
      <c r="J167" s="65" t="s">
        <v>130</v>
      </c>
      <c r="K167" s="130" t="str">
        <f t="shared" si="14"/>
        <v>e926</v>
      </c>
      <c r="L167" s="18" t="str">
        <f t="shared" si="15"/>
        <v>Contrats collectifs d'assurance en cas de décès [6]</v>
      </c>
      <c r="M167" s="129"/>
      <c r="N167" s="129" t="s">
        <v>192</v>
      </c>
      <c r="O167" s="132" t="s">
        <v>426</v>
      </c>
      <c r="P167" s="129"/>
      <c r="Q167" s="129"/>
      <c r="R167" s="129"/>
    </row>
    <row r="168" spans="1:27" outlineLevel="4">
      <c r="A168" t="s">
        <v>2057</v>
      </c>
      <c r="B168" s="132" t="s">
        <v>2058</v>
      </c>
      <c r="D168" s="132" t="s">
        <v>426</v>
      </c>
      <c r="H168" s="132">
        <f t="shared" si="11"/>
        <v>2</v>
      </c>
      <c r="J168" s="120" t="s">
        <v>547</v>
      </c>
      <c r="K168" s="130" t="str">
        <f t="shared" si="14"/>
        <v>e948</v>
      </c>
      <c r="L168" s="18" t="str">
        <f t="shared" si="15"/>
        <v>Épargne en UC</v>
      </c>
      <c r="M168" s="129" t="s">
        <v>190</v>
      </c>
      <c r="N168" s="129" t="s">
        <v>192</v>
      </c>
      <c r="O168" s="132" t="s">
        <v>426</v>
      </c>
      <c r="P168" s="129"/>
      <c r="Q168" s="129"/>
      <c r="R168" s="129"/>
    </row>
    <row r="169" spans="1:27">
      <c r="A169" t="s">
        <v>2059</v>
      </c>
      <c r="B169" s="132" t="s">
        <v>2060</v>
      </c>
      <c r="D169" s="132" t="s">
        <v>426</v>
      </c>
      <c r="H169" s="132">
        <f t="shared" si="11"/>
        <v>2</v>
      </c>
      <c r="J169" s="77" t="s">
        <v>189</v>
      </c>
      <c r="K169" s="130" t="str">
        <f t="shared" si="14"/>
        <v>e960</v>
      </c>
      <c r="L169" s="18" t="str">
        <f t="shared" si="15"/>
        <v>Garanties en cas de vie et capitalisation [contrats en UC]</v>
      </c>
      <c r="M169" s="129" t="s">
        <v>190</v>
      </c>
      <c r="N169" s="129" t="s">
        <v>192</v>
      </c>
      <c r="O169" s="132" t="s">
        <v>426</v>
      </c>
      <c r="P169" s="129"/>
      <c r="Q169" s="129"/>
      <c r="R169" s="129"/>
    </row>
    <row r="170" spans="1:27" outlineLevel="1">
      <c r="A170" t="s">
        <v>2061</v>
      </c>
      <c r="B170" s="132" t="s">
        <v>2062</v>
      </c>
      <c r="D170" s="132" t="s">
        <v>426</v>
      </c>
      <c r="H170" s="132">
        <f t="shared" si="11"/>
        <v>2</v>
      </c>
      <c r="J170" s="65" t="s">
        <v>132</v>
      </c>
      <c r="K170" s="130" t="str">
        <f t="shared" si="14"/>
        <v>e930</v>
      </c>
      <c r="L170" s="18" t="str">
        <f t="shared" si="15"/>
        <v>Contrats d'assurance vie ou de capitalisation en unités de compte à prime unique (ou versements libres) [8]</v>
      </c>
      <c r="M170" s="129"/>
      <c r="N170" s="129" t="s">
        <v>192</v>
      </c>
      <c r="O170" s="132" t="s">
        <v>426</v>
      </c>
      <c r="P170" s="129"/>
      <c r="Q170" s="129"/>
      <c r="R170" s="129"/>
    </row>
    <row r="171" spans="1:27" outlineLevel="2">
      <c r="A171" t="s">
        <v>2063</v>
      </c>
      <c r="B171" s="132" t="s">
        <v>2064</v>
      </c>
      <c r="D171" s="132" t="s">
        <v>426</v>
      </c>
      <c r="H171" s="132">
        <f t="shared" si="11"/>
        <v>2</v>
      </c>
      <c r="J171" s="65" t="s">
        <v>133</v>
      </c>
      <c r="K171" s="130" t="str">
        <f t="shared" si="14"/>
        <v>e931</v>
      </c>
      <c r="L171" s="18" t="str">
        <f t="shared" si="15"/>
        <v>Contrats d'assurance vie ou de capitalisation en unités de compte à primes périodiques [9]</v>
      </c>
      <c r="M171" s="129"/>
      <c r="N171" s="129" t="s">
        <v>192</v>
      </c>
      <c r="O171" s="132" t="s">
        <v>426</v>
      </c>
      <c r="P171" s="129"/>
      <c r="Q171" s="129"/>
      <c r="R171" s="129"/>
      <c r="V171" s="129"/>
      <c r="W171" s="129"/>
      <c r="X171" s="129"/>
      <c r="Y171" s="129"/>
      <c r="Z171" s="129"/>
      <c r="AA171" s="129"/>
    </row>
    <row r="172" spans="1:27" outlineLevel="2">
      <c r="A172" t="s">
        <v>2065</v>
      </c>
      <c r="B172" s="132" t="s">
        <v>2066</v>
      </c>
      <c r="D172" s="132" t="s">
        <v>426</v>
      </c>
      <c r="H172" s="132">
        <f t="shared" si="11"/>
        <v>2</v>
      </c>
      <c r="J172" s="120" t="s">
        <v>185</v>
      </c>
      <c r="K172" s="130" t="str">
        <f t="shared" si="14"/>
        <v>e983</v>
      </c>
      <c r="L172" s="18" t="str">
        <f t="shared" si="15"/>
        <v>Retraite</v>
      </c>
      <c r="M172" s="129" t="s">
        <v>190</v>
      </c>
      <c r="N172" s="129" t="s">
        <v>192</v>
      </c>
      <c r="O172" s="132" t="s">
        <v>426</v>
      </c>
      <c r="P172" s="129"/>
      <c r="Q172" s="129"/>
      <c r="R172" s="129"/>
    </row>
    <row r="173" spans="1:27" outlineLevel="2">
      <c r="A173" t="s">
        <v>2067</v>
      </c>
      <c r="B173" s="132" t="s">
        <v>2068</v>
      </c>
      <c r="D173" s="132" t="s">
        <v>426</v>
      </c>
      <c r="H173" s="132">
        <f t="shared" si="11"/>
        <v>2</v>
      </c>
      <c r="J173" s="77" t="s">
        <v>134</v>
      </c>
      <c r="K173" s="130" t="str">
        <f t="shared" si="14"/>
        <v>e929</v>
      </c>
      <c r="L173" s="18" t="str">
        <f t="shared" si="15"/>
        <v>Contrats collectifs relevant de l'article L. 441-1 mais ne relevant pas des articles L. 143-1 et L. 144-2 [10]</v>
      </c>
      <c r="M173" s="129"/>
      <c r="N173" s="129" t="s">
        <v>192</v>
      </c>
      <c r="O173" s="132" t="s">
        <v>426</v>
      </c>
      <c r="P173" s="129"/>
      <c r="Q173" s="129"/>
      <c r="R173" s="129"/>
    </row>
    <row r="174" spans="1:27">
      <c r="A174" t="s">
        <v>2069</v>
      </c>
      <c r="B174" s="132" t="s">
        <v>2070</v>
      </c>
      <c r="D174" s="132" t="s">
        <v>426</v>
      </c>
      <c r="H174" s="132">
        <f t="shared" si="11"/>
        <v>2</v>
      </c>
      <c r="J174" s="77" t="s">
        <v>387</v>
      </c>
      <c r="K174" s="130" t="str">
        <f t="shared" si="14"/>
        <v>e938</v>
      </c>
      <c r="L174" s="18" t="str">
        <f t="shared" si="15"/>
        <v>Contrats relevant de l'article L. 144-2 mais ne relevant pas de l'article L. 143-1 (PERP) [11]</v>
      </c>
      <c r="M174" s="129"/>
      <c r="N174" s="129" t="s">
        <v>192</v>
      </c>
      <c r="O174" s="132" t="s">
        <v>426</v>
      </c>
    </row>
    <row r="175" spans="1:27" outlineLevel="1">
      <c r="A175" t="s">
        <v>2071</v>
      </c>
      <c r="B175" s="132" t="s">
        <v>2072</v>
      </c>
      <c r="D175" s="132" t="s">
        <v>426</v>
      </c>
      <c r="H175" s="132">
        <f t="shared" si="11"/>
        <v>2</v>
      </c>
      <c r="J175" s="77" t="s">
        <v>135</v>
      </c>
      <c r="K175" s="130" t="str">
        <f t="shared" si="14"/>
        <v>e934</v>
      </c>
      <c r="L175" s="18" t="str">
        <f t="shared" si="15"/>
        <v>Contrats de retraite professionnelle supplémentaire régis par l'article L. 143-1 [12]</v>
      </c>
      <c r="M175" s="129"/>
      <c r="N175" s="129" t="s">
        <v>192</v>
      </c>
      <c r="O175" s="132" t="s">
        <v>426</v>
      </c>
    </row>
    <row r="176" spans="1:27" outlineLevel="2">
      <c r="A176" t="s">
        <v>2073</v>
      </c>
      <c r="B176" s="132" t="s">
        <v>2074</v>
      </c>
      <c r="D176" s="132" t="s">
        <v>426</v>
      </c>
      <c r="H176" s="132">
        <f t="shared" si="11"/>
        <v>2</v>
      </c>
      <c r="J176" s="77" t="s">
        <v>386</v>
      </c>
      <c r="K176" s="130" t="str">
        <f t="shared" si="14"/>
        <v>e975</v>
      </c>
      <c r="L176" s="18" t="str">
        <f t="shared" si="15"/>
        <v>Opérations relevant de l'article L. 134-1 mais ne relevant pas des articles L. 143-1 et L. 144-2 (Eurocroissance) [13]</v>
      </c>
      <c r="M176" s="129"/>
      <c r="N176" s="129" t="s">
        <v>192</v>
      </c>
      <c r="O176" s="132" t="s">
        <v>426</v>
      </c>
    </row>
    <row r="177" spans="1:27" outlineLevel="2">
      <c r="A177" t="s">
        <v>2075</v>
      </c>
      <c r="B177" s="132" t="s">
        <v>2076</v>
      </c>
      <c r="D177" s="132" t="s">
        <v>426</v>
      </c>
      <c r="H177" s="132">
        <f t="shared" si="11"/>
        <v>2</v>
      </c>
      <c r="J177" s="140" t="s">
        <v>2774</v>
      </c>
      <c r="K177" s="130"/>
      <c r="L177" s="18"/>
      <c r="M177" s="129"/>
      <c r="N177" s="129"/>
      <c r="O177" s="132" t="s">
        <v>426</v>
      </c>
      <c r="P177" s="129"/>
      <c r="Q177" s="129" t="s">
        <v>248</v>
      </c>
      <c r="R177" s="129" t="s">
        <v>2780</v>
      </c>
      <c r="S177" s="129"/>
    </row>
    <row r="178" spans="1:27">
      <c r="A178" t="s">
        <v>2077</v>
      </c>
      <c r="B178" s="132" t="s">
        <v>2078</v>
      </c>
      <c r="D178" s="132" t="s">
        <v>426</v>
      </c>
      <c r="H178" s="132">
        <f t="shared" si="11"/>
        <v>2</v>
      </c>
      <c r="J178" s="141" t="s">
        <v>244</v>
      </c>
      <c r="K178" s="130" t="str">
        <f t="shared" ref="K178:K199" si="16">VLOOKUP(J178,$A$1:$I$319,2,FALSE)</f>
        <v>x0</v>
      </c>
      <c r="L178" s="18" t="str">
        <f t="shared" ref="L178:L185" si="17">J178</f>
        <v>Total/NA</v>
      </c>
      <c r="M178" s="132" t="s">
        <v>190</v>
      </c>
      <c r="N178" s="132"/>
      <c r="O178" s="132" t="s">
        <v>243</v>
      </c>
      <c r="P178" s="129"/>
      <c r="Q178" s="129"/>
      <c r="R178" s="129"/>
      <c r="S178" s="129"/>
    </row>
    <row r="179" spans="1:27" outlineLevel="1">
      <c r="A179" t="s">
        <v>2079</v>
      </c>
      <c r="B179" s="132" t="s">
        <v>2080</v>
      </c>
      <c r="D179" s="132" t="s">
        <v>426</v>
      </c>
      <c r="H179" s="132">
        <f t="shared" si="11"/>
        <v>2</v>
      </c>
      <c r="J179" s="120" t="s">
        <v>546</v>
      </c>
      <c r="K179" s="130" t="str">
        <f t="shared" si="16"/>
        <v>x91</v>
      </c>
      <c r="L179" s="18" t="str">
        <f t="shared" si="17"/>
        <v>Épargne hors UC</v>
      </c>
      <c r="M179" s="129" t="s">
        <v>190</v>
      </c>
      <c r="N179" s="129" t="s">
        <v>192</v>
      </c>
      <c r="O179" s="132" t="s">
        <v>243</v>
      </c>
      <c r="P179" s="129"/>
      <c r="Q179" s="129"/>
      <c r="R179" s="129"/>
      <c r="S179" s="129"/>
    </row>
    <row r="180" spans="1:27" outlineLevel="2">
      <c r="A180" t="s">
        <v>2081</v>
      </c>
      <c r="B180" s="132" t="s">
        <v>2082</v>
      </c>
      <c r="D180" s="132" t="s">
        <v>426</v>
      </c>
      <c r="H180" s="132">
        <f t="shared" si="11"/>
        <v>2</v>
      </c>
      <c r="J180" s="77" t="s">
        <v>188</v>
      </c>
      <c r="K180" s="130" t="str">
        <f t="shared" si="16"/>
        <v>e961</v>
      </c>
      <c r="L180" s="18" t="str">
        <f t="shared" si="17"/>
        <v>Garanties en cas de vie et capitalisation [hors contrats en UC]</v>
      </c>
      <c r="M180" s="129" t="s">
        <v>190</v>
      </c>
      <c r="N180" s="129" t="s">
        <v>192</v>
      </c>
      <c r="O180" s="132" t="s">
        <v>426</v>
      </c>
      <c r="P180" s="129"/>
      <c r="Q180" s="129"/>
      <c r="R180" s="129"/>
      <c r="S180" s="129"/>
    </row>
    <row r="181" spans="1:27" outlineLevel="2">
      <c r="A181" t="s">
        <v>2083</v>
      </c>
      <c r="B181" s="132" t="s">
        <v>2084</v>
      </c>
      <c r="D181" s="132" t="s">
        <v>426</v>
      </c>
      <c r="H181" s="132">
        <f t="shared" si="11"/>
        <v>2</v>
      </c>
      <c r="J181" s="65" t="s">
        <v>125</v>
      </c>
      <c r="K181" s="130" t="str">
        <f t="shared" si="16"/>
        <v>e932</v>
      </c>
      <c r="L181" s="18" t="str">
        <f t="shared" si="17"/>
        <v>Contrats de capitalisation à prime unique (ou versements libres) [1]</v>
      </c>
      <c r="M181" s="129"/>
      <c r="N181" s="129" t="s">
        <v>192</v>
      </c>
      <c r="O181" s="132" t="s">
        <v>426</v>
      </c>
      <c r="P181" s="129"/>
      <c r="Q181" s="129"/>
      <c r="R181" s="129"/>
      <c r="S181" s="129"/>
    </row>
    <row r="182" spans="1:27">
      <c r="A182" t="s">
        <v>2085</v>
      </c>
      <c r="B182" s="132" t="s">
        <v>2086</v>
      </c>
      <c r="D182" s="132" t="s">
        <v>426</v>
      </c>
      <c r="H182" s="132">
        <f t="shared" si="11"/>
        <v>2</v>
      </c>
      <c r="J182" s="65" t="s">
        <v>126</v>
      </c>
      <c r="K182" s="130" t="str">
        <f t="shared" si="16"/>
        <v>e933</v>
      </c>
      <c r="L182" s="18" t="str">
        <f t="shared" si="17"/>
        <v>Contrats de capitalisation à primes périodiques [2]</v>
      </c>
      <c r="M182" s="129"/>
      <c r="N182" s="129" t="s">
        <v>192</v>
      </c>
      <c r="O182" s="132" t="s">
        <v>426</v>
      </c>
      <c r="P182" s="129"/>
      <c r="Q182" s="129"/>
      <c r="R182" s="129"/>
      <c r="S182" s="129"/>
    </row>
    <row r="183" spans="1:27" outlineLevel="1">
      <c r="A183" t="s">
        <v>2087</v>
      </c>
      <c r="B183" s="132" t="s">
        <v>2088</v>
      </c>
      <c r="D183" s="132" t="s">
        <v>426</v>
      </c>
      <c r="H183" s="132">
        <f t="shared" si="11"/>
        <v>2</v>
      </c>
      <c r="J183" s="65" t="s">
        <v>128</v>
      </c>
      <c r="K183" s="130" t="str">
        <f t="shared" si="16"/>
        <v>e911</v>
      </c>
      <c r="L183" s="18" t="str">
        <f t="shared" si="17"/>
        <v>Autres contrats individuels d'assurance vie à prime unique (ou versements libres) (y compris groupes ouverts) [4]</v>
      </c>
      <c r="M183" s="129"/>
      <c r="N183" s="129" t="s">
        <v>192</v>
      </c>
      <c r="O183" s="132" t="s">
        <v>426</v>
      </c>
      <c r="P183" s="129"/>
      <c r="Q183" s="129"/>
      <c r="R183" s="129"/>
      <c r="S183" s="129"/>
      <c r="V183" s="9"/>
    </row>
    <row r="184" spans="1:27" outlineLevel="2">
      <c r="A184" t="s">
        <v>2089</v>
      </c>
      <c r="B184" s="132" t="s">
        <v>2090</v>
      </c>
      <c r="D184" s="132" t="s">
        <v>426</v>
      </c>
      <c r="H184" s="132">
        <f t="shared" si="11"/>
        <v>2</v>
      </c>
      <c r="J184" s="65" t="s">
        <v>129</v>
      </c>
      <c r="K184" s="130" t="str">
        <f t="shared" si="16"/>
        <v>e912</v>
      </c>
      <c r="L184" s="18" t="str">
        <f t="shared" si="17"/>
        <v>Autres contrats individuels d'assurance vie à primes périodiques (y compris groupes ouverts) [5]</v>
      </c>
      <c r="M184" s="129"/>
      <c r="N184" s="129" t="s">
        <v>192</v>
      </c>
      <c r="O184" s="132" t="s">
        <v>426</v>
      </c>
      <c r="P184" s="129"/>
      <c r="Q184" s="129"/>
      <c r="R184" s="129"/>
      <c r="S184" s="129"/>
      <c r="V184" s="9"/>
    </row>
    <row r="185" spans="1:27" outlineLevel="2">
      <c r="A185" t="s">
        <v>2091</v>
      </c>
      <c r="B185" s="132" t="s">
        <v>2092</v>
      </c>
      <c r="D185" s="132" t="s">
        <v>426</v>
      </c>
      <c r="H185" s="132">
        <f t="shared" si="11"/>
        <v>2</v>
      </c>
      <c r="J185" s="65" t="s">
        <v>131</v>
      </c>
      <c r="K185" s="130" t="str">
        <f t="shared" si="16"/>
        <v>e927</v>
      </c>
      <c r="L185" s="18" t="str">
        <f t="shared" si="17"/>
        <v>Contrats collectifs d'assurance en cas de vie [7]</v>
      </c>
      <c r="M185" s="129"/>
      <c r="N185" s="129" t="s">
        <v>192</v>
      </c>
      <c r="O185" s="132" t="s">
        <v>426</v>
      </c>
      <c r="P185" s="129"/>
      <c r="Q185" s="129"/>
      <c r="R185" s="129"/>
      <c r="S185" s="129"/>
      <c r="V185" s="9"/>
    </row>
    <row r="186" spans="1:27" s="9" customFormat="1" outlineLevel="2">
      <c r="A186" s="9" t="s">
        <v>2093</v>
      </c>
      <c r="B186" s="132" t="s">
        <v>2094</v>
      </c>
      <c r="D186" s="132" t="s">
        <v>426</v>
      </c>
      <c r="H186" s="132">
        <f t="shared" si="11"/>
        <v>2</v>
      </c>
      <c r="J186" s="65" t="s">
        <v>2564</v>
      </c>
      <c r="K186" s="130" t="str">
        <f t="shared" si="16"/>
        <v>e1274</v>
      </c>
      <c r="L186" s="18" t="str">
        <f>J186</f>
        <v>Contrats de retraite professionnelle supplémentaire régis par l'article L. 143-1 ne relevant pas des 12, 14 ou 15 [16]</v>
      </c>
      <c r="M186" s="129"/>
      <c r="N186" s="129" t="s">
        <v>192</v>
      </c>
      <c r="O186" s="132" t="s">
        <v>426</v>
      </c>
      <c r="P186" s="129"/>
      <c r="Q186" s="129"/>
      <c r="R186" s="129"/>
      <c r="S186" s="129"/>
      <c r="T186"/>
      <c r="U186"/>
      <c r="W186"/>
      <c r="X186"/>
      <c r="Y186"/>
      <c r="Z186"/>
      <c r="AA186"/>
    </row>
    <row r="187" spans="1:27" s="9" customFormat="1" outlineLevel="3">
      <c r="A187" s="9" t="s">
        <v>2095</v>
      </c>
      <c r="B187" s="132" t="s">
        <v>2096</v>
      </c>
      <c r="D187" s="132" t="s">
        <v>426</v>
      </c>
      <c r="H187" s="132">
        <f t="shared" si="11"/>
        <v>2</v>
      </c>
      <c r="J187" s="77" t="s">
        <v>187</v>
      </c>
      <c r="K187" s="130" t="str">
        <f t="shared" si="16"/>
        <v>e959</v>
      </c>
      <c r="L187" s="18" t="str">
        <f t="shared" ref="L187:L199" si="18">J187</f>
        <v>Garanties en cas de décès</v>
      </c>
      <c r="M187" s="129" t="s">
        <v>190</v>
      </c>
      <c r="N187" s="129" t="s">
        <v>192</v>
      </c>
      <c r="O187" s="132" t="s">
        <v>426</v>
      </c>
      <c r="P187" s="129"/>
      <c r="Q187" s="129"/>
      <c r="R187" s="129"/>
      <c r="S187" s="129"/>
      <c r="T187"/>
      <c r="U187"/>
    </row>
    <row r="188" spans="1:27" s="9" customFormat="1" outlineLevel="3">
      <c r="A188" s="9" t="s">
        <v>2097</v>
      </c>
      <c r="B188" s="132" t="s">
        <v>2098</v>
      </c>
      <c r="D188" s="132" t="s">
        <v>426</v>
      </c>
      <c r="H188" s="132">
        <f t="shared" si="11"/>
        <v>2</v>
      </c>
      <c r="J188" s="65" t="s">
        <v>127</v>
      </c>
      <c r="K188" s="130" t="str">
        <f t="shared" si="16"/>
        <v>e936</v>
      </c>
      <c r="L188" s="18" t="str">
        <f t="shared" si="18"/>
        <v>Contrats individuels d'assurance temporaire décès (y compris groupes ouverts) [3]</v>
      </c>
      <c r="M188" s="129"/>
      <c r="N188" s="129" t="s">
        <v>192</v>
      </c>
      <c r="O188" s="132" t="s">
        <v>426</v>
      </c>
      <c r="P188" s="129"/>
      <c r="Q188" s="129"/>
      <c r="R188" s="129"/>
      <c r="S188" s="129"/>
      <c r="T188"/>
      <c r="U188"/>
    </row>
    <row r="189" spans="1:27" s="9" customFormat="1" outlineLevel="2">
      <c r="A189" s="9" t="s">
        <v>2099</v>
      </c>
      <c r="B189" s="132" t="s">
        <v>2100</v>
      </c>
      <c r="D189" s="132" t="s">
        <v>426</v>
      </c>
      <c r="H189" s="132">
        <f t="shared" si="11"/>
        <v>2</v>
      </c>
      <c r="J189" s="65" t="s">
        <v>130</v>
      </c>
      <c r="K189" s="130" t="str">
        <f t="shared" si="16"/>
        <v>e926</v>
      </c>
      <c r="L189" s="18" t="str">
        <f t="shared" si="18"/>
        <v>Contrats collectifs d'assurance en cas de décès [6]</v>
      </c>
      <c r="M189" s="129"/>
      <c r="N189" s="129" t="s">
        <v>192</v>
      </c>
      <c r="O189" s="132" t="s">
        <v>426</v>
      </c>
      <c r="P189" s="129"/>
      <c r="Q189" s="129"/>
      <c r="R189" s="129"/>
      <c r="S189" s="129"/>
      <c r="T189"/>
      <c r="U189"/>
    </row>
    <row r="190" spans="1:27" s="9" customFormat="1" outlineLevel="3">
      <c r="A190" s="9" t="s">
        <v>2101</v>
      </c>
      <c r="B190" s="132" t="s">
        <v>2102</v>
      </c>
      <c r="D190" s="132" t="s">
        <v>426</v>
      </c>
      <c r="H190" s="132">
        <f t="shared" si="11"/>
        <v>2</v>
      </c>
      <c r="J190" s="120" t="s">
        <v>547</v>
      </c>
      <c r="K190" s="130" t="str">
        <f t="shared" si="16"/>
        <v>e948</v>
      </c>
      <c r="L190" s="18" t="str">
        <f t="shared" si="18"/>
        <v>Épargne en UC</v>
      </c>
      <c r="M190" s="129" t="s">
        <v>190</v>
      </c>
      <c r="N190" s="129" t="s">
        <v>192</v>
      </c>
      <c r="O190" s="132" t="s">
        <v>426</v>
      </c>
      <c r="P190" s="129"/>
      <c r="Q190" s="129"/>
      <c r="R190" s="129"/>
      <c r="S190" s="129"/>
      <c r="T190"/>
      <c r="U190" s="129"/>
    </row>
    <row r="191" spans="1:27" s="9" customFormat="1" outlineLevel="3">
      <c r="A191" s="9" t="s">
        <v>2103</v>
      </c>
      <c r="B191" s="132" t="s">
        <v>2104</v>
      </c>
      <c r="D191" s="132" t="s">
        <v>426</v>
      </c>
      <c r="H191" s="132">
        <f t="shared" si="11"/>
        <v>2</v>
      </c>
      <c r="J191" s="77" t="s">
        <v>189</v>
      </c>
      <c r="K191" s="130" t="str">
        <f t="shared" si="16"/>
        <v>e960</v>
      </c>
      <c r="L191" s="18" t="str">
        <f t="shared" si="18"/>
        <v>Garanties en cas de vie et capitalisation [contrats en UC]</v>
      </c>
      <c r="M191" s="129" t="s">
        <v>190</v>
      </c>
      <c r="N191" s="129" t="s">
        <v>192</v>
      </c>
      <c r="O191" s="132" t="s">
        <v>426</v>
      </c>
      <c r="P191" s="129"/>
      <c r="Q191" s="129"/>
      <c r="R191" s="129"/>
      <c r="S191" s="129"/>
      <c r="T191"/>
      <c r="U191"/>
    </row>
    <row r="192" spans="1:27" s="9" customFormat="1" outlineLevel="2">
      <c r="A192" s="9" t="s">
        <v>2105</v>
      </c>
      <c r="B192" s="132" t="s">
        <v>2106</v>
      </c>
      <c r="D192" s="132" t="s">
        <v>426</v>
      </c>
      <c r="H192" s="132">
        <f t="shared" si="11"/>
        <v>2</v>
      </c>
      <c r="J192" s="65" t="s">
        <v>132</v>
      </c>
      <c r="K192" s="130" t="str">
        <f t="shared" si="16"/>
        <v>e930</v>
      </c>
      <c r="L192" s="18" t="str">
        <f t="shared" si="18"/>
        <v>Contrats d'assurance vie ou de capitalisation en unités de compte à prime unique (ou versements libres) [8]</v>
      </c>
      <c r="M192" s="129"/>
      <c r="N192" s="129" t="s">
        <v>192</v>
      </c>
      <c r="O192" s="132" t="s">
        <v>426</v>
      </c>
      <c r="P192" s="129"/>
      <c r="Q192" s="129"/>
      <c r="R192" s="129"/>
      <c r="S192" s="129"/>
      <c r="T192"/>
      <c r="U192"/>
    </row>
    <row r="193" spans="1:21" s="9" customFormat="1" outlineLevel="3">
      <c r="A193" s="9" t="s">
        <v>2107</v>
      </c>
      <c r="B193" s="132" t="s">
        <v>2108</v>
      </c>
      <c r="D193" s="132" t="s">
        <v>426</v>
      </c>
      <c r="H193" s="132">
        <f t="shared" si="11"/>
        <v>2</v>
      </c>
      <c r="J193" s="65" t="s">
        <v>133</v>
      </c>
      <c r="K193" s="130" t="str">
        <f t="shared" si="16"/>
        <v>e931</v>
      </c>
      <c r="L193" s="18" t="str">
        <f t="shared" si="18"/>
        <v>Contrats d'assurance vie ou de capitalisation en unités de compte à primes périodiques [9]</v>
      </c>
      <c r="M193" s="129"/>
      <c r="N193" s="129" t="s">
        <v>192</v>
      </c>
      <c r="O193" s="132" t="s">
        <v>426</v>
      </c>
      <c r="P193" s="129"/>
      <c r="Q193" s="129"/>
      <c r="R193" s="129"/>
      <c r="S193" s="129"/>
      <c r="T193"/>
      <c r="U193"/>
    </row>
    <row r="194" spans="1:21" s="9" customFormat="1" outlineLevel="3">
      <c r="A194" s="9" t="s">
        <v>2109</v>
      </c>
      <c r="B194" s="132" t="s">
        <v>2110</v>
      </c>
      <c r="D194" s="132" t="s">
        <v>426</v>
      </c>
      <c r="H194" s="132">
        <f t="shared" ref="H194:H257" si="19">COUNTIF($J$2:$J$928,A194)</f>
        <v>2</v>
      </c>
      <c r="J194" s="120" t="s">
        <v>185</v>
      </c>
      <c r="K194" s="130" t="str">
        <f t="shared" si="16"/>
        <v>e983</v>
      </c>
      <c r="L194" s="18" t="str">
        <f t="shared" si="18"/>
        <v>Retraite</v>
      </c>
      <c r="M194" s="129" t="s">
        <v>190</v>
      </c>
      <c r="N194" s="129" t="s">
        <v>192</v>
      </c>
      <c r="O194" s="132" t="s">
        <v>426</v>
      </c>
      <c r="P194" s="129"/>
      <c r="Q194" s="129"/>
      <c r="R194" s="129"/>
      <c r="S194" s="129"/>
      <c r="T194"/>
      <c r="U194"/>
    </row>
    <row r="195" spans="1:21" s="9" customFormat="1" outlineLevel="2">
      <c r="A195" s="9" t="s">
        <v>2111</v>
      </c>
      <c r="B195" s="132" t="s">
        <v>2112</v>
      </c>
      <c r="D195" s="132" t="s">
        <v>426</v>
      </c>
      <c r="H195" s="132">
        <f t="shared" si="19"/>
        <v>4</v>
      </c>
      <c r="J195" s="77" t="s">
        <v>2709</v>
      </c>
      <c r="K195" s="86" t="str">
        <f t="shared" si="16"/>
        <v>e1277</v>
      </c>
      <c r="L195" s="18" t="str">
        <f t="shared" si="18"/>
        <v>Contrats collectifs relevant de l'article L. 441-1 mais ne relevant pas des catégories 11, 12 ou 14 [10]</v>
      </c>
      <c r="M195" s="129"/>
      <c r="N195" s="129" t="s">
        <v>192</v>
      </c>
      <c r="O195" s="132" t="s">
        <v>426</v>
      </c>
      <c r="P195" s="129"/>
      <c r="Q195" s="129"/>
      <c r="R195" s="129"/>
      <c r="S195" s="129"/>
      <c r="T195" s="129"/>
      <c r="U195"/>
    </row>
    <row r="196" spans="1:21" s="9" customFormat="1" outlineLevel="3">
      <c r="A196" s="9" t="s">
        <v>2113</v>
      </c>
      <c r="B196" s="132" t="s">
        <v>2114</v>
      </c>
      <c r="D196" s="132" t="s">
        <v>426</v>
      </c>
      <c r="H196" s="132">
        <f t="shared" si="19"/>
        <v>2</v>
      </c>
      <c r="J196" s="77" t="s">
        <v>2784</v>
      </c>
      <c r="K196" s="86" t="str">
        <f t="shared" si="16"/>
        <v>e1280</v>
      </c>
      <c r="L196" s="18" t="str">
        <f t="shared" si="18"/>
        <v>Contrats relevant de l'article L. 144-2 [11]</v>
      </c>
      <c r="M196" s="129"/>
      <c r="N196" s="129" t="s">
        <v>192</v>
      </c>
      <c r="O196" s="132" t="s">
        <v>426</v>
      </c>
      <c r="P196" s="129"/>
      <c r="Q196" s="129"/>
      <c r="R196" s="129"/>
      <c r="S196" s="129"/>
      <c r="T196"/>
      <c r="U196"/>
    </row>
    <row r="197" spans="1:21" s="9" customFormat="1" outlineLevel="3">
      <c r="A197" s="9" t="s">
        <v>2115</v>
      </c>
      <c r="B197" s="132" t="s">
        <v>2116</v>
      </c>
      <c r="D197" s="132" t="s">
        <v>426</v>
      </c>
      <c r="H197" s="132">
        <f t="shared" si="19"/>
        <v>2</v>
      </c>
      <c r="J197" s="77" t="s">
        <v>2785</v>
      </c>
      <c r="K197" s="86" t="str">
        <f t="shared" si="16"/>
        <v>e1281</v>
      </c>
      <c r="L197" s="18" t="str">
        <f t="shared" si="18"/>
        <v>Contrats relevant d’une comptabilité auxiliaire d’affectation mentionnée au premier alinéa de l’article L. 143-4 mais pas de la catégorie 11 ou 14 [12]</v>
      </c>
      <c r="M197" s="129"/>
      <c r="N197" s="129" t="s">
        <v>192</v>
      </c>
      <c r="O197" s="132" t="s">
        <v>426</v>
      </c>
      <c r="P197" s="129"/>
      <c r="Q197" s="129"/>
      <c r="R197" s="129"/>
      <c r="S197" s="129"/>
      <c r="T197"/>
      <c r="U197"/>
    </row>
    <row r="198" spans="1:21" s="9" customFormat="1" outlineLevel="2">
      <c r="A198" s="9" t="s">
        <v>2117</v>
      </c>
      <c r="B198" s="132" t="s">
        <v>2118</v>
      </c>
      <c r="D198" s="132" t="s">
        <v>426</v>
      </c>
      <c r="H198" s="132">
        <f t="shared" si="19"/>
        <v>2</v>
      </c>
      <c r="J198" s="77" t="s">
        <v>2721</v>
      </c>
      <c r="K198" s="86" t="str">
        <f t="shared" si="16"/>
        <v>e1282</v>
      </c>
      <c r="L198" s="18" t="str">
        <f t="shared" si="18"/>
        <v>Contrats relevant de l'article L. 134-1 mais pas des catégories 11 ou 12 [13]</v>
      </c>
      <c r="M198" s="129"/>
      <c r="N198" s="129" t="s">
        <v>192</v>
      </c>
      <c r="O198" s="132" t="s">
        <v>426</v>
      </c>
      <c r="P198" s="129"/>
      <c r="Q198" s="129"/>
      <c r="R198" s="129"/>
      <c r="S198" s="129"/>
      <c r="T198"/>
      <c r="U198"/>
    </row>
    <row r="199" spans="1:21" s="9" customFormat="1" outlineLevel="3">
      <c r="A199" s="9" t="s">
        <v>2119</v>
      </c>
      <c r="B199" s="132" t="s">
        <v>2120</v>
      </c>
      <c r="D199" s="132" t="s">
        <v>426</v>
      </c>
      <c r="H199" s="132">
        <f t="shared" si="19"/>
        <v>2</v>
      </c>
      <c r="J199" s="77" t="s">
        <v>2724</v>
      </c>
      <c r="K199" s="86" t="str">
        <f t="shared" si="16"/>
        <v>e1285</v>
      </c>
      <c r="L199" s="18" t="str">
        <f t="shared" si="18"/>
        <v>Contrats relevant d’une comptabilité auxiliaire d’affectation mentionnée au premier alinéa de l’article L. 142-4 mais pas de la catégorie 11 [14]</v>
      </c>
      <c r="M199" s="129"/>
      <c r="N199" s="129" t="s">
        <v>192</v>
      </c>
      <c r="O199" s="132" t="s">
        <v>426</v>
      </c>
      <c r="P199" s="129"/>
      <c r="Q199" s="129"/>
      <c r="R199" s="129"/>
      <c r="S199" s="129"/>
      <c r="T199" s="129"/>
      <c r="U199"/>
    </row>
    <row r="200" spans="1:21" s="9" customFormat="1" outlineLevel="3">
      <c r="A200" s="9" t="s">
        <v>2121</v>
      </c>
      <c r="B200" s="132" t="s">
        <v>2122</v>
      </c>
      <c r="D200" s="132" t="s">
        <v>426</v>
      </c>
      <c r="H200" s="132">
        <f t="shared" si="19"/>
        <v>2</v>
      </c>
      <c r="J200" s="140" t="s">
        <v>626</v>
      </c>
      <c r="K200" s="86"/>
      <c r="L200" s="18"/>
      <c r="N200"/>
      <c r="O200" s="9" t="s">
        <v>426</v>
      </c>
      <c r="P200"/>
      <c r="Q200"/>
      <c r="R200"/>
      <c r="S200"/>
      <c r="T200"/>
      <c r="U200"/>
    </row>
    <row r="201" spans="1:21" s="9" customFormat="1" outlineLevel="2">
      <c r="A201" s="9" t="s">
        <v>2123</v>
      </c>
      <c r="B201" s="132" t="s">
        <v>2124</v>
      </c>
      <c r="D201" s="132" t="s">
        <v>426</v>
      </c>
      <c r="H201" s="132">
        <f t="shared" si="19"/>
        <v>2</v>
      </c>
      <c r="J201" s="141" t="s">
        <v>244</v>
      </c>
      <c r="K201" s="86" t="str">
        <f t="shared" ref="K201:K220" si="20">VLOOKUP(J201,$A$1:$I$319,2,FALSE)</f>
        <v>x0</v>
      </c>
      <c r="L201" s="18" t="str">
        <f t="shared" ref="L201:L220" si="21">J201</f>
        <v>Total/NA</v>
      </c>
      <c r="M201" s="9" t="s">
        <v>190</v>
      </c>
      <c r="O201" s="9" t="s">
        <v>243</v>
      </c>
      <c r="P201"/>
      <c r="Q201" s="129" t="s">
        <v>248</v>
      </c>
      <c r="R201" s="132" t="s">
        <v>1147</v>
      </c>
      <c r="S201" s="129"/>
      <c r="T201"/>
      <c r="U201"/>
    </row>
    <row r="202" spans="1:21" s="9" customFormat="1" outlineLevel="3">
      <c r="A202" s="9" t="s">
        <v>2125</v>
      </c>
      <c r="B202" s="132" t="s">
        <v>2181</v>
      </c>
      <c r="D202" s="132" t="s">
        <v>426</v>
      </c>
      <c r="H202" s="132">
        <f t="shared" si="19"/>
        <v>2</v>
      </c>
      <c r="J202" s="120" t="s">
        <v>548</v>
      </c>
      <c r="K202" s="86" t="str">
        <f t="shared" si="20"/>
        <v>e992</v>
      </c>
      <c r="L202" s="18" t="str">
        <f t="shared" si="21"/>
        <v>Vie [Hors épargne en UC]</v>
      </c>
      <c r="M202" s="9" t="s">
        <v>190</v>
      </c>
      <c r="N202" t="s">
        <v>192</v>
      </c>
      <c r="O202" s="9" t="s">
        <v>426</v>
      </c>
      <c r="P202"/>
      <c r="Q202"/>
      <c r="R202"/>
      <c r="S202"/>
      <c r="T202"/>
    </row>
    <row r="203" spans="1:21" s="9" customFormat="1" outlineLevel="3">
      <c r="A203" s="9" t="s">
        <v>2126</v>
      </c>
      <c r="B203" s="132" t="s">
        <v>987</v>
      </c>
      <c r="D203" s="132" t="s">
        <v>426</v>
      </c>
      <c r="H203" s="132">
        <f t="shared" si="19"/>
        <v>2</v>
      </c>
      <c r="J203" s="77" t="s">
        <v>403</v>
      </c>
      <c r="K203" s="86" t="str">
        <f t="shared" si="20"/>
        <v>e993</v>
      </c>
      <c r="L203" s="18" t="str">
        <f t="shared" si="21"/>
        <v>Vie [hors Eurocroissance et branche 26 non PERP et non PERP]</v>
      </c>
      <c r="M203" s="9" t="s">
        <v>190</v>
      </c>
      <c r="N203" t="s">
        <v>192</v>
      </c>
      <c r="O203" s="9" t="s">
        <v>426</v>
      </c>
      <c r="P203"/>
      <c r="Q203"/>
      <c r="R203"/>
      <c r="S203"/>
      <c r="T203"/>
    </row>
    <row r="204" spans="1:21" s="9" customFormat="1" outlineLevel="3">
      <c r="A204" s="9" t="s">
        <v>2127</v>
      </c>
      <c r="B204" s="132" t="s">
        <v>988</v>
      </c>
      <c r="D204" s="132" t="s">
        <v>426</v>
      </c>
      <c r="H204" s="132">
        <f t="shared" si="19"/>
        <v>2</v>
      </c>
      <c r="J204" s="65" t="s">
        <v>546</v>
      </c>
      <c r="K204" s="86" t="str">
        <f t="shared" si="20"/>
        <v>x91</v>
      </c>
      <c r="L204" s="18" t="str">
        <f t="shared" si="21"/>
        <v>Épargne hors UC</v>
      </c>
      <c r="M204" s="9" t="s">
        <v>190</v>
      </c>
      <c r="N204" t="s">
        <v>192</v>
      </c>
      <c r="O204" s="9" t="s">
        <v>243</v>
      </c>
      <c r="P204"/>
      <c r="Q204"/>
      <c r="R204"/>
      <c r="S204"/>
      <c r="T204"/>
    </row>
    <row r="205" spans="1:21" s="9" customFormat="1" outlineLevel="3">
      <c r="A205" s="9" t="s">
        <v>2128</v>
      </c>
      <c r="B205" s="132" t="s">
        <v>989</v>
      </c>
      <c r="D205" s="132" t="s">
        <v>426</v>
      </c>
      <c r="H205" s="132">
        <f t="shared" si="19"/>
        <v>2</v>
      </c>
      <c r="J205" s="99" t="s">
        <v>188</v>
      </c>
      <c r="K205" s="86" t="str">
        <f t="shared" si="20"/>
        <v>e961</v>
      </c>
      <c r="L205" s="18" t="str">
        <f t="shared" si="21"/>
        <v>Garanties en cas de vie et capitalisation [hors contrats en UC]</v>
      </c>
      <c r="M205" s="9" t="s">
        <v>190</v>
      </c>
      <c r="N205" t="s">
        <v>192</v>
      </c>
      <c r="O205" s="9" t="s">
        <v>426</v>
      </c>
      <c r="P205"/>
      <c r="Q205"/>
      <c r="R205"/>
      <c r="S205"/>
      <c r="T205"/>
    </row>
    <row r="206" spans="1:21" s="9" customFormat="1" outlineLevel="3">
      <c r="A206" s="9" t="s">
        <v>2129</v>
      </c>
      <c r="B206" s="132" t="s">
        <v>990</v>
      </c>
      <c r="D206" s="132" t="s">
        <v>426</v>
      </c>
      <c r="H206" s="132">
        <f t="shared" si="19"/>
        <v>2</v>
      </c>
      <c r="J206" s="189" t="s">
        <v>125</v>
      </c>
      <c r="K206" s="86" t="str">
        <f t="shared" si="20"/>
        <v>e932</v>
      </c>
      <c r="L206" s="18" t="str">
        <f t="shared" si="21"/>
        <v>Contrats de capitalisation à prime unique (ou versements libres) [1]</v>
      </c>
      <c r="N206" t="s">
        <v>192</v>
      </c>
      <c r="O206" s="9" t="s">
        <v>426</v>
      </c>
      <c r="P206"/>
      <c r="Q206"/>
      <c r="R206"/>
      <c r="S206"/>
      <c r="T206"/>
    </row>
    <row r="207" spans="1:21" s="9" customFormat="1" outlineLevel="3">
      <c r="A207" s="9" t="s">
        <v>2130</v>
      </c>
      <c r="B207" s="132" t="s">
        <v>991</v>
      </c>
      <c r="D207" s="132" t="s">
        <v>426</v>
      </c>
      <c r="H207" s="132">
        <f t="shared" si="19"/>
        <v>4</v>
      </c>
      <c r="J207" s="189" t="s">
        <v>126</v>
      </c>
      <c r="K207" s="86" t="str">
        <f t="shared" si="20"/>
        <v>e933</v>
      </c>
      <c r="L207" s="18" t="str">
        <f t="shared" si="21"/>
        <v>Contrats de capitalisation à primes périodiques [2]</v>
      </c>
      <c r="N207" t="s">
        <v>192</v>
      </c>
      <c r="O207" s="9" t="s">
        <v>426</v>
      </c>
      <c r="P207"/>
      <c r="Q207"/>
      <c r="R207"/>
      <c r="S207"/>
      <c r="T207"/>
    </row>
    <row r="208" spans="1:21" s="9" customFormat="1" outlineLevel="3">
      <c r="A208" s="9" t="s">
        <v>2131</v>
      </c>
      <c r="B208" s="132" t="s">
        <v>992</v>
      </c>
      <c r="D208" s="132" t="s">
        <v>426</v>
      </c>
      <c r="H208" s="132">
        <f t="shared" si="19"/>
        <v>2</v>
      </c>
      <c r="J208" s="189" t="s">
        <v>128</v>
      </c>
      <c r="K208" s="86" t="str">
        <f t="shared" si="20"/>
        <v>e911</v>
      </c>
      <c r="L208" s="18" t="str">
        <f t="shared" si="21"/>
        <v>Autres contrats individuels d'assurance vie à prime unique (ou versements libres) (y compris groupes ouverts) [4]</v>
      </c>
      <c r="N208" t="s">
        <v>192</v>
      </c>
      <c r="O208" s="9" t="s">
        <v>426</v>
      </c>
      <c r="P208"/>
      <c r="Q208"/>
      <c r="R208"/>
      <c r="S208"/>
      <c r="T208" s="94"/>
    </row>
    <row r="209" spans="1:21" s="9" customFormat="1" outlineLevel="2">
      <c r="A209" s="9" t="s">
        <v>2132</v>
      </c>
      <c r="B209" s="132" t="s">
        <v>993</v>
      </c>
      <c r="D209" s="132" t="s">
        <v>426</v>
      </c>
      <c r="H209" s="132">
        <f t="shared" si="19"/>
        <v>2</v>
      </c>
      <c r="J209" s="189" t="s">
        <v>129</v>
      </c>
      <c r="K209" s="86" t="str">
        <f t="shared" si="20"/>
        <v>e912</v>
      </c>
      <c r="L209" s="18" t="str">
        <f t="shared" si="21"/>
        <v>Autres contrats individuels d'assurance vie à primes périodiques (y compris groupes ouverts) [5]</v>
      </c>
      <c r="N209" t="s">
        <v>192</v>
      </c>
      <c r="O209" s="9" t="s">
        <v>426</v>
      </c>
      <c r="P209"/>
      <c r="Q209"/>
      <c r="S209"/>
      <c r="T209" s="94"/>
    </row>
    <row r="210" spans="1:21" s="9" customFormat="1" outlineLevel="3">
      <c r="A210" s="9" t="s">
        <v>2133</v>
      </c>
      <c r="B210" s="132" t="s">
        <v>994</v>
      </c>
      <c r="D210" s="132" t="s">
        <v>426</v>
      </c>
      <c r="H210" s="132">
        <f t="shared" si="19"/>
        <v>2</v>
      </c>
      <c r="J210" s="189" t="s">
        <v>131</v>
      </c>
      <c r="K210" s="1" t="str">
        <f t="shared" si="20"/>
        <v>e927</v>
      </c>
      <c r="L210" s="18" t="str">
        <f t="shared" si="21"/>
        <v>Contrats collectifs d'assurance en cas de vie [7]</v>
      </c>
      <c r="M210"/>
      <c r="N210" t="s">
        <v>192</v>
      </c>
      <c r="O210" s="9" t="s">
        <v>426</v>
      </c>
      <c r="P210"/>
      <c r="Q210"/>
      <c r="R210"/>
      <c r="S210"/>
      <c r="T210" s="94"/>
    </row>
    <row r="211" spans="1:21" s="9" customFormat="1" outlineLevel="3">
      <c r="A211" s="9" t="s">
        <v>2134</v>
      </c>
      <c r="B211" s="132" t="s">
        <v>995</v>
      </c>
      <c r="D211" s="132" t="s">
        <v>426</v>
      </c>
      <c r="H211" s="132">
        <f t="shared" si="19"/>
        <v>2</v>
      </c>
      <c r="J211" s="99" t="s">
        <v>187</v>
      </c>
      <c r="K211" s="1" t="str">
        <f t="shared" si="20"/>
        <v>e959</v>
      </c>
      <c r="L211" s="18" t="str">
        <f t="shared" si="21"/>
        <v>Garanties en cas de décès</v>
      </c>
      <c r="M211" t="s">
        <v>190</v>
      </c>
      <c r="N211" t="s">
        <v>192</v>
      </c>
      <c r="O211" s="9" t="s">
        <v>426</v>
      </c>
      <c r="P211"/>
      <c r="Q211"/>
      <c r="R211"/>
      <c r="S211"/>
      <c r="T211" s="94"/>
    </row>
    <row r="212" spans="1:21" s="9" customFormat="1" outlineLevel="3">
      <c r="A212" s="9" t="s">
        <v>2135</v>
      </c>
      <c r="B212" s="132" t="s">
        <v>996</v>
      </c>
      <c r="D212" s="132" t="s">
        <v>426</v>
      </c>
      <c r="H212" s="132">
        <f t="shared" si="19"/>
        <v>2</v>
      </c>
      <c r="J212" s="189" t="s">
        <v>127</v>
      </c>
      <c r="K212" s="1" t="str">
        <f t="shared" si="20"/>
        <v>e936</v>
      </c>
      <c r="L212" s="18" t="str">
        <f t="shared" si="21"/>
        <v>Contrats individuels d'assurance temporaire décès (y compris groupes ouverts) [3]</v>
      </c>
      <c r="M212"/>
      <c r="N212" t="s">
        <v>192</v>
      </c>
      <c r="O212" s="9" t="s">
        <v>426</v>
      </c>
      <c r="P212"/>
      <c r="Q212"/>
      <c r="R212"/>
      <c r="S212"/>
      <c r="T212" s="94"/>
    </row>
    <row r="213" spans="1:21" s="9" customFormat="1" outlineLevel="3">
      <c r="A213" s="9" t="s">
        <v>2136</v>
      </c>
      <c r="B213" s="132" t="s">
        <v>997</v>
      </c>
      <c r="D213" s="132" t="s">
        <v>426</v>
      </c>
      <c r="H213" s="132">
        <f t="shared" si="19"/>
        <v>2</v>
      </c>
      <c r="J213" s="189" t="s">
        <v>130</v>
      </c>
      <c r="K213" s="1" t="str">
        <f t="shared" si="20"/>
        <v>e926</v>
      </c>
      <c r="L213" s="18" t="str">
        <f t="shared" si="21"/>
        <v>Contrats collectifs d'assurance en cas de décès [6]</v>
      </c>
      <c r="M213"/>
      <c r="N213" t="s">
        <v>192</v>
      </c>
      <c r="O213" s="9" t="s">
        <v>426</v>
      </c>
      <c r="P213"/>
      <c r="Q213"/>
      <c r="R213"/>
      <c r="S213"/>
      <c r="T213" s="94"/>
    </row>
    <row r="214" spans="1:21" s="9" customFormat="1" outlineLevel="3">
      <c r="A214" s="9" t="s">
        <v>2137</v>
      </c>
      <c r="B214" s="132" t="s">
        <v>998</v>
      </c>
      <c r="D214" s="132" t="s">
        <v>426</v>
      </c>
      <c r="H214" s="132">
        <f t="shared" si="19"/>
        <v>2</v>
      </c>
      <c r="J214" s="65" t="s">
        <v>1535</v>
      </c>
      <c r="K214" s="1" t="str">
        <f t="shared" si="20"/>
        <v>e984</v>
      </c>
      <c r="L214" s="18" t="str">
        <f t="shared" si="21"/>
        <v>Retraite [hors Eurocroissance et branche 26, non PERP et non RPS]</v>
      </c>
      <c r="M214" t="s">
        <v>190</v>
      </c>
      <c r="N214" t="s">
        <v>192</v>
      </c>
      <c r="O214" s="9" t="s">
        <v>426</v>
      </c>
      <c r="P214"/>
      <c r="Q214"/>
      <c r="R214"/>
      <c r="S214"/>
      <c r="T214" s="94"/>
    </row>
    <row r="215" spans="1:21" s="9" customFormat="1" outlineLevel="3">
      <c r="A215" s="9" t="s">
        <v>2138</v>
      </c>
      <c r="B215" s="132" t="s">
        <v>2182</v>
      </c>
      <c r="D215" s="132" t="s">
        <v>426</v>
      </c>
      <c r="H215" s="132">
        <f t="shared" si="19"/>
        <v>2</v>
      </c>
      <c r="J215" s="99" t="s">
        <v>387</v>
      </c>
      <c r="K215" s="1" t="str">
        <f t="shared" si="20"/>
        <v>e938</v>
      </c>
      <c r="L215" s="18" t="str">
        <f t="shared" si="21"/>
        <v>Contrats relevant de l'article L. 144-2 mais ne relevant pas de l'article L. 143-1 (PERP) [11]</v>
      </c>
      <c r="M215"/>
      <c r="N215" t="s">
        <v>192</v>
      </c>
      <c r="O215" s="9" t="s">
        <v>426</v>
      </c>
      <c r="P215"/>
      <c r="Q215"/>
      <c r="R215"/>
      <c r="S215"/>
      <c r="T215" s="94"/>
    </row>
    <row r="216" spans="1:21" s="9" customFormat="1" outlineLevel="3">
      <c r="A216" s="9" t="s">
        <v>2139</v>
      </c>
      <c r="B216" s="132" t="s">
        <v>2183</v>
      </c>
      <c r="D216" s="132" t="s">
        <v>426</v>
      </c>
      <c r="H216" s="132">
        <f t="shared" si="19"/>
        <v>2</v>
      </c>
      <c r="J216" s="99" t="s">
        <v>135</v>
      </c>
      <c r="K216" s="1" t="str">
        <f t="shared" si="20"/>
        <v>e934</v>
      </c>
      <c r="L216" s="18" t="str">
        <f t="shared" si="21"/>
        <v>Contrats de retraite professionnelle supplémentaire régis par l'article L. 143-1 [12]</v>
      </c>
      <c r="M216"/>
      <c r="N216" t="s">
        <v>192</v>
      </c>
      <c r="O216" s="9" t="s">
        <v>426</v>
      </c>
      <c r="P216"/>
      <c r="Q216"/>
      <c r="R216"/>
      <c r="S216"/>
      <c r="T216" s="94"/>
    </row>
    <row r="217" spans="1:21" s="9" customFormat="1" outlineLevel="2">
      <c r="A217" s="9" t="s">
        <v>2140</v>
      </c>
      <c r="B217" s="132" t="s">
        <v>2184</v>
      </c>
      <c r="D217" s="132" t="s">
        <v>426</v>
      </c>
      <c r="H217" s="132">
        <f t="shared" si="19"/>
        <v>2</v>
      </c>
      <c r="J217" s="77" t="s">
        <v>1534</v>
      </c>
      <c r="K217" s="1" t="str">
        <f t="shared" si="20"/>
        <v>e917</v>
      </c>
      <c r="L217" s="18" t="str">
        <f t="shared" si="21"/>
        <v>Autres Vie [Eurocroissance et branche 26, non PERP et non RPS]</v>
      </c>
      <c r="M217" t="s">
        <v>190</v>
      </c>
      <c r="N217" t="s">
        <v>192</v>
      </c>
      <c r="O217" s="9" t="s">
        <v>426</v>
      </c>
      <c r="P217"/>
      <c r="Q217"/>
      <c r="R217"/>
      <c r="S217"/>
      <c r="T217" s="94"/>
    </row>
    <row r="218" spans="1:21" s="9" customFormat="1" outlineLevel="2">
      <c r="A218" s="9" t="s">
        <v>2141</v>
      </c>
      <c r="B218" s="132" t="s">
        <v>2185</v>
      </c>
      <c r="D218" s="132" t="s">
        <v>426</v>
      </c>
      <c r="H218" s="132">
        <f t="shared" si="19"/>
        <v>2</v>
      </c>
      <c r="J218" s="65" t="s">
        <v>134</v>
      </c>
      <c r="K218" s="1" t="str">
        <f t="shared" si="20"/>
        <v>e929</v>
      </c>
      <c r="L218" s="18" t="str">
        <f t="shared" si="21"/>
        <v>Contrats collectifs relevant de l'article L. 441-1 mais ne relevant pas des articles L. 143-1 et L. 144-2 [10]</v>
      </c>
      <c r="M218"/>
      <c r="N218" t="s">
        <v>192</v>
      </c>
      <c r="O218" s="9" t="s">
        <v>426</v>
      </c>
      <c r="P218"/>
      <c r="Q218"/>
      <c r="R218"/>
      <c r="S218"/>
      <c r="T218" s="94"/>
    </row>
    <row r="219" spans="1:21" s="9" customFormat="1" outlineLevel="3">
      <c r="A219" s="9" t="s">
        <v>2142</v>
      </c>
      <c r="B219" s="132" t="s">
        <v>2186</v>
      </c>
      <c r="D219" s="132" t="s">
        <v>426</v>
      </c>
      <c r="H219" s="132">
        <f t="shared" si="19"/>
        <v>2</v>
      </c>
      <c r="J219" s="65" t="s">
        <v>386</v>
      </c>
      <c r="K219" s="1" t="str">
        <f t="shared" si="20"/>
        <v>e975</v>
      </c>
      <c r="L219" s="18" t="str">
        <f t="shared" si="21"/>
        <v>Opérations relevant de l'article L. 134-1 mais ne relevant pas des articles L. 143-1 et L. 144-2 (Eurocroissance) [13]</v>
      </c>
      <c r="M219"/>
      <c r="N219" t="s">
        <v>192</v>
      </c>
      <c r="O219" s="9" t="s">
        <v>426</v>
      </c>
      <c r="P219"/>
      <c r="Q219"/>
      <c r="R219"/>
      <c r="S219"/>
      <c r="T219" s="94"/>
    </row>
    <row r="220" spans="1:21" s="9" customFormat="1" outlineLevel="4">
      <c r="A220" s="9" t="s">
        <v>2143</v>
      </c>
      <c r="B220" s="132" t="s">
        <v>2187</v>
      </c>
      <c r="D220" s="132" t="s">
        <v>426</v>
      </c>
      <c r="H220" s="132">
        <f t="shared" si="19"/>
        <v>3</v>
      </c>
      <c r="J220" s="120" t="s">
        <v>547</v>
      </c>
      <c r="K220" s="1" t="str">
        <f t="shared" si="20"/>
        <v>e948</v>
      </c>
      <c r="L220" s="18" t="str">
        <f t="shared" si="21"/>
        <v>Épargne en UC</v>
      </c>
      <c r="M220"/>
      <c r="N220" t="s">
        <v>192</v>
      </c>
      <c r="O220" s="9" t="s">
        <v>426</v>
      </c>
      <c r="P220"/>
      <c r="Q220"/>
      <c r="R220"/>
      <c r="S220"/>
      <c r="T220" s="94"/>
    </row>
    <row r="221" spans="1:21" s="9" customFormat="1" outlineLevel="4">
      <c r="A221" s="9" t="s">
        <v>2144</v>
      </c>
      <c r="B221" s="132" t="s">
        <v>2188</v>
      </c>
      <c r="D221" s="132" t="s">
        <v>426</v>
      </c>
      <c r="H221" s="132">
        <f t="shared" si="19"/>
        <v>2</v>
      </c>
      <c r="J221" s="140" t="s">
        <v>2540</v>
      </c>
      <c r="K221" s="86"/>
      <c r="L221" s="18"/>
      <c r="M221" s="132"/>
      <c r="N221" s="129"/>
      <c r="O221" s="132" t="s">
        <v>426</v>
      </c>
      <c r="P221"/>
      <c r="Q221" s="129" t="s">
        <v>248</v>
      </c>
      <c r="R221" s="132" t="s">
        <v>1147</v>
      </c>
      <c r="S221" s="129"/>
      <c r="T221" s="94"/>
      <c r="U221" s="132"/>
    </row>
    <row r="222" spans="1:21" s="9" customFormat="1" outlineLevel="4">
      <c r="A222" s="9" t="s">
        <v>2145</v>
      </c>
      <c r="B222" s="132" t="s">
        <v>2189</v>
      </c>
      <c r="D222" s="132" t="s">
        <v>426</v>
      </c>
      <c r="H222" s="132">
        <f t="shared" si="19"/>
        <v>2</v>
      </c>
      <c r="J222" s="141" t="s">
        <v>244</v>
      </c>
      <c r="K222" s="86" t="str">
        <f t="shared" ref="K222:K237" si="22">VLOOKUP(J222,$A$1:$I$319,2,FALSE)</f>
        <v>x0</v>
      </c>
      <c r="L222" s="18" t="str">
        <f t="shared" ref="L222:L237" si="23">J222</f>
        <v>Total/NA</v>
      </c>
      <c r="M222" s="132" t="s">
        <v>190</v>
      </c>
      <c r="N222" s="132"/>
      <c r="O222" s="132" t="s">
        <v>243</v>
      </c>
      <c r="P222"/>
      <c r="Q222"/>
      <c r="R222"/>
      <c r="S222"/>
      <c r="T222" s="94"/>
      <c r="U222" s="132"/>
    </row>
    <row r="223" spans="1:21" s="9" customFormat="1" outlineLevel="3">
      <c r="A223" s="9" t="s">
        <v>2146</v>
      </c>
      <c r="B223" s="132" t="s">
        <v>2190</v>
      </c>
      <c r="D223" s="132" t="s">
        <v>426</v>
      </c>
      <c r="H223" s="132">
        <f t="shared" si="19"/>
        <v>2</v>
      </c>
      <c r="J223" s="120" t="s">
        <v>548</v>
      </c>
      <c r="K223" s="86" t="str">
        <f t="shared" si="22"/>
        <v>e992</v>
      </c>
      <c r="L223" s="18" t="str">
        <f t="shared" si="23"/>
        <v>Vie [Hors épargne en UC]</v>
      </c>
      <c r="M223" s="132" t="s">
        <v>190</v>
      </c>
      <c r="N223" s="129" t="s">
        <v>192</v>
      </c>
      <c r="O223" s="132" t="s">
        <v>426</v>
      </c>
      <c r="P223"/>
      <c r="Q223"/>
      <c r="R223"/>
      <c r="S223"/>
      <c r="T223" s="94"/>
      <c r="U223" s="132"/>
    </row>
    <row r="224" spans="1:21" s="9" customFormat="1" outlineLevel="4">
      <c r="A224" s="9" t="s">
        <v>2147</v>
      </c>
      <c r="B224" s="132" t="s">
        <v>2191</v>
      </c>
      <c r="D224" s="132" t="s">
        <v>426</v>
      </c>
      <c r="H224" s="132">
        <f t="shared" si="19"/>
        <v>2</v>
      </c>
      <c r="J224" s="77" t="s">
        <v>2539</v>
      </c>
      <c r="K224" s="86" t="str">
        <f t="shared" si="22"/>
        <v>e1273</v>
      </c>
      <c r="L224" s="18" t="str">
        <f t="shared" si="23"/>
        <v>Vie [Hors branche 26 non PERP et non RPS]</v>
      </c>
      <c r="M224" s="132" t="s">
        <v>190</v>
      </c>
      <c r="N224" s="129" t="s">
        <v>192</v>
      </c>
      <c r="O224" s="132" t="s">
        <v>426</v>
      </c>
      <c r="P224"/>
      <c r="Q224"/>
      <c r="R224"/>
      <c r="S224"/>
      <c r="T224" s="94"/>
      <c r="U224" s="132"/>
    </row>
    <row r="225" spans="1:22" s="9" customFormat="1" outlineLevel="4">
      <c r="A225" s="9" t="s">
        <v>2148</v>
      </c>
      <c r="B225" s="132" t="s">
        <v>2192</v>
      </c>
      <c r="D225" s="132" t="s">
        <v>426</v>
      </c>
      <c r="H225" s="132">
        <f t="shared" si="19"/>
        <v>2</v>
      </c>
      <c r="J225" s="65" t="s">
        <v>546</v>
      </c>
      <c r="K225" s="86" t="str">
        <f t="shared" si="22"/>
        <v>x91</v>
      </c>
      <c r="L225" s="18" t="str">
        <f t="shared" si="23"/>
        <v>Épargne hors UC</v>
      </c>
      <c r="M225" s="132" t="s">
        <v>190</v>
      </c>
      <c r="N225" s="129" t="s">
        <v>192</v>
      </c>
      <c r="O225" s="132" t="s">
        <v>243</v>
      </c>
      <c r="P225"/>
      <c r="Q225"/>
      <c r="R225"/>
      <c r="S225"/>
      <c r="T225" s="94"/>
      <c r="U225" s="132"/>
    </row>
    <row r="226" spans="1:22" s="9" customFormat="1" outlineLevel="4">
      <c r="A226" s="9" t="s">
        <v>2149</v>
      </c>
      <c r="B226" s="132" t="s">
        <v>2193</v>
      </c>
      <c r="D226" s="132" t="s">
        <v>426</v>
      </c>
      <c r="H226" s="132">
        <f t="shared" si="19"/>
        <v>2</v>
      </c>
      <c r="J226" s="99" t="s">
        <v>188</v>
      </c>
      <c r="K226" s="86" t="str">
        <f t="shared" si="22"/>
        <v>e961</v>
      </c>
      <c r="L226" s="18" t="str">
        <f t="shared" si="23"/>
        <v>Garanties en cas de vie et capitalisation [hors contrats en UC]</v>
      </c>
      <c r="M226" s="132" t="s">
        <v>190</v>
      </c>
      <c r="N226" s="129" t="s">
        <v>192</v>
      </c>
      <c r="O226" s="132" t="s">
        <v>426</v>
      </c>
      <c r="P226"/>
      <c r="Q226"/>
      <c r="R226"/>
      <c r="S226"/>
      <c r="T226" s="94"/>
      <c r="U226" s="132"/>
    </row>
    <row r="227" spans="1:22" s="9" customFormat="1" outlineLevel="3">
      <c r="A227" s="9" t="s">
        <v>2150</v>
      </c>
      <c r="B227" s="132" t="s">
        <v>2194</v>
      </c>
      <c r="D227" s="132" t="s">
        <v>426</v>
      </c>
      <c r="H227" s="132">
        <f t="shared" si="19"/>
        <v>2</v>
      </c>
      <c r="J227" s="189" t="s">
        <v>125</v>
      </c>
      <c r="K227" s="86" t="str">
        <f t="shared" si="22"/>
        <v>e932</v>
      </c>
      <c r="L227" s="18" t="str">
        <f t="shared" si="23"/>
        <v>Contrats de capitalisation à prime unique (ou versements libres) [1]</v>
      </c>
      <c r="M227" s="132"/>
      <c r="N227" s="129" t="s">
        <v>192</v>
      </c>
      <c r="O227" s="132" t="s">
        <v>426</v>
      </c>
      <c r="P227"/>
      <c r="Q227"/>
      <c r="R227"/>
      <c r="S227"/>
      <c r="T227" s="94"/>
      <c r="U227" s="132"/>
    </row>
    <row r="228" spans="1:22" s="9" customFormat="1" outlineLevel="4">
      <c r="A228" s="9" t="s">
        <v>2151</v>
      </c>
      <c r="B228" s="132" t="s">
        <v>2195</v>
      </c>
      <c r="D228" s="132" t="s">
        <v>426</v>
      </c>
      <c r="H228" s="132">
        <f t="shared" si="19"/>
        <v>2</v>
      </c>
      <c r="J228" s="189" t="s">
        <v>126</v>
      </c>
      <c r="K228" s="86" t="str">
        <f t="shared" si="22"/>
        <v>e933</v>
      </c>
      <c r="L228" s="18" t="str">
        <f t="shared" si="23"/>
        <v>Contrats de capitalisation à primes périodiques [2]</v>
      </c>
      <c r="M228" s="132"/>
      <c r="N228" s="129" t="s">
        <v>192</v>
      </c>
      <c r="O228" s="132" t="s">
        <v>426</v>
      </c>
      <c r="P228"/>
      <c r="Q228"/>
      <c r="R228"/>
      <c r="S228"/>
      <c r="T228" s="94"/>
      <c r="U228" s="132"/>
    </row>
    <row r="229" spans="1:22" s="9" customFormat="1" outlineLevel="4">
      <c r="A229" s="9" t="s">
        <v>2152</v>
      </c>
      <c r="B229" s="132" t="s">
        <v>2196</v>
      </c>
      <c r="D229" s="132" t="s">
        <v>426</v>
      </c>
      <c r="H229" s="132">
        <f t="shared" si="19"/>
        <v>2</v>
      </c>
      <c r="J229" s="189" t="s">
        <v>128</v>
      </c>
      <c r="K229" s="86" t="str">
        <f t="shared" si="22"/>
        <v>e911</v>
      </c>
      <c r="L229" s="18" t="str">
        <f t="shared" si="23"/>
        <v>Autres contrats individuels d'assurance vie à prime unique (ou versements libres) (y compris groupes ouverts) [4]</v>
      </c>
      <c r="M229" s="132"/>
      <c r="N229" s="129" t="s">
        <v>192</v>
      </c>
      <c r="O229" s="132" t="s">
        <v>426</v>
      </c>
      <c r="P229"/>
      <c r="Q229"/>
      <c r="R229"/>
      <c r="S229"/>
      <c r="T229" s="94"/>
      <c r="U229" s="132"/>
    </row>
    <row r="230" spans="1:22" s="9" customFormat="1" outlineLevel="4">
      <c r="A230" s="9" t="s">
        <v>2153</v>
      </c>
      <c r="B230" s="132" t="s">
        <v>2197</v>
      </c>
      <c r="D230" s="132" t="s">
        <v>426</v>
      </c>
      <c r="H230" s="132">
        <f t="shared" si="19"/>
        <v>2</v>
      </c>
      <c r="J230" s="189" t="s">
        <v>129</v>
      </c>
      <c r="K230" s="86" t="str">
        <f t="shared" si="22"/>
        <v>e912</v>
      </c>
      <c r="L230" s="18" t="str">
        <f t="shared" si="23"/>
        <v>Autres contrats individuels d'assurance vie à primes périodiques (y compris groupes ouverts) [5]</v>
      </c>
      <c r="M230" s="132"/>
      <c r="N230" s="129" t="s">
        <v>192</v>
      </c>
      <c r="O230" s="132" t="s">
        <v>426</v>
      </c>
      <c r="P230"/>
      <c r="Q230"/>
      <c r="R230"/>
      <c r="S230"/>
      <c r="T230" s="94"/>
      <c r="U230" s="132"/>
    </row>
    <row r="231" spans="1:22" s="9" customFormat="1" outlineLevel="4">
      <c r="A231" s="9" t="s">
        <v>2154</v>
      </c>
      <c r="B231" s="132" t="s">
        <v>2198</v>
      </c>
      <c r="D231" s="132" t="s">
        <v>426</v>
      </c>
      <c r="H231" s="132">
        <f t="shared" si="19"/>
        <v>3</v>
      </c>
      <c r="J231" s="189" t="s">
        <v>131</v>
      </c>
      <c r="K231" s="130" t="str">
        <f t="shared" si="22"/>
        <v>e927</v>
      </c>
      <c r="L231" s="18" t="str">
        <f t="shared" si="23"/>
        <v>Contrats collectifs d'assurance en cas de vie [7]</v>
      </c>
      <c r="M231" s="129"/>
      <c r="N231" s="129" t="s">
        <v>192</v>
      </c>
      <c r="O231" s="132" t="s">
        <v>426</v>
      </c>
      <c r="P231"/>
      <c r="Q231"/>
      <c r="R231"/>
      <c r="S231"/>
      <c r="T231" s="94"/>
      <c r="U231" s="132"/>
    </row>
    <row r="232" spans="1:22" s="9" customFormat="1" outlineLevel="3">
      <c r="A232" s="9" t="s">
        <v>2155</v>
      </c>
      <c r="B232" s="132" t="s">
        <v>2199</v>
      </c>
      <c r="D232" s="132" t="s">
        <v>426</v>
      </c>
      <c r="H232" s="132">
        <f t="shared" si="19"/>
        <v>2</v>
      </c>
      <c r="J232" s="99" t="s">
        <v>187</v>
      </c>
      <c r="K232" s="130" t="str">
        <f t="shared" si="22"/>
        <v>e959</v>
      </c>
      <c r="L232" s="18" t="str">
        <f t="shared" si="23"/>
        <v>Garanties en cas de décès</v>
      </c>
      <c r="M232" s="129" t="s">
        <v>190</v>
      </c>
      <c r="N232" s="129" t="s">
        <v>192</v>
      </c>
      <c r="O232" s="132" t="s">
        <v>426</v>
      </c>
      <c r="P232"/>
      <c r="Q232"/>
      <c r="R232"/>
      <c r="S232"/>
      <c r="T232" s="94"/>
      <c r="U232" s="132"/>
    </row>
    <row r="233" spans="1:22" s="9" customFormat="1" outlineLevel="4">
      <c r="A233" s="9" t="s">
        <v>2156</v>
      </c>
      <c r="B233" s="132" t="s">
        <v>2200</v>
      </c>
      <c r="D233" s="132" t="s">
        <v>426</v>
      </c>
      <c r="H233" s="132">
        <f t="shared" si="19"/>
        <v>2</v>
      </c>
      <c r="J233" s="189" t="s">
        <v>127</v>
      </c>
      <c r="K233" s="130" t="str">
        <f t="shared" si="22"/>
        <v>e936</v>
      </c>
      <c r="L233" s="18" t="str">
        <f t="shared" si="23"/>
        <v>Contrats individuels d'assurance temporaire décès (y compris groupes ouverts) [3]</v>
      </c>
      <c r="M233" s="129"/>
      <c r="N233" s="129" t="s">
        <v>192</v>
      </c>
      <c r="O233" s="132" t="s">
        <v>426</v>
      </c>
      <c r="P233"/>
      <c r="Q233"/>
      <c r="R233"/>
      <c r="S233"/>
      <c r="T233" s="94"/>
      <c r="U233" s="132"/>
    </row>
    <row r="234" spans="1:22" s="9" customFormat="1" outlineLevel="4">
      <c r="A234" s="9" t="s">
        <v>2157</v>
      </c>
      <c r="B234" s="132" t="s">
        <v>2201</v>
      </c>
      <c r="D234" s="132" t="s">
        <v>426</v>
      </c>
      <c r="H234" s="132">
        <f t="shared" si="19"/>
        <v>2</v>
      </c>
      <c r="J234" s="189" t="s">
        <v>130</v>
      </c>
      <c r="K234" s="130" t="str">
        <f t="shared" si="22"/>
        <v>e926</v>
      </c>
      <c r="L234" s="18" t="str">
        <f t="shared" si="23"/>
        <v>Contrats collectifs d'assurance en cas de décès [6]</v>
      </c>
      <c r="M234" s="129"/>
      <c r="N234" s="129" t="s">
        <v>192</v>
      </c>
      <c r="O234" s="132" t="s">
        <v>426</v>
      </c>
      <c r="P234"/>
      <c r="Q234"/>
      <c r="R234"/>
      <c r="S234"/>
      <c r="T234" s="94"/>
      <c r="U234" s="132"/>
    </row>
    <row r="235" spans="1:22" s="9" customFormat="1" outlineLevel="4">
      <c r="A235" s="9" t="s">
        <v>2158</v>
      </c>
      <c r="B235" s="132" t="s">
        <v>2202</v>
      </c>
      <c r="D235" s="132" t="s">
        <v>426</v>
      </c>
      <c r="H235" s="132">
        <f t="shared" si="19"/>
        <v>2</v>
      </c>
      <c r="J235" s="65" t="s">
        <v>387</v>
      </c>
      <c r="K235" s="130" t="str">
        <f t="shared" si="22"/>
        <v>e938</v>
      </c>
      <c r="L235" s="18" t="str">
        <f t="shared" si="23"/>
        <v>Contrats relevant de l'article L. 144-2 mais ne relevant pas de l'article L. 143-1 (PERP) [11]</v>
      </c>
      <c r="M235" s="129"/>
      <c r="N235" s="129" t="s">
        <v>192</v>
      </c>
      <c r="O235" s="132" t="s">
        <v>426</v>
      </c>
      <c r="P235"/>
      <c r="Q235"/>
      <c r="R235"/>
      <c r="S235"/>
      <c r="T235" s="94"/>
      <c r="U235" s="132"/>
    </row>
    <row r="236" spans="1:22" s="9" customFormat="1" outlineLevel="4">
      <c r="A236" s="9" t="s">
        <v>2159</v>
      </c>
      <c r="B236" s="132" t="s">
        <v>2203</v>
      </c>
      <c r="D236" s="132" t="s">
        <v>426</v>
      </c>
      <c r="H236" s="132">
        <f t="shared" si="19"/>
        <v>2</v>
      </c>
      <c r="J236" s="65" t="s">
        <v>386</v>
      </c>
      <c r="K236" s="130" t="str">
        <f t="shared" si="22"/>
        <v>e975</v>
      </c>
      <c r="L236" s="18" t="str">
        <f t="shared" si="23"/>
        <v>Opérations relevant de l'article L. 134-1 mais ne relevant pas des articles L. 143-1 et L. 144-2 (Eurocroissance) [13]</v>
      </c>
      <c r="M236" s="129"/>
      <c r="N236" s="129" t="s">
        <v>192</v>
      </c>
      <c r="O236" s="132" t="s">
        <v>426</v>
      </c>
      <c r="P236"/>
      <c r="Q236"/>
      <c r="R236"/>
      <c r="S236" s="129"/>
      <c r="T236" s="94"/>
      <c r="U236" s="132"/>
    </row>
    <row r="237" spans="1:22" s="9" customFormat="1" outlineLevel="3">
      <c r="A237" s="9" t="s">
        <v>2160</v>
      </c>
      <c r="B237" s="132" t="s">
        <v>2204</v>
      </c>
      <c r="D237" s="132" t="s">
        <v>426</v>
      </c>
      <c r="H237" s="132">
        <f t="shared" si="19"/>
        <v>2</v>
      </c>
      <c r="J237" s="77" t="s">
        <v>2537</v>
      </c>
      <c r="K237" s="130" t="str">
        <f t="shared" si="22"/>
        <v>e1272</v>
      </c>
      <c r="L237" s="18" t="str">
        <f t="shared" si="23"/>
        <v>Autres Vie [Branche 26, non PERP et non RPS]</v>
      </c>
      <c r="M237" s="129"/>
      <c r="N237" s="129" t="s">
        <v>192</v>
      </c>
      <c r="O237" s="132" t="s">
        <v>426</v>
      </c>
      <c r="P237"/>
      <c r="Q237"/>
      <c r="R237"/>
      <c r="S237"/>
      <c r="T237" s="94"/>
    </row>
    <row r="238" spans="1:22" s="9" customFormat="1" outlineLevel="2">
      <c r="A238" s="9" t="s">
        <v>2161</v>
      </c>
      <c r="B238" s="132" t="s">
        <v>2205</v>
      </c>
      <c r="D238" s="132" t="s">
        <v>426</v>
      </c>
      <c r="H238" s="132">
        <f t="shared" si="19"/>
        <v>2</v>
      </c>
      <c r="J238" s="140" t="s">
        <v>2567</v>
      </c>
      <c r="K238" s="86"/>
      <c r="L238" s="18"/>
      <c r="M238" s="132"/>
      <c r="N238" s="129"/>
      <c r="O238" s="132" t="s">
        <v>426</v>
      </c>
      <c r="P238"/>
      <c r="Q238" s="129" t="s">
        <v>248</v>
      </c>
      <c r="R238" s="132" t="s">
        <v>1147</v>
      </c>
      <c r="S238"/>
      <c r="T238" s="94"/>
    </row>
    <row r="239" spans="1:22" s="9" customFormat="1" outlineLevel="2">
      <c r="A239" s="9" t="s">
        <v>2162</v>
      </c>
      <c r="B239" s="132" t="s">
        <v>2206</v>
      </c>
      <c r="D239" s="132" t="s">
        <v>426</v>
      </c>
      <c r="H239" s="132">
        <f t="shared" si="19"/>
        <v>2</v>
      </c>
      <c r="J239" s="141" t="s">
        <v>244</v>
      </c>
      <c r="K239" s="86" t="str">
        <f t="shared" ref="K239:K255" si="24">VLOOKUP(J239,$A$1:$I$319,2,FALSE)</f>
        <v>x0</v>
      </c>
      <c r="L239" s="18" t="str">
        <f>J239</f>
        <v>Total/NA</v>
      </c>
      <c r="M239" s="132" t="s">
        <v>190</v>
      </c>
      <c r="N239" s="132"/>
      <c r="O239" s="132" t="s">
        <v>243</v>
      </c>
      <c r="P239"/>
      <c r="Q239"/>
      <c r="R239"/>
      <c r="S239"/>
      <c r="T239" s="94"/>
    </row>
    <row r="240" spans="1:22" s="9" customFormat="1">
      <c r="A240" s="9" t="s">
        <v>2163</v>
      </c>
      <c r="B240" s="132" t="s">
        <v>2207</v>
      </c>
      <c r="D240" s="132" t="s">
        <v>426</v>
      </c>
      <c r="H240" s="132">
        <f t="shared" si="19"/>
        <v>2</v>
      </c>
      <c r="J240" s="120" t="s">
        <v>548</v>
      </c>
      <c r="K240" s="86" t="str">
        <f t="shared" si="24"/>
        <v>e992</v>
      </c>
      <c r="L240" s="18" t="str">
        <f>J240</f>
        <v>Vie [Hors épargne en UC]</v>
      </c>
      <c r="M240" s="132" t="s">
        <v>190</v>
      </c>
      <c r="N240" s="129" t="s">
        <v>192</v>
      </c>
      <c r="O240" s="132" t="s">
        <v>426</v>
      </c>
      <c r="P240"/>
      <c r="Q240"/>
      <c r="R240"/>
      <c r="T240" s="94"/>
      <c r="V240" s="129"/>
    </row>
    <row r="241" spans="1:27" s="9" customFormat="1" outlineLevel="1">
      <c r="A241" s="9" t="s">
        <v>2164</v>
      </c>
      <c r="B241" s="132" t="s">
        <v>2208</v>
      </c>
      <c r="D241" s="132" t="s">
        <v>426</v>
      </c>
      <c r="H241" s="132">
        <f t="shared" si="19"/>
        <v>2</v>
      </c>
      <c r="J241" s="77" t="s">
        <v>2539</v>
      </c>
      <c r="K241" s="86" t="str">
        <f t="shared" si="24"/>
        <v>e1273</v>
      </c>
      <c r="L241" s="18" t="str">
        <f>J241</f>
        <v>Vie [Hors branche 26 non PERP et non RPS]</v>
      </c>
      <c r="M241" s="132" t="s">
        <v>190</v>
      </c>
      <c r="N241" s="129" t="s">
        <v>192</v>
      </c>
      <c r="O241" s="132" t="s">
        <v>426</v>
      </c>
      <c r="P241"/>
      <c r="Q241"/>
      <c r="R241"/>
      <c r="T241" s="94"/>
      <c r="V241" s="129"/>
    </row>
    <row r="242" spans="1:27" s="9" customFormat="1" outlineLevel="2">
      <c r="A242" s="9" t="s">
        <v>2165</v>
      </c>
      <c r="B242" s="132" t="s">
        <v>2209</v>
      </c>
      <c r="D242" s="132" t="s">
        <v>426</v>
      </c>
      <c r="H242" s="132">
        <f t="shared" si="19"/>
        <v>2</v>
      </c>
      <c r="J242" s="65" t="s">
        <v>546</v>
      </c>
      <c r="K242" s="86" t="str">
        <f t="shared" si="24"/>
        <v>x91</v>
      </c>
      <c r="L242" s="18" t="str">
        <f t="shared" ref="L242:L255" si="25">J242</f>
        <v>Épargne hors UC</v>
      </c>
      <c r="M242" s="132" t="s">
        <v>190</v>
      </c>
      <c r="N242" s="129" t="s">
        <v>192</v>
      </c>
      <c r="O242" s="132" t="s">
        <v>243</v>
      </c>
      <c r="P242"/>
      <c r="Q242"/>
      <c r="R242"/>
      <c r="T242" s="94"/>
      <c r="V242" s="129"/>
    </row>
    <row r="243" spans="1:27" s="9" customFormat="1" outlineLevel="2">
      <c r="A243" s="9" t="s">
        <v>2166</v>
      </c>
      <c r="B243" s="132" t="s">
        <v>2210</v>
      </c>
      <c r="D243" s="132" t="s">
        <v>426</v>
      </c>
      <c r="H243" s="132">
        <f t="shared" si="19"/>
        <v>4</v>
      </c>
      <c r="J243" s="99" t="s">
        <v>188</v>
      </c>
      <c r="K243" s="86" t="str">
        <f t="shared" si="24"/>
        <v>e961</v>
      </c>
      <c r="L243" s="18" t="str">
        <f t="shared" si="25"/>
        <v>Garanties en cas de vie et capitalisation [hors contrats en UC]</v>
      </c>
      <c r="M243" s="132" t="s">
        <v>190</v>
      </c>
      <c r="N243" s="129" t="s">
        <v>192</v>
      </c>
      <c r="O243" s="132" t="s">
        <v>426</v>
      </c>
      <c r="P243"/>
      <c r="Q243"/>
      <c r="T243" s="94"/>
      <c r="V243" s="129"/>
    </row>
    <row r="244" spans="1:27" s="9" customFormat="1" outlineLevel="2">
      <c r="A244" s="9" t="s">
        <v>2167</v>
      </c>
      <c r="B244" s="132" t="s">
        <v>2211</v>
      </c>
      <c r="D244" s="132" t="s">
        <v>426</v>
      </c>
      <c r="H244" s="132">
        <f t="shared" si="19"/>
        <v>2</v>
      </c>
      <c r="J244" s="189" t="s">
        <v>125</v>
      </c>
      <c r="K244" s="86" t="str">
        <f t="shared" si="24"/>
        <v>e932</v>
      </c>
      <c r="L244" s="18" t="str">
        <f t="shared" si="25"/>
        <v>Contrats de capitalisation à prime unique (ou versements libres) [1]</v>
      </c>
      <c r="M244" s="132"/>
      <c r="N244" s="129" t="s">
        <v>192</v>
      </c>
      <c r="O244" s="132" t="s">
        <v>426</v>
      </c>
      <c r="P244"/>
      <c r="Q244"/>
      <c r="R244"/>
      <c r="S244"/>
      <c r="T244" s="94"/>
      <c r="V244" s="129"/>
    </row>
    <row r="245" spans="1:27" s="9" customFormat="1" outlineLevel="2">
      <c r="A245" s="9" t="s">
        <v>2168</v>
      </c>
      <c r="B245" s="132" t="s">
        <v>2212</v>
      </c>
      <c r="D245" s="132" t="s">
        <v>426</v>
      </c>
      <c r="H245" s="132">
        <f t="shared" si="19"/>
        <v>2</v>
      </c>
      <c r="J245" s="189" t="s">
        <v>126</v>
      </c>
      <c r="K245" s="86" t="str">
        <f t="shared" si="24"/>
        <v>e933</v>
      </c>
      <c r="L245" s="18" t="str">
        <f t="shared" si="25"/>
        <v>Contrats de capitalisation à primes périodiques [2]</v>
      </c>
      <c r="M245" s="132"/>
      <c r="N245" s="129" t="s">
        <v>192</v>
      </c>
      <c r="O245" s="132" t="s">
        <v>426</v>
      </c>
      <c r="P245"/>
      <c r="Q245"/>
      <c r="R245"/>
      <c r="S245"/>
      <c r="T245" s="94"/>
      <c r="V245" s="129"/>
    </row>
    <row r="246" spans="1:27" s="9" customFormat="1" outlineLevel="2">
      <c r="A246" s="9" t="s">
        <v>2169</v>
      </c>
      <c r="B246" s="132" t="s">
        <v>2213</v>
      </c>
      <c r="D246" s="132" t="s">
        <v>426</v>
      </c>
      <c r="H246" s="132">
        <f t="shared" si="19"/>
        <v>4</v>
      </c>
      <c r="J246" s="189" t="s">
        <v>128</v>
      </c>
      <c r="K246" s="86" t="str">
        <f t="shared" si="24"/>
        <v>e911</v>
      </c>
      <c r="L246" s="18" t="str">
        <f t="shared" si="25"/>
        <v>Autres contrats individuels d'assurance vie à prime unique (ou versements libres) (y compris groupes ouverts) [4]</v>
      </c>
      <c r="M246" s="132"/>
      <c r="N246" s="129" t="s">
        <v>192</v>
      </c>
      <c r="O246" s="132" t="s">
        <v>426</v>
      </c>
      <c r="P246"/>
      <c r="Q246"/>
      <c r="R246"/>
      <c r="S246"/>
      <c r="T246" s="94"/>
      <c r="V246" s="129"/>
    </row>
    <row r="247" spans="1:27" s="132" customFormat="1" outlineLevel="2">
      <c r="A247" s="132" t="s">
        <v>2170</v>
      </c>
      <c r="B247" s="132" t="s">
        <v>2214</v>
      </c>
      <c r="D247" s="132" t="s">
        <v>426</v>
      </c>
      <c r="H247" s="132">
        <f t="shared" si="19"/>
        <v>2</v>
      </c>
      <c r="J247" s="189" t="s">
        <v>129</v>
      </c>
      <c r="K247" s="86" t="str">
        <f t="shared" si="24"/>
        <v>e912</v>
      </c>
      <c r="L247" s="18" t="str">
        <f t="shared" si="25"/>
        <v>Autres contrats individuels d'assurance vie à primes périodiques (y compris groupes ouverts) [5]</v>
      </c>
      <c r="N247" s="129" t="s">
        <v>192</v>
      </c>
      <c r="O247" s="132" t="s">
        <v>426</v>
      </c>
      <c r="P247"/>
      <c r="Q247"/>
      <c r="R247"/>
      <c r="S247"/>
      <c r="T247" s="94"/>
      <c r="U247" s="9"/>
    </row>
    <row r="248" spans="1:27" s="9" customFormat="1" outlineLevel="2">
      <c r="A248" s="9" t="s">
        <v>2171</v>
      </c>
      <c r="B248" s="132" t="s">
        <v>2215</v>
      </c>
      <c r="D248" s="132" t="s">
        <v>426</v>
      </c>
      <c r="H248" s="132">
        <f t="shared" si="19"/>
        <v>2</v>
      </c>
      <c r="J248" s="189" t="s">
        <v>131</v>
      </c>
      <c r="K248" s="130" t="str">
        <f t="shared" si="24"/>
        <v>e927</v>
      </c>
      <c r="L248" s="18" t="str">
        <f t="shared" si="25"/>
        <v>Contrats collectifs d'assurance en cas de vie [7]</v>
      </c>
      <c r="M248" s="129"/>
      <c r="N248" s="129" t="s">
        <v>192</v>
      </c>
      <c r="O248" s="132" t="s">
        <v>426</v>
      </c>
      <c r="P248"/>
      <c r="Q248"/>
      <c r="R248"/>
      <c r="S248" s="94"/>
      <c r="T248" s="94"/>
      <c r="V248" s="132"/>
    </row>
    <row r="249" spans="1:27" s="9" customFormat="1">
      <c r="A249" s="9" t="s">
        <v>2172</v>
      </c>
      <c r="B249" s="132" t="s">
        <v>2216</v>
      </c>
      <c r="D249" s="132" t="s">
        <v>426</v>
      </c>
      <c r="H249" s="132">
        <f t="shared" si="19"/>
        <v>2</v>
      </c>
      <c r="J249" s="189" t="s">
        <v>2564</v>
      </c>
      <c r="K249" s="86" t="str">
        <f t="shared" si="24"/>
        <v>e1274</v>
      </c>
      <c r="L249" s="18" t="str">
        <f>J249</f>
        <v>Contrats de retraite professionnelle supplémentaire régis par l'article L. 143-1 ne relevant pas des 12, 14 ou 15 [16]</v>
      </c>
      <c r="M249" s="129"/>
      <c r="N249" s="129" t="s">
        <v>192</v>
      </c>
      <c r="O249" s="132" t="s">
        <v>426</v>
      </c>
      <c r="P249"/>
      <c r="Q249"/>
      <c r="R249"/>
      <c r="S249" s="94"/>
      <c r="T249" s="94"/>
      <c r="V249" s="132"/>
    </row>
    <row r="250" spans="1:27" s="9" customFormat="1" outlineLevel="1">
      <c r="A250" s="9" t="s">
        <v>2173</v>
      </c>
      <c r="B250" s="132" t="s">
        <v>2217</v>
      </c>
      <c r="D250" s="132" t="s">
        <v>426</v>
      </c>
      <c r="H250" s="132">
        <f t="shared" si="19"/>
        <v>3</v>
      </c>
      <c r="J250" s="99" t="s">
        <v>187</v>
      </c>
      <c r="K250" s="130" t="str">
        <f t="shared" si="24"/>
        <v>e959</v>
      </c>
      <c r="L250" s="18" t="str">
        <f t="shared" si="25"/>
        <v>Garanties en cas de décès</v>
      </c>
      <c r="M250" s="129" t="s">
        <v>190</v>
      </c>
      <c r="N250" s="129" t="s">
        <v>192</v>
      </c>
      <c r="O250" s="132" t="s">
        <v>426</v>
      </c>
      <c r="P250"/>
      <c r="Q250"/>
      <c r="R250"/>
      <c r="S250" s="94"/>
      <c r="T250" s="94"/>
      <c r="V250" s="132"/>
    </row>
    <row r="251" spans="1:27" s="9" customFormat="1" outlineLevel="2">
      <c r="A251" s="9" t="s">
        <v>2174</v>
      </c>
      <c r="B251" s="132" t="s">
        <v>2218</v>
      </c>
      <c r="D251" s="132" t="s">
        <v>426</v>
      </c>
      <c r="H251" s="132">
        <f t="shared" si="19"/>
        <v>3</v>
      </c>
      <c r="J251" s="189" t="s">
        <v>127</v>
      </c>
      <c r="K251" s="130" t="str">
        <f t="shared" si="24"/>
        <v>e936</v>
      </c>
      <c r="L251" s="18" t="str">
        <f t="shared" si="25"/>
        <v>Contrats individuels d'assurance temporaire décès (y compris groupes ouverts) [3]</v>
      </c>
      <c r="M251" s="129"/>
      <c r="N251" s="129" t="s">
        <v>192</v>
      </c>
      <c r="O251" s="132" t="s">
        <v>426</v>
      </c>
      <c r="P251"/>
      <c r="Q251"/>
      <c r="R251"/>
      <c r="S251" s="94"/>
      <c r="T251" s="94"/>
      <c r="V251" s="132"/>
    </row>
    <row r="252" spans="1:27" s="9" customFormat="1" outlineLevel="2">
      <c r="A252" s="9" t="s">
        <v>2175</v>
      </c>
      <c r="B252" s="132" t="s">
        <v>2219</v>
      </c>
      <c r="D252" s="132" t="s">
        <v>426</v>
      </c>
      <c r="H252" s="132">
        <f t="shared" si="19"/>
        <v>3</v>
      </c>
      <c r="J252" s="189" t="s">
        <v>130</v>
      </c>
      <c r="K252" s="130" t="str">
        <f t="shared" si="24"/>
        <v>e926</v>
      </c>
      <c r="L252" s="18" t="str">
        <f t="shared" si="25"/>
        <v>Contrats collectifs d'assurance en cas de décès [6]</v>
      </c>
      <c r="M252" s="129"/>
      <c r="N252" s="129" t="s">
        <v>192</v>
      </c>
      <c r="O252" s="132" t="s">
        <v>426</v>
      </c>
      <c r="P252"/>
      <c r="Q252"/>
      <c r="R252"/>
      <c r="S252" s="94"/>
      <c r="T252" s="94"/>
      <c r="V252" s="132"/>
    </row>
    <row r="253" spans="1:27" s="9" customFormat="1">
      <c r="A253" t="s">
        <v>1962</v>
      </c>
      <c r="B253" s="132" t="s">
        <v>2220</v>
      </c>
      <c r="C253"/>
      <c r="D253" s="132" t="s">
        <v>426</v>
      </c>
      <c r="E253"/>
      <c r="F253"/>
      <c r="G253"/>
      <c r="H253" s="132">
        <f t="shared" si="19"/>
        <v>1</v>
      </c>
      <c r="I253"/>
      <c r="J253" s="65" t="s">
        <v>387</v>
      </c>
      <c r="K253" s="130" t="str">
        <f t="shared" si="24"/>
        <v>e938</v>
      </c>
      <c r="L253" s="18" t="str">
        <f t="shared" si="25"/>
        <v>Contrats relevant de l'article L. 144-2 mais ne relevant pas de l'article L. 143-1 (PERP) [11]</v>
      </c>
      <c r="M253" s="129"/>
      <c r="N253" s="129" t="s">
        <v>192</v>
      </c>
      <c r="O253" s="132" t="s">
        <v>426</v>
      </c>
      <c r="P253"/>
      <c r="Q253"/>
      <c r="R253" s="13"/>
      <c r="S253" s="94"/>
      <c r="T253" s="94"/>
      <c r="V253" s="132"/>
    </row>
    <row r="254" spans="1:27" outlineLevel="1">
      <c r="A254" t="s">
        <v>2177</v>
      </c>
      <c r="B254" s="132" t="s">
        <v>2221</v>
      </c>
      <c r="D254" s="132" t="s">
        <v>426</v>
      </c>
      <c r="H254" s="132">
        <f t="shared" si="19"/>
        <v>1</v>
      </c>
      <c r="J254" s="65" t="s">
        <v>386</v>
      </c>
      <c r="K254" s="130" t="str">
        <f t="shared" si="24"/>
        <v>e975</v>
      </c>
      <c r="L254" s="18" t="str">
        <f t="shared" si="25"/>
        <v>Opérations relevant de l'article L. 134-1 mais ne relevant pas des articles L. 143-1 et L. 144-2 (Eurocroissance) [13]</v>
      </c>
      <c r="M254" s="129"/>
      <c r="N254" s="129" t="s">
        <v>192</v>
      </c>
      <c r="O254" s="132" t="s">
        <v>426</v>
      </c>
      <c r="S254" s="94"/>
      <c r="T254" s="94"/>
      <c r="U254" s="9"/>
      <c r="V254" s="132"/>
      <c r="W254" s="9"/>
      <c r="X254" s="9"/>
      <c r="Y254" s="9"/>
      <c r="Z254" s="9"/>
      <c r="AA254" s="9"/>
    </row>
    <row r="255" spans="1:27" outlineLevel="2">
      <c r="A255" t="s">
        <v>2179</v>
      </c>
      <c r="B255" s="132" t="s">
        <v>2222</v>
      </c>
      <c r="D255" s="132" t="s">
        <v>426</v>
      </c>
      <c r="H255" s="132">
        <f t="shared" si="19"/>
        <v>1</v>
      </c>
      <c r="J255" s="77" t="s">
        <v>2537</v>
      </c>
      <c r="K255" s="130" t="str">
        <f t="shared" si="24"/>
        <v>e1272</v>
      </c>
      <c r="L255" s="18" t="str">
        <f t="shared" si="25"/>
        <v>Autres Vie [Branche 26, non PERP et non RPS]</v>
      </c>
      <c r="M255" s="129"/>
      <c r="N255" s="129" t="s">
        <v>192</v>
      </c>
      <c r="O255" s="132" t="s">
        <v>426</v>
      </c>
      <c r="P255" s="129"/>
      <c r="Q255" s="129"/>
      <c r="R255" s="129"/>
      <c r="S255" s="94"/>
      <c r="T255" s="94"/>
      <c r="U255" s="9"/>
      <c r="V255" s="132"/>
    </row>
    <row r="256" spans="1:27" outlineLevel="3">
      <c r="A256" t="s">
        <v>2180</v>
      </c>
      <c r="B256" s="132" t="s">
        <v>2223</v>
      </c>
      <c r="D256" s="132" t="s">
        <v>426</v>
      </c>
      <c r="H256" s="132">
        <f t="shared" si="19"/>
        <v>1</v>
      </c>
      <c r="J256" s="140" t="s">
        <v>2768</v>
      </c>
      <c r="K256" s="86"/>
      <c r="L256" s="18"/>
      <c r="M256" s="132"/>
      <c r="N256" s="129"/>
      <c r="O256" s="132" t="s">
        <v>426</v>
      </c>
      <c r="P256" s="129"/>
      <c r="Q256" s="129" t="s">
        <v>248</v>
      </c>
      <c r="R256" s="132" t="s">
        <v>1147</v>
      </c>
      <c r="S256" s="129"/>
      <c r="T256" s="94"/>
      <c r="U256" s="9"/>
      <c r="V256" s="132"/>
    </row>
    <row r="257" spans="1:22" outlineLevel="3">
      <c r="A257" s="129" t="s">
        <v>2430</v>
      </c>
      <c r="B257" s="132" t="s">
        <v>2414</v>
      </c>
      <c r="D257" s="132" t="s">
        <v>426</v>
      </c>
      <c r="H257" s="132">
        <f t="shared" si="19"/>
        <v>3</v>
      </c>
      <c r="J257" s="141" t="s">
        <v>244</v>
      </c>
      <c r="K257" s="86" t="str">
        <f t="shared" ref="K257:K274" si="26">VLOOKUP(J257,$A$1:$I$319,2,FALSE)</f>
        <v>x0</v>
      </c>
      <c r="L257" s="18" t="str">
        <f>J257</f>
        <v>Total/NA</v>
      </c>
      <c r="M257" s="132" t="s">
        <v>190</v>
      </c>
      <c r="N257" s="132"/>
      <c r="O257" s="132" t="s">
        <v>243</v>
      </c>
      <c r="S257" s="94"/>
      <c r="T257" s="94"/>
      <c r="U257" s="9"/>
      <c r="V257" s="132"/>
    </row>
    <row r="258" spans="1:22" outlineLevel="3">
      <c r="A258" s="129" t="s">
        <v>2431</v>
      </c>
      <c r="B258" s="132" t="s">
        <v>2415</v>
      </c>
      <c r="D258" s="132" t="s">
        <v>426</v>
      </c>
      <c r="H258" s="132">
        <f t="shared" ref="H258:H292" si="27">COUNTIF($J$2:$J$928,A258)</f>
        <v>3</v>
      </c>
      <c r="J258" s="120" t="s">
        <v>548</v>
      </c>
      <c r="K258" s="86" t="str">
        <f t="shared" si="26"/>
        <v>e992</v>
      </c>
      <c r="L258" s="18" t="str">
        <f>J258</f>
        <v>Vie [Hors épargne en UC]</v>
      </c>
      <c r="M258" s="132" t="s">
        <v>190</v>
      </c>
      <c r="N258" s="129" t="s">
        <v>192</v>
      </c>
      <c r="O258" s="132" t="s">
        <v>426</v>
      </c>
      <c r="S258" s="94"/>
      <c r="T258" s="94"/>
      <c r="U258" s="9"/>
      <c r="V258" s="132"/>
    </row>
    <row r="259" spans="1:22" outlineLevel="3">
      <c r="A259" s="129" t="s">
        <v>2432</v>
      </c>
      <c r="B259" s="132" t="s">
        <v>2416</v>
      </c>
      <c r="D259" s="132" t="s">
        <v>426</v>
      </c>
      <c r="H259" s="132">
        <f t="shared" si="27"/>
        <v>3</v>
      </c>
      <c r="J259" s="77" t="s">
        <v>2539</v>
      </c>
      <c r="K259" s="86" t="str">
        <f t="shared" si="26"/>
        <v>e1273</v>
      </c>
      <c r="L259" s="18" t="str">
        <f>J259</f>
        <v>Vie [Hors branche 26 non PERP et non RPS]</v>
      </c>
      <c r="M259" s="132" t="s">
        <v>190</v>
      </c>
      <c r="N259" s="129" t="s">
        <v>192</v>
      </c>
      <c r="O259" s="132" t="s">
        <v>426</v>
      </c>
      <c r="S259" s="94"/>
      <c r="T259" s="94"/>
      <c r="U259" s="9"/>
      <c r="V259" s="132"/>
    </row>
    <row r="260" spans="1:22" outlineLevel="3">
      <c r="A260" s="129" t="s">
        <v>2433</v>
      </c>
      <c r="B260" s="132" t="s">
        <v>2417</v>
      </c>
      <c r="D260" s="132" t="s">
        <v>426</v>
      </c>
      <c r="H260" s="132">
        <f t="shared" si="27"/>
        <v>3</v>
      </c>
      <c r="J260" s="65" t="s">
        <v>546</v>
      </c>
      <c r="K260" s="86" t="str">
        <f t="shared" si="26"/>
        <v>x91</v>
      </c>
      <c r="L260" s="18" t="str">
        <f t="shared" ref="L260:L266" si="28">J260</f>
        <v>Épargne hors UC</v>
      </c>
      <c r="M260" s="132" t="s">
        <v>190</v>
      </c>
      <c r="N260" s="129" t="s">
        <v>192</v>
      </c>
      <c r="O260" s="132" t="s">
        <v>243</v>
      </c>
      <c r="P260" s="9"/>
      <c r="Q260" s="9"/>
      <c r="R260" s="9"/>
      <c r="S260" s="94"/>
      <c r="T260" s="94"/>
      <c r="U260" s="132"/>
      <c r="V260" s="132"/>
    </row>
    <row r="261" spans="1:22" outlineLevel="3">
      <c r="A261" s="129" t="s">
        <v>2434</v>
      </c>
      <c r="B261" s="132" t="s">
        <v>2418</v>
      </c>
      <c r="D261" s="132" t="s">
        <v>426</v>
      </c>
      <c r="H261" s="132">
        <f t="shared" si="27"/>
        <v>3</v>
      </c>
      <c r="J261" s="99" t="s">
        <v>188</v>
      </c>
      <c r="K261" s="86" t="str">
        <f t="shared" si="26"/>
        <v>e961</v>
      </c>
      <c r="L261" s="18" t="str">
        <f t="shared" si="28"/>
        <v>Garanties en cas de vie et capitalisation [hors contrats en UC]</v>
      </c>
      <c r="M261" s="132" t="s">
        <v>190</v>
      </c>
      <c r="N261" s="129" t="s">
        <v>192</v>
      </c>
      <c r="O261" s="132" t="s">
        <v>426</v>
      </c>
      <c r="P261" s="9"/>
      <c r="Q261" s="9"/>
      <c r="R261" s="9"/>
      <c r="S261" s="94"/>
      <c r="T261" s="94"/>
      <c r="U261" s="132"/>
      <c r="V261" s="132"/>
    </row>
    <row r="262" spans="1:22" outlineLevel="3">
      <c r="A262" s="129" t="s">
        <v>2435</v>
      </c>
      <c r="B262" s="132" t="s">
        <v>2419</v>
      </c>
      <c r="D262" s="132" t="s">
        <v>426</v>
      </c>
      <c r="H262" s="132">
        <f t="shared" si="27"/>
        <v>3</v>
      </c>
      <c r="J262" s="189" t="s">
        <v>125</v>
      </c>
      <c r="K262" s="86" t="str">
        <f t="shared" si="26"/>
        <v>e932</v>
      </c>
      <c r="L262" s="18" t="str">
        <f t="shared" si="28"/>
        <v>Contrats de capitalisation à prime unique (ou versements libres) [1]</v>
      </c>
      <c r="M262" s="132"/>
      <c r="N262" s="129" t="s">
        <v>192</v>
      </c>
      <c r="O262" s="132" t="s">
        <v>426</v>
      </c>
      <c r="P262" s="9"/>
      <c r="Q262" s="9"/>
      <c r="R262" s="9"/>
      <c r="S262" s="94"/>
      <c r="T262" s="94"/>
      <c r="U262" s="132"/>
      <c r="V262" s="132"/>
    </row>
    <row r="263" spans="1:22" outlineLevel="2">
      <c r="A263" s="129" t="s">
        <v>2436</v>
      </c>
      <c r="B263" s="132" t="s">
        <v>2420</v>
      </c>
      <c r="D263" s="132" t="s">
        <v>426</v>
      </c>
      <c r="H263" s="132">
        <f t="shared" si="27"/>
        <v>3</v>
      </c>
      <c r="J263" s="189" t="s">
        <v>126</v>
      </c>
      <c r="K263" s="86" t="str">
        <f t="shared" si="26"/>
        <v>e933</v>
      </c>
      <c r="L263" s="18" t="str">
        <f t="shared" si="28"/>
        <v>Contrats de capitalisation à primes périodiques [2]</v>
      </c>
      <c r="M263" s="132"/>
      <c r="N263" s="129" t="s">
        <v>192</v>
      </c>
      <c r="O263" s="132" t="s">
        <v>426</v>
      </c>
      <c r="P263" s="9"/>
      <c r="Q263" s="9"/>
      <c r="R263" s="9"/>
      <c r="S263" s="94"/>
      <c r="T263" s="94"/>
      <c r="U263" s="132"/>
      <c r="V263" s="132"/>
    </row>
    <row r="264" spans="1:22" outlineLevel="2">
      <c r="A264" s="129" t="s">
        <v>2437</v>
      </c>
      <c r="B264" s="132" t="s">
        <v>2421</v>
      </c>
      <c r="D264" s="132" t="s">
        <v>426</v>
      </c>
      <c r="H264" s="132">
        <f t="shared" si="27"/>
        <v>3</v>
      </c>
      <c r="J264" s="189" t="s">
        <v>128</v>
      </c>
      <c r="K264" s="86" t="str">
        <f t="shared" si="26"/>
        <v>e911</v>
      </c>
      <c r="L264" s="18" t="str">
        <f t="shared" si="28"/>
        <v>Autres contrats individuels d'assurance vie à prime unique (ou versements libres) (y compris groupes ouverts) [4]</v>
      </c>
      <c r="M264" s="132"/>
      <c r="N264" s="129" t="s">
        <v>192</v>
      </c>
      <c r="O264" s="132" t="s">
        <v>426</v>
      </c>
      <c r="S264" s="94"/>
      <c r="T264" s="94"/>
      <c r="U264" s="132"/>
      <c r="V264" s="132"/>
    </row>
    <row r="265" spans="1:22" outlineLevel="3">
      <c r="A265" s="129" t="s">
        <v>2438</v>
      </c>
      <c r="B265" s="132" t="s">
        <v>2422</v>
      </c>
      <c r="D265" s="132" t="s">
        <v>426</v>
      </c>
      <c r="H265" s="132">
        <f t="shared" si="27"/>
        <v>3</v>
      </c>
      <c r="J265" s="189" t="s">
        <v>129</v>
      </c>
      <c r="K265" s="86" t="str">
        <f t="shared" si="26"/>
        <v>e912</v>
      </c>
      <c r="L265" s="18" t="str">
        <f t="shared" si="28"/>
        <v>Autres contrats individuels d'assurance vie à primes périodiques (y compris groupes ouverts) [5]</v>
      </c>
      <c r="M265" s="132"/>
      <c r="N265" s="129" t="s">
        <v>192</v>
      </c>
      <c r="O265" s="132" t="s">
        <v>426</v>
      </c>
      <c r="S265" s="94"/>
      <c r="T265" s="94"/>
      <c r="U265" s="132"/>
      <c r="V265" s="132"/>
    </row>
    <row r="266" spans="1:22" outlineLevel="3">
      <c r="A266" s="129" t="s">
        <v>2439</v>
      </c>
      <c r="B266" s="132" t="s">
        <v>2423</v>
      </c>
      <c r="D266" s="132" t="s">
        <v>426</v>
      </c>
      <c r="H266" s="132">
        <f t="shared" si="27"/>
        <v>3</v>
      </c>
      <c r="J266" s="189" t="s">
        <v>131</v>
      </c>
      <c r="K266" s="130" t="str">
        <f t="shared" si="26"/>
        <v>e927</v>
      </c>
      <c r="L266" s="18" t="str">
        <f t="shared" si="28"/>
        <v>Contrats collectifs d'assurance en cas de vie [7]</v>
      </c>
      <c r="M266" s="129"/>
      <c r="N266" s="129" t="s">
        <v>192</v>
      </c>
      <c r="O266" s="132" t="s">
        <v>426</v>
      </c>
      <c r="S266" s="94"/>
      <c r="T266" s="94"/>
      <c r="U266" s="132"/>
      <c r="V266" s="132"/>
    </row>
    <row r="267" spans="1:22" outlineLevel="2">
      <c r="A267" s="129" t="s">
        <v>2440</v>
      </c>
      <c r="B267" s="132" t="s">
        <v>2424</v>
      </c>
      <c r="D267" s="132" t="s">
        <v>426</v>
      </c>
      <c r="H267" s="132">
        <f t="shared" si="27"/>
        <v>3</v>
      </c>
      <c r="J267" s="99" t="s">
        <v>187</v>
      </c>
      <c r="K267" s="130" t="str">
        <f t="shared" si="26"/>
        <v>e959</v>
      </c>
      <c r="L267" s="18" t="str">
        <f t="shared" ref="L267:L274" si="29">J267</f>
        <v>Garanties en cas de décès</v>
      </c>
      <c r="M267" s="129" t="s">
        <v>190</v>
      </c>
      <c r="N267" s="129" t="s">
        <v>192</v>
      </c>
      <c r="O267" s="132" t="s">
        <v>426</v>
      </c>
      <c r="P267" s="94"/>
      <c r="S267" s="94"/>
      <c r="T267" s="94"/>
      <c r="U267" s="132"/>
      <c r="V267" s="132"/>
    </row>
    <row r="268" spans="1:22" outlineLevel="3">
      <c r="A268" s="129" t="s">
        <v>2441</v>
      </c>
      <c r="B268" s="132" t="s">
        <v>2425</v>
      </c>
      <c r="D268" s="132" t="s">
        <v>426</v>
      </c>
      <c r="H268" s="132">
        <f t="shared" si="27"/>
        <v>3</v>
      </c>
      <c r="J268" s="189" t="s">
        <v>127</v>
      </c>
      <c r="K268" s="130" t="str">
        <f t="shared" si="26"/>
        <v>e936</v>
      </c>
      <c r="L268" s="18" t="str">
        <f t="shared" si="29"/>
        <v>Contrats individuels d'assurance temporaire décès (y compris groupes ouverts) [3]</v>
      </c>
      <c r="M268" s="129"/>
      <c r="N268" s="129" t="s">
        <v>192</v>
      </c>
      <c r="O268" s="132" t="s">
        <v>426</v>
      </c>
      <c r="P268" s="94"/>
      <c r="Q268" s="94"/>
      <c r="R268" s="94"/>
      <c r="S268" s="94"/>
      <c r="T268" s="132"/>
      <c r="U268" s="132"/>
      <c r="V268" s="132"/>
    </row>
    <row r="269" spans="1:22" outlineLevel="3">
      <c r="A269" s="129" t="s">
        <v>2442</v>
      </c>
      <c r="B269" s="132" t="s">
        <v>2426</v>
      </c>
      <c r="D269" s="132" t="s">
        <v>426</v>
      </c>
      <c r="H269" s="132">
        <f t="shared" si="27"/>
        <v>3</v>
      </c>
      <c r="J269" s="189" t="s">
        <v>130</v>
      </c>
      <c r="K269" s="130" t="str">
        <f t="shared" si="26"/>
        <v>e926</v>
      </c>
      <c r="L269" s="18" t="str">
        <f t="shared" si="29"/>
        <v>Contrats collectifs d'assurance en cas de décès [6]</v>
      </c>
      <c r="M269" s="129"/>
      <c r="N269" s="129" t="s">
        <v>192</v>
      </c>
      <c r="O269" s="132" t="s">
        <v>426</v>
      </c>
      <c r="P269" s="94"/>
      <c r="Q269" s="94"/>
      <c r="R269" s="94"/>
      <c r="S269" s="94"/>
      <c r="T269" s="132"/>
      <c r="U269" s="132"/>
      <c r="V269" s="132"/>
    </row>
    <row r="270" spans="1:22" outlineLevel="3">
      <c r="A270" s="129" t="s">
        <v>2443</v>
      </c>
      <c r="B270" s="132" t="s">
        <v>2427</v>
      </c>
      <c r="D270" s="132" t="s">
        <v>426</v>
      </c>
      <c r="H270" s="132">
        <f t="shared" si="27"/>
        <v>3</v>
      </c>
      <c r="J270" s="65" t="s">
        <v>2784</v>
      </c>
      <c r="K270" s="86" t="str">
        <f t="shared" si="26"/>
        <v>e1280</v>
      </c>
      <c r="L270" s="18" t="str">
        <f t="shared" si="29"/>
        <v>Contrats relevant de l'article L. 144-2 [11]</v>
      </c>
      <c r="M270" s="129"/>
      <c r="N270" s="129" t="s">
        <v>192</v>
      </c>
      <c r="O270" s="132" t="s">
        <v>426</v>
      </c>
      <c r="P270" s="94"/>
      <c r="Q270" s="94"/>
      <c r="R270" s="94"/>
      <c r="S270" s="94"/>
      <c r="T270" s="132"/>
      <c r="U270" s="132"/>
      <c r="V270" s="132"/>
    </row>
    <row r="271" spans="1:22" outlineLevel="3">
      <c r="A271" s="129" t="s">
        <v>2444</v>
      </c>
      <c r="B271" s="132" t="s">
        <v>2428</v>
      </c>
      <c r="D271" s="132" t="s">
        <v>426</v>
      </c>
      <c r="H271" s="132">
        <f t="shared" si="27"/>
        <v>3</v>
      </c>
      <c r="J271" s="65" t="s">
        <v>2721</v>
      </c>
      <c r="K271" s="86" t="str">
        <f t="shared" si="26"/>
        <v>e1282</v>
      </c>
      <c r="L271" s="18" t="str">
        <f t="shared" si="29"/>
        <v>Contrats relevant de l'article L. 134-1 mais pas des catégories 11 ou 12 [13]</v>
      </c>
      <c r="M271" s="129"/>
      <c r="N271" s="129" t="s">
        <v>192</v>
      </c>
      <c r="O271" s="132" t="s">
        <v>426</v>
      </c>
      <c r="P271" s="94"/>
      <c r="Q271" s="94"/>
      <c r="R271" s="94"/>
      <c r="S271" s="94"/>
      <c r="T271" s="132"/>
      <c r="U271" s="132"/>
      <c r="V271" s="132"/>
    </row>
    <row r="272" spans="1:22" outlineLevel="3">
      <c r="A272" s="129" t="s">
        <v>2445</v>
      </c>
      <c r="B272" s="132" t="s">
        <v>2429</v>
      </c>
      <c r="D272" s="132" t="s">
        <v>426</v>
      </c>
      <c r="H272" s="132">
        <f t="shared" si="27"/>
        <v>3</v>
      </c>
      <c r="J272" s="77" t="s">
        <v>2724</v>
      </c>
      <c r="K272" s="86" t="str">
        <f t="shared" si="26"/>
        <v>e1285</v>
      </c>
      <c r="L272" s="18" t="str">
        <f>J272</f>
        <v>Contrats relevant d’une comptabilité auxiliaire d’affectation mentionnée au premier alinéa de l’article L. 142-4 mais pas de la catégorie 11 [14]</v>
      </c>
      <c r="M272" s="129"/>
      <c r="N272" s="129" t="s">
        <v>192</v>
      </c>
      <c r="O272" s="132" t="s">
        <v>426</v>
      </c>
      <c r="P272" s="94"/>
      <c r="Q272" s="94"/>
      <c r="R272" s="94"/>
      <c r="S272" s="94"/>
      <c r="T272" s="132"/>
      <c r="U272" s="132"/>
      <c r="V272" s="132"/>
    </row>
    <row r="273" spans="1:22" outlineLevel="2">
      <c r="A273" s="79" t="s">
        <v>2519</v>
      </c>
      <c r="B273" s="132" t="s">
        <v>2520</v>
      </c>
      <c r="C273" s="132"/>
      <c r="D273" s="132" t="s">
        <v>426</v>
      </c>
      <c r="E273" s="132"/>
      <c r="F273" s="132"/>
      <c r="G273" s="132"/>
      <c r="H273" s="132">
        <f t="shared" si="27"/>
        <v>1</v>
      </c>
      <c r="J273" s="77" t="s">
        <v>2770</v>
      </c>
      <c r="K273" s="86" t="str">
        <f t="shared" si="26"/>
        <v>e1291</v>
      </c>
      <c r="L273" s="18" t="str">
        <f t="shared" si="29"/>
        <v>Vie hors catégorie 14 [Hors épargne en UC]</v>
      </c>
      <c r="M273" s="129"/>
      <c r="N273" s="129" t="s">
        <v>192</v>
      </c>
      <c r="O273" s="132" t="s">
        <v>426</v>
      </c>
      <c r="P273" s="94"/>
      <c r="Q273" s="94"/>
      <c r="R273" s="94"/>
      <c r="S273" s="94"/>
      <c r="T273" s="132"/>
      <c r="U273" s="132"/>
      <c r="V273" s="132"/>
    </row>
    <row r="274" spans="1:22" outlineLevel="2">
      <c r="A274" s="129" t="s">
        <v>2537</v>
      </c>
      <c r="B274" s="132" t="s">
        <v>2521</v>
      </c>
      <c r="C274" s="132"/>
      <c r="D274" s="132" t="s">
        <v>426</v>
      </c>
      <c r="E274" s="132"/>
      <c r="F274" s="132"/>
      <c r="G274" s="132"/>
      <c r="H274" s="132">
        <f t="shared" si="27"/>
        <v>4</v>
      </c>
      <c r="J274" s="77" t="s">
        <v>2537</v>
      </c>
      <c r="K274" s="130" t="str">
        <f t="shared" si="26"/>
        <v>e1272</v>
      </c>
      <c r="L274" s="18" t="str">
        <f t="shared" si="29"/>
        <v>Autres Vie [Branche 26, non PERP et non RPS]</v>
      </c>
      <c r="M274" s="129"/>
      <c r="N274" s="129" t="s">
        <v>192</v>
      </c>
      <c r="O274" s="132" t="s">
        <v>426</v>
      </c>
      <c r="P274" s="94"/>
      <c r="Q274" s="94"/>
      <c r="R274" s="94"/>
      <c r="S274" s="94"/>
      <c r="T274" s="132"/>
      <c r="U274" s="132"/>
      <c r="V274" s="132"/>
    </row>
    <row r="275" spans="1:22" outlineLevel="3">
      <c r="A275" s="40" t="s">
        <v>2539</v>
      </c>
      <c r="B275" s="132" t="s">
        <v>2538</v>
      </c>
      <c r="C275" s="132"/>
      <c r="D275" s="132" t="s">
        <v>426</v>
      </c>
      <c r="E275" s="132"/>
      <c r="F275" s="132"/>
      <c r="G275" s="132"/>
      <c r="H275" s="132">
        <f t="shared" si="27"/>
        <v>4</v>
      </c>
      <c r="J275" s="140" t="s">
        <v>627</v>
      </c>
      <c r="K275" s="1"/>
      <c r="L275" s="18"/>
      <c r="O275" s="9" t="s">
        <v>426</v>
      </c>
      <c r="P275" s="94"/>
      <c r="Q275" s="129" t="s">
        <v>248</v>
      </c>
      <c r="R275" s="129" t="s">
        <v>2337</v>
      </c>
      <c r="S275" s="129"/>
      <c r="T275" s="132"/>
      <c r="U275" s="132"/>
      <c r="V275" s="132"/>
    </row>
    <row r="276" spans="1:22" outlineLevel="3">
      <c r="A276" s="132" t="s">
        <v>2564</v>
      </c>
      <c r="B276" s="132" t="s">
        <v>2565</v>
      </c>
      <c r="C276" s="132"/>
      <c r="D276" s="132" t="s">
        <v>426</v>
      </c>
      <c r="E276" s="132"/>
      <c r="F276" s="132"/>
      <c r="G276" s="132"/>
      <c r="H276" s="132">
        <f t="shared" si="27"/>
        <v>4</v>
      </c>
      <c r="J276" s="141" t="s">
        <v>244</v>
      </c>
      <c r="K276" s="1" t="str">
        <f t="shared" ref="K276:K286" si="30">VLOOKUP(J276,$A$1:$I$319,2,FALSE)</f>
        <v>x0</v>
      </c>
      <c r="L276" s="18" t="str">
        <f>J276</f>
        <v>Total/NA</v>
      </c>
      <c r="M276" s="9" t="s">
        <v>190</v>
      </c>
      <c r="N276" s="9"/>
      <c r="O276" s="9" t="s">
        <v>243</v>
      </c>
      <c r="P276" s="94"/>
      <c r="Q276" s="129"/>
      <c r="R276" s="129"/>
      <c r="S276" s="129"/>
      <c r="T276" s="132"/>
      <c r="U276" s="132"/>
      <c r="V276" s="132"/>
    </row>
    <row r="277" spans="1:22">
      <c r="A277" s="132" t="s">
        <v>2573</v>
      </c>
      <c r="B277" s="132" t="s">
        <v>2570</v>
      </c>
      <c r="C277" s="132"/>
      <c r="D277" s="132" t="s">
        <v>426</v>
      </c>
      <c r="E277" s="132"/>
      <c r="F277" s="132"/>
      <c r="G277" s="132"/>
      <c r="H277" s="132">
        <f t="shared" si="27"/>
        <v>1</v>
      </c>
      <c r="J277" s="120" t="s">
        <v>60</v>
      </c>
      <c r="K277" s="1" t="str">
        <f t="shared" si="30"/>
        <v>e991</v>
      </c>
      <c r="L277" s="18" t="str">
        <f>J277</f>
        <v>Vie</v>
      </c>
      <c r="M277" t="s">
        <v>190</v>
      </c>
      <c r="N277" t="s">
        <v>192</v>
      </c>
      <c r="O277" s="9" t="s">
        <v>426</v>
      </c>
      <c r="P277" s="94"/>
      <c r="Q277" s="129"/>
      <c r="R277" s="129"/>
      <c r="S277" s="129"/>
      <c r="T277" s="132"/>
      <c r="U277" s="132"/>
      <c r="V277" s="132"/>
    </row>
    <row r="278" spans="1:22" outlineLevel="1">
      <c r="A278" s="132" t="s">
        <v>2574</v>
      </c>
      <c r="B278" s="132" t="s">
        <v>2571</v>
      </c>
      <c r="C278" s="132"/>
      <c r="D278" s="132" t="s">
        <v>426</v>
      </c>
      <c r="E278" s="132"/>
      <c r="F278" s="132"/>
      <c r="G278" s="132"/>
      <c r="H278" s="132">
        <f t="shared" si="27"/>
        <v>1</v>
      </c>
      <c r="J278" s="77" t="s">
        <v>180</v>
      </c>
      <c r="K278" s="1" t="str">
        <f t="shared" si="30"/>
        <v>e994</v>
      </c>
      <c r="L278" s="18" t="str">
        <f>J278</f>
        <v>Vie-Décès</v>
      </c>
      <c r="N278" t="s">
        <v>192</v>
      </c>
      <c r="O278" s="9" t="s">
        <v>426</v>
      </c>
      <c r="P278" s="94"/>
      <c r="Q278" s="129"/>
      <c r="R278" s="129"/>
      <c r="S278" s="129"/>
      <c r="T278" s="132"/>
      <c r="U278" s="132"/>
      <c r="V278" s="132"/>
    </row>
    <row r="279" spans="1:22" outlineLevel="1">
      <c r="A279" s="79" t="s">
        <v>2709</v>
      </c>
      <c r="B279" s="132" t="s">
        <v>2708</v>
      </c>
      <c r="C279" s="132"/>
      <c r="D279" s="132" t="s">
        <v>426</v>
      </c>
      <c r="E279" s="132"/>
      <c r="F279" s="132"/>
      <c r="G279" s="132"/>
      <c r="H279" s="132">
        <f t="shared" si="27"/>
        <v>5</v>
      </c>
      <c r="J279" s="77" t="s">
        <v>181</v>
      </c>
      <c r="K279" s="1" t="str">
        <f t="shared" si="30"/>
        <v>e972</v>
      </c>
      <c r="L279" s="18" t="str">
        <f>J279</f>
        <v>Nuptialité-natalité</v>
      </c>
      <c r="N279" t="s">
        <v>192</v>
      </c>
      <c r="O279" s="9" t="s">
        <v>426</v>
      </c>
      <c r="P279" s="94"/>
      <c r="Q279" s="129"/>
      <c r="R279" s="129"/>
      <c r="S279" s="129"/>
      <c r="T279" s="132"/>
      <c r="U279" s="132"/>
      <c r="V279" s="132"/>
    </row>
    <row r="280" spans="1:22" outlineLevel="1">
      <c r="A280" s="132" t="s">
        <v>2714</v>
      </c>
      <c r="B280" s="132" t="s">
        <v>2710</v>
      </c>
      <c r="C280" s="132"/>
      <c r="D280" s="132" t="s">
        <v>426</v>
      </c>
      <c r="E280" s="132"/>
      <c r="F280" s="132"/>
      <c r="G280" s="132"/>
      <c r="H280" s="132">
        <f t="shared" si="27"/>
        <v>2</v>
      </c>
      <c r="J280" s="77" t="s">
        <v>182</v>
      </c>
      <c r="K280" s="1" t="str">
        <f t="shared" si="30"/>
        <v>e907</v>
      </c>
      <c r="L280" s="18" t="str">
        <f>J280</f>
        <v>Assurance liées à des fonds d'investissement</v>
      </c>
      <c r="N280" t="s">
        <v>192</v>
      </c>
      <c r="O280" s="9" t="s">
        <v>426</v>
      </c>
      <c r="P280" s="94"/>
      <c r="Q280" s="129"/>
      <c r="R280" s="129"/>
      <c r="S280" s="129"/>
      <c r="T280" s="132"/>
      <c r="U280" s="132"/>
      <c r="V280" s="132"/>
    </row>
    <row r="281" spans="1:22" outlineLevel="1">
      <c r="A281" s="132" t="s">
        <v>2715</v>
      </c>
      <c r="B281" s="132" t="s">
        <v>2711</v>
      </c>
      <c r="C281" s="132"/>
      <c r="D281" s="132" t="s">
        <v>426</v>
      </c>
      <c r="E281" s="132"/>
      <c r="F281" s="132"/>
      <c r="G281" s="132"/>
      <c r="H281" s="132">
        <f t="shared" si="27"/>
        <v>2</v>
      </c>
      <c r="J281" s="77" t="s">
        <v>183</v>
      </c>
      <c r="K281" s="1" t="str">
        <f t="shared" si="30"/>
        <v>e920</v>
      </c>
      <c r="L281" s="18" t="str">
        <f t="shared" ref="L281:L344" si="31">J281</f>
        <v>Capitalisation</v>
      </c>
      <c r="N281" t="s">
        <v>192</v>
      </c>
      <c r="O281" s="9" t="s">
        <v>426</v>
      </c>
      <c r="P281" s="94"/>
      <c r="Q281" s="129"/>
      <c r="R281" s="129"/>
      <c r="S281" s="129"/>
      <c r="T281" s="132"/>
      <c r="U281" s="132"/>
      <c r="V281" s="132"/>
    </row>
    <row r="282" spans="1:22">
      <c r="A282" s="132" t="s">
        <v>2784</v>
      </c>
      <c r="B282" s="132" t="s">
        <v>2712</v>
      </c>
      <c r="C282" s="132"/>
      <c r="D282" s="132" t="s">
        <v>426</v>
      </c>
      <c r="E282" s="132"/>
      <c r="F282" s="132"/>
      <c r="G282" s="132"/>
      <c r="H282" s="132">
        <f t="shared" si="27"/>
        <v>7</v>
      </c>
      <c r="J282" s="77" t="s">
        <v>184</v>
      </c>
      <c r="K282" s="1" t="str">
        <f t="shared" si="30"/>
        <v>e965</v>
      </c>
      <c r="L282" s="18" t="str">
        <f t="shared" si="31"/>
        <v>Gestion des fonds collectifs</v>
      </c>
      <c r="N282" t="s">
        <v>192</v>
      </c>
      <c r="O282" s="9" t="s">
        <v>426</v>
      </c>
      <c r="P282" s="94"/>
      <c r="Q282" s="129"/>
      <c r="R282" s="129"/>
      <c r="S282" s="129"/>
      <c r="T282" s="132"/>
      <c r="U282" s="132"/>
      <c r="V282" s="132"/>
    </row>
    <row r="283" spans="1:22" outlineLevel="1">
      <c r="A283" s="132" t="s">
        <v>2785</v>
      </c>
      <c r="B283" s="132" t="s">
        <v>2716</v>
      </c>
      <c r="C283" s="132"/>
      <c r="D283" s="132" t="s">
        <v>426</v>
      </c>
      <c r="E283" s="132"/>
      <c r="F283" s="132"/>
      <c r="G283" s="132"/>
      <c r="H283" s="132">
        <f t="shared" si="27"/>
        <v>5</v>
      </c>
      <c r="J283" s="77" t="s">
        <v>525</v>
      </c>
      <c r="K283" s="1" t="str">
        <f t="shared" si="30"/>
        <v>e973</v>
      </c>
      <c r="L283" s="18" t="str">
        <f t="shared" si="31"/>
        <v>Opérations collectives de retraite</v>
      </c>
      <c r="N283" t="s">
        <v>192</v>
      </c>
      <c r="O283" s="9" t="s">
        <v>426</v>
      </c>
      <c r="P283" s="94"/>
      <c r="Q283" s="129"/>
      <c r="R283" s="129"/>
      <c r="S283" s="129"/>
      <c r="T283" s="132"/>
      <c r="U283" s="132"/>
      <c r="V283" s="132"/>
    </row>
    <row r="284" spans="1:22" outlineLevel="2">
      <c r="A284" s="132" t="s">
        <v>2721</v>
      </c>
      <c r="B284" s="132" t="s">
        <v>2717</v>
      </c>
      <c r="C284" s="132"/>
      <c r="D284" s="132" t="s">
        <v>426</v>
      </c>
      <c r="E284" s="132"/>
      <c r="F284" s="132"/>
      <c r="G284" s="132"/>
      <c r="H284" s="132">
        <f t="shared" si="27"/>
        <v>7</v>
      </c>
      <c r="J284" s="120" t="s">
        <v>61</v>
      </c>
      <c r="K284" s="1" t="str">
        <f t="shared" si="30"/>
        <v>e968</v>
      </c>
      <c r="L284" s="18" t="str">
        <f t="shared" si="31"/>
        <v>Non Vie</v>
      </c>
      <c r="M284" t="s">
        <v>190</v>
      </c>
      <c r="N284" t="s">
        <v>192</v>
      </c>
      <c r="O284" s="9" t="s">
        <v>426</v>
      </c>
      <c r="P284" s="94"/>
      <c r="Q284" s="129"/>
      <c r="R284" s="129"/>
      <c r="S284" s="129"/>
      <c r="T284" s="132"/>
      <c r="U284" s="132"/>
      <c r="V284" s="132"/>
    </row>
    <row r="285" spans="1:22" outlineLevel="2">
      <c r="A285" s="132" t="s">
        <v>2722</v>
      </c>
      <c r="B285" s="132" t="s">
        <v>2718</v>
      </c>
      <c r="C285" s="132"/>
      <c r="D285" s="132" t="s">
        <v>426</v>
      </c>
      <c r="E285" s="132"/>
      <c r="F285" s="132"/>
      <c r="G285" s="132"/>
      <c r="H285" s="132">
        <f t="shared" si="27"/>
        <v>2</v>
      </c>
      <c r="J285" s="77" t="s">
        <v>178</v>
      </c>
      <c r="K285" s="1" t="str">
        <f t="shared" si="30"/>
        <v>e900</v>
      </c>
      <c r="L285" s="18" t="str">
        <f t="shared" si="31"/>
        <v>Accidents-Maladie</v>
      </c>
      <c r="N285" t="s">
        <v>192</v>
      </c>
      <c r="O285" s="9" t="s">
        <v>426</v>
      </c>
      <c r="P285" s="94"/>
      <c r="Q285" s="129"/>
      <c r="R285" s="129"/>
      <c r="S285" s="129"/>
      <c r="T285" s="132"/>
      <c r="U285" s="132"/>
      <c r="V285" s="132"/>
    </row>
    <row r="286" spans="1:22">
      <c r="A286" s="132" t="s">
        <v>2723</v>
      </c>
      <c r="B286" s="132" t="s">
        <v>2719</v>
      </c>
      <c r="C286" s="132"/>
      <c r="D286" s="132" t="s">
        <v>426</v>
      </c>
      <c r="E286" s="132"/>
      <c r="F286" s="132"/>
      <c r="G286" s="132"/>
      <c r="H286" s="132">
        <f t="shared" si="27"/>
        <v>2</v>
      </c>
      <c r="J286" s="77" t="s">
        <v>179</v>
      </c>
      <c r="K286" s="1" t="str">
        <f t="shared" si="30"/>
        <v>e924</v>
      </c>
      <c r="L286" s="18" t="str">
        <f t="shared" si="31"/>
        <v>Chômage</v>
      </c>
      <c r="N286" t="s">
        <v>192</v>
      </c>
      <c r="O286" s="9" t="s">
        <v>426</v>
      </c>
      <c r="P286" s="94"/>
      <c r="Q286" s="129"/>
      <c r="R286" s="129"/>
      <c r="S286" s="129"/>
      <c r="T286" s="132"/>
      <c r="U286" s="132"/>
      <c r="V286" s="132"/>
    </row>
    <row r="287" spans="1:22" outlineLevel="1">
      <c r="A287" s="132" t="s">
        <v>2724</v>
      </c>
      <c r="B287" s="132" t="s">
        <v>2720</v>
      </c>
      <c r="C287" s="132"/>
      <c r="D287" s="132" t="s">
        <v>426</v>
      </c>
      <c r="E287" s="132"/>
      <c r="F287" s="132"/>
      <c r="G287" s="132"/>
      <c r="H287" s="132">
        <f t="shared" si="27"/>
        <v>5</v>
      </c>
      <c r="J287" s="140" t="s">
        <v>628</v>
      </c>
      <c r="K287" s="1"/>
      <c r="L287" s="18"/>
      <c r="O287" s="9" t="s">
        <v>426</v>
      </c>
      <c r="P287" s="94"/>
      <c r="Q287" s="129" t="s">
        <v>248</v>
      </c>
      <c r="R287" s="132" t="s">
        <v>1450</v>
      </c>
      <c r="S287" s="129"/>
      <c r="T287" s="132"/>
      <c r="U287" s="132"/>
      <c r="V287" s="132"/>
    </row>
    <row r="288" spans="1:22" outlineLevel="2">
      <c r="A288" s="132" t="s">
        <v>2725</v>
      </c>
      <c r="B288" s="132" t="s">
        <v>2727</v>
      </c>
      <c r="C288" s="132"/>
      <c r="D288" s="132" t="s">
        <v>426</v>
      </c>
      <c r="E288" s="132"/>
      <c r="F288" s="132"/>
      <c r="G288" s="132"/>
      <c r="H288" s="132">
        <f t="shared" si="27"/>
        <v>4</v>
      </c>
      <c r="J288" s="141" t="s">
        <v>244</v>
      </c>
      <c r="K288" s="1" t="str">
        <f t="shared" ref="K288:K320" si="32">VLOOKUP(J288,$A$1:$I$319,2,FALSE)</f>
        <v>x0</v>
      </c>
      <c r="L288" s="18" t="str">
        <f t="shared" si="31"/>
        <v>Total/NA</v>
      </c>
      <c r="M288" s="9" t="s">
        <v>190</v>
      </c>
      <c r="N288" s="9"/>
      <c r="O288" s="9" t="s">
        <v>243</v>
      </c>
      <c r="P288" s="94"/>
      <c r="Q288" s="94"/>
      <c r="R288" s="94"/>
      <c r="S288" s="94"/>
      <c r="T288" s="132"/>
      <c r="U288" s="132"/>
      <c r="V288" s="132"/>
    </row>
    <row r="289" spans="1:22" outlineLevel="3">
      <c r="A289" s="132" t="s">
        <v>2726</v>
      </c>
      <c r="B289" s="132" t="s">
        <v>2728</v>
      </c>
      <c r="C289" s="132"/>
      <c r="D289" s="132" t="s">
        <v>426</v>
      </c>
      <c r="E289" s="132"/>
      <c r="F289" s="132"/>
      <c r="G289" s="132"/>
      <c r="H289" s="132">
        <f t="shared" si="27"/>
        <v>2</v>
      </c>
      <c r="J289" s="120" t="s">
        <v>125</v>
      </c>
      <c r="K289" s="1" t="str">
        <f t="shared" si="32"/>
        <v>e932</v>
      </c>
      <c r="L289" s="18" t="str">
        <f t="shared" si="31"/>
        <v>Contrats de capitalisation à prime unique (ou versements libres) [1]</v>
      </c>
      <c r="N289" t="s">
        <v>192</v>
      </c>
      <c r="O289" s="9" t="s">
        <v>426</v>
      </c>
      <c r="P289" s="94"/>
      <c r="Q289" s="94"/>
      <c r="R289" s="94"/>
      <c r="S289" s="94"/>
      <c r="T289" s="132"/>
      <c r="U289" s="132"/>
      <c r="V289" s="132"/>
    </row>
    <row r="290" spans="1:22" outlineLevel="4">
      <c r="A290" s="132" t="s">
        <v>2734</v>
      </c>
      <c r="B290" s="132" t="s">
        <v>2735</v>
      </c>
      <c r="C290" s="132"/>
      <c r="D290" s="132" t="s">
        <v>426</v>
      </c>
      <c r="E290" s="132"/>
      <c r="F290" s="132"/>
      <c r="G290" s="132"/>
      <c r="H290" s="132">
        <f t="shared" si="27"/>
        <v>1</v>
      </c>
      <c r="J290" s="120" t="s">
        <v>126</v>
      </c>
      <c r="K290" s="1" t="str">
        <f t="shared" si="32"/>
        <v>e933</v>
      </c>
      <c r="L290" s="18" t="str">
        <f t="shared" si="31"/>
        <v>Contrats de capitalisation à primes périodiques [2]</v>
      </c>
      <c r="N290" t="s">
        <v>192</v>
      </c>
      <c r="O290" s="9" t="s">
        <v>426</v>
      </c>
      <c r="P290" s="94"/>
      <c r="Q290" s="94"/>
      <c r="R290" s="94"/>
      <c r="S290" s="94"/>
      <c r="T290" s="132"/>
      <c r="U290" s="132"/>
      <c r="V290" s="132"/>
    </row>
    <row r="291" spans="1:22" outlineLevel="5">
      <c r="A291" s="132" t="s">
        <v>2736</v>
      </c>
      <c r="B291" s="132" t="s">
        <v>2738</v>
      </c>
      <c r="C291" s="132"/>
      <c r="D291" s="132" t="s">
        <v>426</v>
      </c>
      <c r="E291" s="132"/>
      <c r="F291" s="132"/>
      <c r="G291" s="132"/>
      <c r="H291" s="132">
        <f t="shared" si="27"/>
        <v>1</v>
      </c>
      <c r="J291" s="120" t="s">
        <v>127</v>
      </c>
      <c r="K291" s="1" t="str">
        <f t="shared" si="32"/>
        <v>e936</v>
      </c>
      <c r="L291" s="18" t="str">
        <f t="shared" si="31"/>
        <v>Contrats individuels d'assurance temporaire décès (y compris groupes ouverts) [3]</v>
      </c>
      <c r="N291" t="s">
        <v>192</v>
      </c>
      <c r="O291" s="9" t="s">
        <v>426</v>
      </c>
      <c r="P291" s="94"/>
      <c r="Q291" s="94"/>
      <c r="R291" s="94"/>
      <c r="S291" s="94"/>
      <c r="T291" s="132"/>
      <c r="U291" s="132"/>
      <c r="V291" s="132"/>
    </row>
    <row r="292" spans="1:22" outlineLevel="5">
      <c r="A292" s="132" t="s">
        <v>2737</v>
      </c>
      <c r="B292" s="132" t="s">
        <v>2739</v>
      </c>
      <c r="C292" s="132"/>
      <c r="D292" s="132" t="s">
        <v>426</v>
      </c>
      <c r="E292" s="132"/>
      <c r="F292" s="132"/>
      <c r="G292" s="132"/>
      <c r="H292" s="132">
        <f t="shared" si="27"/>
        <v>1</v>
      </c>
      <c r="J292" s="120" t="s">
        <v>128</v>
      </c>
      <c r="K292" s="1" t="str">
        <f t="shared" si="32"/>
        <v>e911</v>
      </c>
      <c r="L292" s="18" t="str">
        <f t="shared" si="31"/>
        <v>Autres contrats individuels d'assurance vie à prime unique (ou versements libres) (y compris groupes ouverts) [4]</v>
      </c>
      <c r="N292" t="s">
        <v>192</v>
      </c>
      <c r="O292" s="9" t="s">
        <v>426</v>
      </c>
      <c r="P292" s="94"/>
      <c r="Q292" s="94"/>
      <c r="R292" s="94"/>
      <c r="S292" s="94"/>
      <c r="T292" s="132"/>
      <c r="U292" s="132"/>
      <c r="V292" s="132"/>
    </row>
    <row r="293" spans="1:22" outlineLevel="4">
      <c r="A293" s="132" t="s">
        <v>2770</v>
      </c>
      <c r="B293" s="132" t="s">
        <v>2769</v>
      </c>
      <c r="C293" s="132"/>
      <c r="D293" s="132" t="s">
        <v>426</v>
      </c>
      <c r="E293" s="132"/>
      <c r="F293" s="132"/>
      <c r="G293" s="132"/>
      <c r="H293" s="132">
        <f t="shared" ref="H293:H324" si="33">COUNTIF($J$2:$J$827,A293)</f>
        <v>1</v>
      </c>
      <c r="I293" s="129"/>
      <c r="J293" s="120" t="s">
        <v>129</v>
      </c>
      <c r="K293" s="1" t="str">
        <f t="shared" si="32"/>
        <v>e912</v>
      </c>
      <c r="L293" s="18" t="str">
        <f t="shared" si="31"/>
        <v>Autres contrats individuels d'assurance vie à primes périodiques (y compris groupes ouverts) [5]</v>
      </c>
      <c r="N293" t="s">
        <v>192</v>
      </c>
      <c r="O293" s="9" t="s">
        <v>426</v>
      </c>
      <c r="P293" s="94"/>
      <c r="Q293" s="94"/>
      <c r="R293" s="94"/>
      <c r="S293" s="94"/>
      <c r="T293" s="132"/>
      <c r="U293" s="132"/>
      <c r="V293" s="132"/>
    </row>
    <row r="294" spans="1:22" outlineLevel="5">
      <c r="A294" s="132" t="s">
        <v>6488</v>
      </c>
      <c r="B294" s="132" t="s">
        <v>6489</v>
      </c>
      <c r="C294" s="129"/>
      <c r="D294" s="132" t="s">
        <v>426</v>
      </c>
      <c r="E294" s="129"/>
      <c r="F294" s="129"/>
      <c r="G294" s="129"/>
      <c r="H294" s="132">
        <f t="shared" si="33"/>
        <v>0</v>
      </c>
      <c r="J294" s="120" t="s">
        <v>130</v>
      </c>
      <c r="K294" s="1" t="str">
        <f t="shared" si="32"/>
        <v>e926</v>
      </c>
      <c r="L294" s="18" t="str">
        <f t="shared" si="31"/>
        <v>Contrats collectifs d'assurance en cas de décès [6]</v>
      </c>
      <c r="N294" t="s">
        <v>192</v>
      </c>
      <c r="O294" s="9" t="s">
        <v>426</v>
      </c>
      <c r="P294" s="94"/>
      <c r="Q294" s="94"/>
      <c r="R294" s="94"/>
      <c r="S294" s="94"/>
      <c r="T294" s="132"/>
      <c r="U294" s="132"/>
      <c r="V294" s="132"/>
    </row>
    <row r="295" spans="1:22" outlineLevel="5">
      <c r="A295" s="132" t="s">
        <v>6490</v>
      </c>
      <c r="B295" s="132" t="s">
        <v>6491</v>
      </c>
      <c r="C295" s="129"/>
      <c r="D295" s="132" t="s">
        <v>426</v>
      </c>
      <c r="E295" s="129"/>
      <c r="F295" s="129"/>
      <c r="G295" s="129"/>
      <c r="H295" s="132">
        <f t="shared" si="33"/>
        <v>0</v>
      </c>
      <c r="J295" s="120" t="s">
        <v>131</v>
      </c>
      <c r="K295" s="1" t="str">
        <f t="shared" si="32"/>
        <v>e927</v>
      </c>
      <c r="L295" s="18" t="str">
        <f t="shared" si="31"/>
        <v>Contrats collectifs d'assurance en cas de vie [7]</v>
      </c>
      <c r="N295" t="s">
        <v>192</v>
      </c>
      <c r="O295" s="9" t="s">
        <v>426</v>
      </c>
      <c r="P295" s="94"/>
      <c r="Q295" s="94"/>
      <c r="R295" s="94"/>
      <c r="S295" s="94"/>
      <c r="T295" s="132"/>
      <c r="U295" s="132"/>
      <c r="V295" s="132"/>
    </row>
    <row r="296" spans="1:22" outlineLevel="3">
      <c r="A296" s="132" t="s">
        <v>6492</v>
      </c>
      <c r="B296" s="132" t="s">
        <v>6493</v>
      </c>
      <c r="C296" s="129"/>
      <c r="D296" s="132" t="s">
        <v>426</v>
      </c>
      <c r="E296" s="129"/>
      <c r="F296" s="129"/>
      <c r="G296" s="129"/>
      <c r="H296" s="132">
        <f t="shared" si="33"/>
        <v>1</v>
      </c>
      <c r="J296" s="120" t="s">
        <v>132</v>
      </c>
      <c r="K296" s="1" t="str">
        <f t="shared" si="32"/>
        <v>e930</v>
      </c>
      <c r="L296" s="18" t="str">
        <f t="shared" si="31"/>
        <v>Contrats d'assurance vie ou de capitalisation en unités de compte à prime unique (ou versements libres) [8]</v>
      </c>
      <c r="N296" t="s">
        <v>192</v>
      </c>
      <c r="O296" s="9" t="s">
        <v>426</v>
      </c>
      <c r="P296" s="94"/>
      <c r="Q296" s="94"/>
      <c r="R296" s="94"/>
      <c r="S296" s="94"/>
      <c r="T296" s="132"/>
      <c r="U296" s="132"/>
      <c r="V296" s="132"/>
    </row>
    <row r="297" spans="1:22" outlineLevel="4">
      <c r="A297" s="303" t="s">
        <v>5873</v>
      </c>
      <c r="B297" s="303" t="s">
        <v>6502</v>
      </c>
      <c r="C297" s="303"/>
      <c r="D297" s="303" t="s">
        <v>6107</v>
      </c>
      <c r="E297" s="303"/>
      <c r="F297" s="303"/>
      <c r="G297" s="303"/>
      <c r="H297" s="303">
        <f t="shared" si="33"/>
        <v>0</v>
      </c>
      <c r="J297" s="120" t="s">
        <v>133</v>
      </c>
      <c r="K297" s="1" t="str">
        <f t="shared" si="32"/>
        <v>e931</v>
      </c>
      <c r="L297" s="18" t="str">
        <f t="shared" si="31"/>
        <v>Contrats d'assurance vie ou de capitalisation en unités de compte à primes périodiques [9]</v>
      </c>
      <c r="N297" t="s">
        <v>192</v>
      </c>
      <c r="O297" s="9" t="s">
        <v>426</v>
      </c>
      <c r="P297" s="94"/>
      <c r="Q297" s="94"/>
      <c r="R297" s="94"/>
      <c r="S297" s="94"/>
      <c r="T297" s="132"/>
      <c r="U297" s="132"/>
      <c r="V297" s="132"/>
    </row>
    <row r="298" spans="1:22" outlineLevel="5">
      <c r="A298" s="303" t="s">
        <v>5872</v>
      </c>
      <c r="B298" s="303" t="s">
        <v>6503</v>
      </c>
      <c r="C298" s="303"/>
      <c r="D298" s="303" t="s">
        <v>6107</v>
      </c>
      <c r="E298" s="303"/>
      <c r="F298" s="303"/>
      <c r="G298" s="303"/>
      <c r="H298" s="303">
        <f t="shared" si="33"/>
        <v>0</v>
      </c>
      <c r="J298" s="120" t="s">
        <v>134</v>
      </c>
      <c r="K298" s="1" t="str">
        <f t="shared" si="32"/>
        <v>e929</v>
      </c>
      <c r="L298" s="18" t="str">
        <f t="shared" si="31"/>
        <v>Contrats collectifs relevant de l'article L. 441-1 mais ne relevant pas des articles L. 143-1 et L. 144-2 [10]</v>
      </c>
      <c r="N298" t="s">
        <v>192</v>
      </c>
      <c r="O298" s="9" t="s">
        <v>426</v>
      </c>
      <c r="P298" s="94"/>
      <c r="Q298" s="94"/>
      <c r="R298" s="94"/>
      <c r="S298" s="94"/>
      <c r="T298" s="132"/>
      <c r="U298" s="132"/>
      <c r="V298" s="132"/>
    </row>
    <row r="299" spans="1:22" outlineLevel="6">
      <c r="A299" s="303" t="s">
        <v>6080</v>
      </c>
      <c r="B299" s="303" t="s">
        <v>6504</v>
      </c>
      <c r="C299" s="303"/>
      <c r="D299" s="303" t="s">
        <v>6107</v>
      </c>
      <c r="E299" s="303"/>
      <c r="F299" s="303"/>
      <c r="G299" s="303"/>
      <c r="H299" s="303">
        <f t="shared" si="33"/>
        <v>0</v>
      </c>
      <c r="J299" s="120" t="s">
        <v>387</v>
      </c>
      <c r="K299" s="1" t="str">
        <f t="shared" si="32"/>
        <v>e938</v>
      </c>
      <c r="L299" s="18" t="str">
        <f t="shared" si="31"/>
        <v>Contrats relevant de l'article L. 144-2 mais ne relevant pas de l'article L. 143-1 (PERP) [11]</v>
      </c>
      <c r="N299" t="s">
        <v>192</v>
      </c>
      <c r="O299" s="9" t="s">
        <v>426</v>
      </c>
      <c r="P299" s="94"/>
      <c r="Q299" s="94"/>
      <c r="R299" s="94"/>
      <c r="S299" s="94"/>
      <c r="T299" s="132"/>
      <c r="U299" s="132"/>
      <c r="V299" s="132"/>
    </row>
    <row r="300" spans="1:22" outlineLevel="6">
      <c r="A300" s="303" t="s">
        <v>6081</v>
      </c>
      <c r="B300" s="303" t="s">
        <v>6505</v>
      </c>
      <c r="C300" s="303"/>
      <c r="D300" s="303" t="s">
        <v>6107</v>
      </c>
      <c r="E300" s="303"/>
      <c r="F300" s="303"/>
      <c r="G300" s="303"/>
      <c r="H300" s="303">
        <f t="shared" si="33"/>
        <v>0</v>
      </c>
      <c r="J300" s="120" t="s">
        <v>135</v>
      </c>
      <c r="K300" s="1" t="str">
        <f t="shared" si="32"/>
        <v>e934</v>
      </c>
      <c r="L300" s="18" t="str">
        <f t="shared" si="31"/>
        <v>Contrats de retraite professionnelle supplémentaire régis par l'article L. 143-1 [12]</v>
      </c>
      <c r="N300" t="s">
        <v>192</v>
      </c>
      <c r="O300" s="9" t="s">
        <v>426</v>
      </c>
      <c r="P300" s="94"/>
      <c r="Q300" s="94"/>
      <c r="R300" s="94"/>
      <c r="S300" s="94"/>
      <c r="T300" s="132"/>
      <c r="U300" s="132"/>
      <c r="V300" s="132"/>
    </row>
    <row r="301" spans="1:22" outlineLevel="6">
      <c r="A301" s="303" t="s">
        <v>6082</v>
      </c>
      <c r="B301" s="303" t="s">
        <v>6506</v>
      </c>
      <c r="C301" s="303"/>
      <c r="D301" s="303" t="s">
        <v>6107</v>
      </c>
      <c r="E301" s="303"/>
      <c r="F301" s="303"/>
      <c r="G301" s="303"/>
      <c r="H301" s="303">
        <f t="shared" si="33"/>
        <v>0</v>
      </c>
      <c r="J301" s="120" t="s">
        <v>386</v>
      </c>
      <c r="K301" s="1" t="str">
        <f t="shared" si="32"/>
        <v>e975</v>
      </c>
      <c r="L301" s="18" t="str">
        <f t="shared" si="31"/>
        <v>Opérations relevant de l'article L. 134-1 mais ne relevant pas des articles L. 143-1 et L. 144-2 (Eurocroissance) [13]</v>
      </c>
      <c r="N301" t="s">
        <v>192</v>
      </c>
      <c r="O301" s="9" t="s">
        <v>426</v>
      </c>
      <c r="P301" s="94"/>
      <c r="Q301" s="94"/>
      <c r="R301" s="94"/>
      <c r="S301" s="94"/>
      <c r="T301" s="132"/>
      <c r="U301" s="132"/>
      <c r="V301" s="132"/>
    </row>
    <row r="302" spans="1:22" outlineLevel="5">
      <c r="A302" s="303" t="s">
        <v>6083</v>
      </c>
      <c r="B302" s="303" t="s">
        <v>6507</v>
      </c>
      <c r="C302" s="303"/>
      <c r="D302" s="303" t="s">
        <v>6107</v>
      </c>
      <c r="E302" s="303"/>
      <c r="F302" s="303"/>
      <c r="G302" s="303"/>
      <c r="H302" s="303">
        <f t="shared" si="33"/>
        <v>0</v>
      </c>
      <c r="J302" s="120" t="s">
        <v>630</v>
      </c>
      <c r="K302" s="1" t="str">
        <f t="shared" si="32"/>
        <v>e947</v>
      </c>
      <c r="L302" s="18" t="str">
        <f t="shared" si="31"/>
        <v>Dommages corporels (contrats individuels) [20]</v>
      </c>
      <c r="N302" t="s">
        <v>192</v>
      </c>
      <c r="O302" s="9" t="s">
        <v>426</v>
      </c>
      <c r="P302" s="94"/>
      <c r="Q302" s="94"/>
      <c r="R302" s="94"/>
      <c r="S302" s="94"/>
      <c r="T302" s="132"/>
      <c r="U302" s="132"/>
      <c r="V302" s="132"/>
    </row>
    <row r="303" spans="1:22" outlineLevel="6">
      <c r="A303" s="303" t="s">
        <v>6668</v>
      </c>
      <c r="B303" s="303" t="s">
        <v>6508</v>
      </c>
      <c r="C303" s="303"/>
      <c r="D303" s="303" t="s">
        <v>6107</v>
      </c>
      <c r="E303" s="303"/>
      <c r="F303" s="303"/>
      <c r="G303" s="303"/>
      <c r="H303" s="303">
        <f t="shared" si="33"/>
        <v>0</v>
      </c>
      <c r="J303" s="120" t="s">
        <v>631</v>
      </c>
      <c r="K303" s="1" t="str">
        <f t="shared" si="32"/>
        <v>e945</v>
      </c>
      <c r="L303" s="18" t="str">
        <f t="shared" si="31"/>
        <v>Dommages corporels (contrats collectifs) [21]</v>
      </c>
      <c r="N303" t="s">
        <v>192</v>
      </c>
      <c r="O303" s="9" t="s">
        <v>426</v>
      </c>
      <c r="P303" s="94"/>
      <c r="Q303" s="94"/>
      <c r="R303" s="94"/>
      <c r="S303" s="94"/>
      <c r="T303" s="132"/>
      <c r="U303" s="132"/>
      <c r="V303" s="132"/>
    </row>
    <row r="304" spans="1:22" outlineLevel="6">
      <c r="A304" s="303" t="s">
        <v>6084</v>
      </c>
      <c r="B304" s="303" t="s">
        <v>6509</v>
      </c>
      <c r="C304" s="303"/>
      <c r="D304" s="303" t="s">
        <v>6107</v>
      </c>
      <c r="E304" s="303"/>
      <c r="F304" s="303"/>
      <c r="G304" s="303"/>
      <c r="H304" s="303">
        <f t="shared" si="33"/>
        <v>0</v>
      </c>
      <c r="J304" s="120" t="s">
        <v>136</v>
      </c>
      <c r="K304" s="1" t="str">
        <f t="shared" si="32"/>
        <v>e910</v>
      </c>
      <c r="L304" s="18" t="str">
        <f t="shared" si="31"/>
        <v>Automobile (responsabilité civile) [22]</v>
      </c>
      <c r="N304" t="s">
        <v>192</v>
      </c>
      <c r="O304" s="9" t="s">
        <v>426</v>
      </c>
      <c r="P304" s="94"/>
      <c r="Q304" s="94"/>
      <c r="R304" s="94"/>
      <c r="S304" s="94"/>
      <c r="T304" s="132"/>
      <c r="U304" s="132"/>
      <c r="V304" s="129"/>
    </row>
    <row r="305" spans="1:22" outlineLevel="5">
      <c r="A305" s="303" t="s">
        <v>6085</v>
      </c>
      <c r="B305" s="303" t="s">
        <v>6510</v>
      </c>
      <c r="C305" s="303"/>
      <c r="D305" s="303" t="s">
        <v>6107</v>
      </c>
      <c r="E305" s="303"/>
      <c r="F305" s="303"/>
      <c r="G305" s="303"/>
      <c r="H305" s="303">
        <f t="shared" si="33"/>
        <v>0</v>
      </c>
      <c r="J305" s="120" t="s">
        <v>137</v>
      </c>
      <c r="K305" s="1" t="str">
        <f t="shared" si="32"/>
        <v>e909</v>
      </c>
      <c r="L305" s="18" t="str">
        <f t="shared" si="31"/>
        <v>Automobile (dommages) [23]</v>
      </c>
      <c r="N305" t="s">
        <v>192</v>
      </c>
      <c r="O305" s="9" t="s">
        <v>426</v>
      </c>
      <c r="P305" s="94"/>
      <c r="Q305" s="94"/>
      <c r="R305" s="94"/>
      <c r="S305" s="94"/>
      <c r="T305" s="132"/>
      <c r="U305" s="132"/>
      <c r="V305" s="129"/>
    </row>
    <row r="306" spans="1:22" outlineLevel="6">
      <c r="A306" s="303" t="s">
        <v>6086</v>
      </c>
      <c r="B306" s="303" t="s">
        <v>6511</v>
      </c>
      <c r="C306" s="303"/>
      <c r="D306" s="303" t="s">
        <v>6107</v>
      </c>
      <c r="E306" s="303"/>
      <c r="F306" s="303"/>
      <c r="G306" s="303"/>
      <c r="H306" s="303">
        <f t="shared" si="33"/>
        <v>0</v>
      </c>
      <c r="J306" s="120" t="s">
        <v>138</v>
      </c>
      <c r="K306" s="1" t="str">
        <f t="shared" si="32"/>
        <v>e942</v>
      </c>
      <c r="L306" s="18" t="str">
        <f t="shared" si="31"/>
        <v>Dommages aux biens des particuliers [24]</v>
      </c>
      <c r="N306" t="s">
        <v>192</v>
      </c>
      <c r="O306" s="9" t="s">
        <v>426</v>
      </c>
      <c r="P306" s="94"/>
      <c r="Q306" s="94"/>
      <c r="R306" s="94"/>
      <c r="S306" s="94"/>
      <c r="T306" s="132"/>
      <c r="U306" s="9"/>
      <c r="V306" s="129"/>
    </row>
    <row r="307" spans="1:22" outlineLevel="6">
      <c r="A307" s="303" t="s">
        <v>6087</v>
      </c>
      <c r="B307" s="303" t="s">
        <v>6512</v>
      </c>
      <c r="C307" s="303"/>
      <c r="D307" s="303" t="s">
        <v>6107</v>
      </c>
      <c r="E307" s="303"/>
      <c r="F307" s="303"/>
      <c r="G307" s="303"/>
      <c r="H307" s="303">
        <f t="shared" si="33"/>
        <v>0</v>
      </c>
      <c r="J307" s="120" t="s">
        <v>139</v>
      </c>
      <c r="K307" s="1" t="str">
        <f t="shared" si="32"/>
        <v>e943</v>
      </c>
      <c r="L307" s="18" t="str">
        <f t="shared" si="31"/>
        <v>Dommages aux biens professionnels [25]</v>
      </c>
      <c r="N307" t="s">
        <v>192</v>
      </c>
      <c r="O307" s="9" t="s">
        <v>426</v>
      </c>
      <c r="P307" s="94"/>
      <c r="Q307" s="94"/>
      <c r="R307" s="94"/>
      <c r="S307" s="94"/>
      <c r="T307" s="132"/>
      <c r="U307" s="9"/>
      <c r="V307" s="129"/>
    </row>
    <row r="308" spans="1:22" outlineLevel="6">
      <c r="A308" s="303" t="s">
        <v>6361</v>
      </c>
      <c r="B308" s="303" t="s">
        <v>6513</v>
      </c>
      <c r="C308" s="303"/>
      <c r="D308" s="303" t="s">
        <v>6107</v>
      </c>
      <c r="E308" s="303"/>
      <c r="F308" s="303"/>
      <c r="G308" s="303"/>
      <c r="H308" s="303">
        <f t="shared" si="33"/>
        <v>0</v>
      </c>
      <c r="J308" s="120" t="s">
        <v>140</v>
      </c>
      <c r="K308" s="1" t="str">
        <f t="shared" si="32"/>
        <v>e941</v>
      </c>
      <c r="L308" s="18" t="str">
        <f t="shared" si="31"/>
        <v>Dommages aux biens agricoles [26]</v>
      </c>
      <c r="N308" t="s">
        <v>192</v>
      </c>
      <c r="O308" s="9" t="s">
        <v>426</v>
      </c>
      <c r="P308" s="94"/>
      <c r="Q308" s="94"/>
      <c r="R308" s="94"/>
      <c r="S308" s="132"/>
      <c r="T308" s="132"/>
      <c r="U308" s="9"/>
      <c r="V308" s="129"/>
    </row>
    <row r="309" spans="1:22" outlineLevel="5">
      <c r="A309" s="303" t="s">
        <v>6103</v>
      </c>
      <c r="B309" s="303" t="s">
        <v>6514</v>
      </c>
      <c r="C309" s="303"/>
      <c r="D309" s="303" t="s">
        <v>6107</v>
      </c>
      <c r="E309" s="303"/>
      <c r="F309" s="303"/>
      <c r="G309" s="303"/>
      <c r="H309" s="303">
        <f t="shared" si="33"/>
        <v>0</v>
      </c>
      <c r="J309" s="120" t="s">
        <v>141</v>
      </c>
      <c r="K309" s="1" t="str">
        <f t="shared" si="32"/>
        <v>e922</v>
      </c>
      <c r="L309" s="18" t="str">
        <f t="shared" si="31"/>
        <v>Catastrophes naturelles [27]</v>
      </c>
      <c r="N309" t="s">
        <v>192</v>
      </c>
      <c r="O309" s="9" t="s">
        <v>426</v>
      </c>
      <c r="P309" s="94"/>
      <c r="Q309" s="94"/>
      <c r="R309" s="94"/>
      <c r="S309" s="132"/>
      <c r="T309" s="132"/>
      <c r="U309" s="9"/>
      <c r="V309" s="129"/>
    </row>
    <row r="310" spans="1:22" outlineLevel="6">
      <c r="A310" s="303" t="s">
        <v>6104</v>
      </c>
      <c r="B310" s="303" t="s">
        <v>6515</v>
      </c>
      <c r="C310" s="303"/>
      <c r="D310" s="303" t="s">
        <v>6107</v>
      </c>
      <c r="E310" s="303"/>
      <c r="F310" s="303"/>
      <c r="G310" s="303"/>
      <c r="H310" s="303">
        <f t="shared" si="33"/>
        <v>0</v>
      </c>
      <c r="J310" s="120" t="s">
        <v>142</v>
      </c>
      <c r="K310" s="1" t="str">
        <f t="shared" si="32"/>
        <v>e980</v>
      </c>
      <c r="L310" s="18" t="str">
        <f t="shared" si="31"/>
        <v>Responsabilité civile générale [28]</v>
      </c>
      <c r="M310" t="s">
        <v>190</v>
      </c>
      <c r="N310" t="s">
        <v>192</v>
      </c>
      <c r="O310" s="9" t="s">
        <v>426</v>
      </c>
      <c r="P310" s="94"/>
      <c r="Q310" s="94"/>
      <c r="R310" s="94"/>
      <c r="S310" s="132"/>
      <c r="T310" s="132"/>
      <c r="U310" s="9"/>
      <c r="V310" s="129"/>
    </row>
    <row r="311" spans="1:22" outlineLevel="6">
      <c r="A311" s="303" t="s">
        <v>6113</v>
      </c>
      <c r="B311" s="303" t="s">
        <v>6516</v>
      </c>
      <c r="C311" s="303"/>
      <c r="D311" s="303" t="s">
        <v>6107</v>
      </c>
      <c r="E311" s="303"/>
      <c r="F311" s="303"/>
      <c r="G311" s="303"/>
      <c r="H311" s="303">
        <f t="shared" si="33"/>
        <v>0</v>
      </c>
      <c r="J311" s="77" t="s">
        <v>1236</v>
      </c>
      <c r="K311" s="1" t="str">
        <f t="shared" si="32"/>
        <v>e982</v>
      </c>
      <c r="L311" s="18" t="str">
        <f t="shared" si="31"/>
        <v>Responsabilité civile médicale</v>
      </c>
      <c r="N311" t="s">
        <v>192</v>
      </c>
      <c r="O311" s="9" t="s">
        <v>426</v>
      </c>
      <c r="P311" s="94"/>
      <c r="Q311" s="94"/>
      <c r="R311" s="94"/>
      <c r="S311" s="132"/>
      <c r="T311" s="132"/>
      <c r="U311" s="9"/>
      <c r="V311" s="9"/>
    </row>
    <row r="312" spans="1:22" outlineLevel="6">
      <c r="A312" s="303" t="s">
        <v>6122</v>
      </c>
      <c r="B312" s="303" t="s">
        <v>6517</v>
      </c>
      <c r="C312" s="303"/>
      <c r="D312" s="303" t="s">
        <v>6107</v>
      </c>
      <c r="E312" s="303"/>
      <c r="F312" s="303"/>
      <c r="G312" s="303"/>
      <c r="H312" s="303">
        <f t="shared" si="33"/>
        <v>0</v>
      </c>
      <c r="J312" s="77" t="s">
        <v>1237</v>
      </c>
      <c r="K312" s="1" t="str">
        <f t="shared" si="32"/>
        <v>e981</v>
      </c>
      <c r="L312" s="18" t="str">
        <f t="shared" si="31"/>
        <v>Responsabilité civile générale [hors RC médicale]</v>
      </c>
      <c r="N312" t="s">
        <v>192</v>
      </c>
      <c r="O312" s="9" t="s">
        <v>426</v>
      </c>
      <c r="P312" s="94"/>
      <c r="Q312" s="94"/>
      <c r="R312" s="94"/>
      <c r="S312" s="132"/>
      <c r="T312" s="132"/>
      <c r="U312" s="9"/>
      <c r="V312" s="9"/>
    </row>
    <row r="313" spans="1:22" outlineLevel="5">
      <c r="A313" s="303" t="s">
        <v>6123</v>
      </c>
      <c r="B313" s="303" t="s">
        <v>6518</v>
      </c>
      <c r="C313" s="303"/>
      <c r="D313" s="303" t="s">
        <v>6107</v>
      </c>
      <c r="E313" s="303"/>
      <c r="F313" s="303"/>
      <c r="G313" s="303"/>
      <c r="H313" s="303">
        <f t="shared" si="33"/>
        <v>0</v>
      </c>
      <c r="J313" s="120" t="s">
        <v>143</v>
      </c>
      <c r="K313" s="1" t="str">
        <f t="shared" si="32"/>
        <v>e978</v>
      </c>
      <c r="L313" s="18" t="str">
        <f t="shared" si="31"/>
        <v>Protection juridique [29]</v>
      </c>
      <c r="N313" t="s">
        <v>192</v>
      </c>
      <c r="O313" s="9" t="s">
        <v>426</v>
      </c>
      <c r="P313" s="94"/>
      <c r="Q313" s="94"/>
      <c r="R313" s="94"/>
      <c r="S313" s="132"/>
      <c r="T313" s="9"/>
      <c r="U313" s="9"/>
      <c r="V313" s="9"/>
    </row>
    <row r="314" spans="1:22" outlineLevel="4">
      <c r="A314" s="303" t="s">
        <v>6467</v>
      </c>
      <c r="B314" s="303" t="s">
        <v>6519</v>
      </c>
      <c r="C314" s="303"/>
      <c r="D314" s="303" t="s">
        <v>6107</v>
      </c>
      <c r="E314" s="303"/>
      <c r="F314" s="303"/>
      <c r="G314" s="303"/>
      <c r="H314" s="303">
        <f t="shared" si="33"/>
        <v>0</v>
      </c>
      <c r="J314" s="120" t="s">
        <v>144</v>
      </c>
      <c r="K314" s="1" t="str">
        <f t="shared" si="32"/>
        <v>e904</v>
      </c>
      <c r="L314" s="18" t="str">
        <f t="shared" si="31"/>
        <v>Assistance [30]</v>
      </c>
      <c r="N314" t="s">
        <v>192</v>
      </c>
      <c r="O314" s="9" t="s">
        <v>426</v>
      </c>
      <c r="P314" s="94"/>
      <c r="Q314" s="94"/>
      <c r="R314" s="94"/>
      <c r="S314" s="132"/>
      <c r="T314" s="9"/>
      <c r="U314" s="9"/>
      <c r="V314" s="9"/>
    </row>
    <row r="315" spans="1:22" outlineLevel="3">
      <c r="A315" s="303" t="s">
        <v>6119</v>
      </c>
      <c r="B315" s="303" t="s">
        <v>6497</v>
      </c>
      <c r="C315" s="303"/>
      <c r="D315" s="303" t="s">
        <v>6107</v>
      </c>
      <c r="E315" s="303"/>
      <c r="F315" s="303"/>
      <c r="G315" s="303"/>
      <c r="H315" s="303">
        <f t="shared" si="33"/>
        <v>0</v>
      </c>
      <c r="J315" s="120" t="s">
        <v>145</v>
      </c>
      <c r="K315" s="1" t="str">
        <f t="shared" si="32"/>
        <v>e977</v>
      </c>
      <c r="L315" s="18" t="str">
        <f t="shared" si="31"/>
        <v>Pertes pécuniaires diverses [31]</v>
      </c>
      <c r="N315" t="s">
        <v>192</v>
      </c>
      <c r="O315" s="9" t="s">
        <v>426</v>
      </c>
      <c r="P315" s="94"/>
      <c r="Q315" s="94"/>
      <c r="R315" s="94"/>
      <c r="S315" s="132"/>
      <c r="T315" s="9"/>
      <c r="U315" s="9"/>
      <c r="V315" s="9"/>
    </row>
    <row r="316" spans="1:22" outlineLevel="4">
      <c r="A316" s="303" t="s">
        <v>6118</v>
      </c>
      <c r="B316" s="303" t="s">
        <v>6520</v>
      </c>
      <c r="C316" s="303"/>
      <c r="D316" s="303" t="s">
        <v>6107</v>
      </c>
      <c r="E316" s="303"/>
      <c r="F316" s="303"/>
      <c r="G316" s="303"/>
      <c r="H316" s="303">
        <f t="shared" si="33"/>
        <v>0</v>
      </c>
      <c r="J316" s="120" t="s">
        <v>146</v>
      </c>
      <c r="K316" s="1" t="str">
        <f t="shared" si="32"/>
        <v>e986</v>
      </c>
      <c r="L316" s="18" t="str">
        <f t="shared" si="31"/>
        <v>Transports [34]</v>
      </c>
      <c r="N316" t="s">
        <v>192</v>
      </c>
      <c r="O316" s="9" t="s">
        <v>426</v>
      </c>
      <c r="P316" s="94"/>
      <c r="Q316" s="94"/>
      <c r="R316" s="94"/>
      <c r="S316" s="132"/>
      <c r="T316" s="9"/>
      <c r="U316" s="9"/>
      <c r="V316" s="9"/>
    </row>
    <row r="317" spans="1:22" outlineLevel="4">
      <c r="A317" s="303" t="s">
        <v>6124</v>
      </c>
      <c r="B317" s="303" t="s">
        <v>6521</v>
      </c>
      <c r="C317" s="303"/>
      <c r="D317" s="303" t="s">
        <v>6107</v>
      </c>
      <c r="E317" s="303"/>
      <c r="F317" s="303"/>
      <c r="G317" s="303"/>
      <c r="H317" s="303">
        <f t="shared" si="33"/>
        <v>0</v>
      </c>
      <c r="J317" s="120" t="s">
        <v>147</v>
      </c>
      <c r="K317" s="1" t="str">
        <f t="shared" si="32"/>
        <v>e905</v>
      </c>
      <c r="L317" s="18" t="str">
        <f t="shared" si="31"/>
        <v>Assurance construction (dommages) [35]</v>
      </c>
      <c r="N317" t="s">
        <v>192</v>
      </c>
      <c r="O317" s="9" t="s">
        <v>426</v>
      </c>
      <c r="P317" s="94"/>
      <c r="Q317" s="94"/>
      <c r="R317" s="94"/>
      <c r="S317" s="132"/>
      <c r="T317" s="9"/>
      <c r="U317" s="9"/>
      <c r="V317" s="9"/>
    </row>
    <row r="318" spans="1:22" outlineLevel="4">
      <c r="A318" s="303" t="s">
        <v>6125</v>
      </c>
      <c r="B318" s="303" t="s">
        <v>6522</v>
      </c>
      <c r="C318" s="303"/>
      <c r="D318" s="303" t="s">
        <v>6107</v>
      </c>
      <c r="E318" s="303"/>
      <c r="F318" s="303"/>
      <c r="G318" s="303"/>
      <c r="H318" s="303">
        <f t="shared" si="33"/>
        <v>0</v>
      </c>
      <c r="J318" s="120" t="s">
        <v>148</v>
      </c>
      <c r="K318" s="1" t="str">
        <f t="shared" si="32"/>
        <v>e906</v>
      </c>
      <c r="L318" s="18" t="str">
        <f t="shared" si="31"/>
        <v>Assurance construction (responsabilité civile) [36]</v>
      </c>
      <c r="N318" t="s">
        <v>192</v>
      </c>
      <c r="O318" s="9" t="s">
        <v>426</v>
      </c>
      <c r="P318" s="94"/>
      <c r="Q318" s="94"/>
      <c r="R318" s="94"/>
      <c r="S318" s="132"/>
      <c r="T318" s="9"/>
      <c r="U318" s="9"/>
      <c r="V318" s="9"/>
    </row>
    <row r="319" spans="1:22" outlineLevel="3">
      <c r="A319" s="303" t="s">
        <v>6247</v>
      </c>
      <c r="B319" s="303" t="s">
        <v>6523</v>
      </c>
      <c r="C319" s="303"/>
      <c r="D319" s="303" t="s">
        <v>6107</v>
      </c>
      <c r="E319" s="373"/>
      <c r="F319" s="373"/>
      <c r="G319" s="373"/>
      <c r="H319" s="373">
        <f t="shared" si="33"/>
        <v>0</v>
      </c>
      <c r="J319" s="120" t="s">
        <v>149</v>
      </c>
      <c r="K319" s="1" t="str">
        <f t="shared" si="32"/>
        <v>e939</v>
      </c>
      <c r="L319" s="18" t="str">
        <f t="shared" si="31"/>
        <v>Crédit [37]</v>
      </c>
      <c r="N319" t="s">
        <v>192</v>
      </c>
      <c r="O319" s="9" t="s">
        <v>426</v>
      </c>
      <c r="P319" s="94"/>
      <c r="Q319" s="94"/>
      <c r="R319" s="94"/>
      <c r="S319" s="132"/>
      <c r="T319" s="9"/>
      <c r="U319" s="9"/>
      <c r="V319" s="9"/>
    </row>
    <row r="320" spans="1:22" outlineLevel="4">
      <c r="A320" s="303" t="s">
        <v>6335</v>
      </c>
      <c r="B320" s="303" t="s">
        <v>6524</v>
      </c>
      <c r="C320" s="303"/>
      <c r="D320" s="303" t="s">
        <v>6107</v>
      </c>
      <c r="E320" s="373"/>
      <c r="F320" s="373"/>
      <c r="G320" s="373"/>
      <c r="H320" s="373">
        <f t="shared" si="33"/>
        <v>0</v>
      </c>
      <c r="J320" s="120" t="s">
        <v>150</v>
      </c>
      <c r="K320" s="1" t="str">
        <f t="shared" si="32"/>
        <v>e923</v>
      </c>
      <c r="L320" s="18" t="str">
        <f t="shared" si="31"/>
        <v>Caution [38]</v>
      </c>
      <c r="N320" t="s">
        <v>192</v>
      </c>
      <c r="O320" s="9" t="s">
        <v>426</v>
      </c>
      <c r="P320" s="94"/>
      <c r="Q320" s="94"/>
      <c r="R320" s="94"/>
      <c r="S320" s="132"/>
      <c r="T320" s="9"/>
      <c r="U320" s="9"/>
      <c r="V320" s="9"/>
    </row>
    <row r="321" spans="1:21" outlineLevel="4">
      <c r="A321" s="303" t="s">
        <v>6336</v>
      </c>
      <c r="B321" s="303" t="s">
        <v>6525</v>
      </c>
      <c r="C321" s="303"/>
      <c r="D321" s="303" t="s">
        <v>6107</v>
      </c>
      <c r="E321" s="373"/>
      <c r="F321" s="373"/>
      <c r="G321" s="373"/>
      <c r="H321" s="373">
        <f t="shared" si="33"/>
        <v>0</v>
      </c>
      <c r="J321" s="294" t="s">
        <v>629</v>
      </c>
      <c r="K321" s="1"/>
      <c r="L321" s="18"/>
      <c r="O321" s="9" t="s">
        <v>426</v>
      </c>
      <c r="P321" s="94"/>
      <c r="Q321" s="129" t="s">
        <v>186</v>
      </c>
      <c r="R321" s="132" t="s">
        <v>1923</v>
      </c>
      <c r="S321" s="129"/>
      <c r="T321" s="129"/>
      <c r="U321" s="9"/>
    </row>
    <row r="322" spans="1:21" outlineLevel="3">
      <c r="A322" s="303" t="s">
        <v>6337</v>
      </c>
      <c r="B322" s="303" t="s">
        <v>6526</v>
      </c>
      <c r="C322" s="303"/>
      <c r="D322" s="303" t="s">
        <v>6107</v>
      </c>
      <c r="E322" s="373"/>
      <c r="F322" s="373"/>
      <c r="G322" s="373"/>
      <c r="H322" s="373">
        <f t="shared" si="33"/>
        <v>0</v>
      </c>
      <c r="J322" s="141" t="s">
        <v>244</v>
      </c>
      <c r="K322" s="1" t="str">
        <f t="shared" ref="K322:K330" si="34">VLOOKUP(J322,$A$1:$I$319,2,FALSE)</f>
        <v>x0</v>
      </c>
      <c r="L322" s="18" t="str">
        <f t="shared" si="31"/>
        <v>Total/NA</v>
      </c>
      <c r="M322" t="s">
        <v>190</v>
      </c>
      <c r="O322" t="s">
        <v>243</v>
      </c>
      <c r="P322" s="94"/>
      <c r="Q322" s="129"/>
      <c r="R322" s="129"/>
      <c r="S322" s="129"/>
      <c r="T322" s="129"/>
      <c r="U322" s="9"/>
    </row>
    <row r="323" spans="1:21" outlineLevel="4">
      <c r="A323" s="303" t="s">
        <v>6664</v>
      </c>
      <c r="B323" s="303" t="s">
        <v>6527</v>
      </c>
      <c r="C323" s="303"/>
      <c r="D323" s="303" t="s">
        <v>6107</v>
      </c>
      <c r="E323" s="373"/>
      <c r="F323" s="373"/>
      <c r="G323" s="373"/>
      <c r="H323" s="373">
        <f t="shared" si="33"/>
        <v>0</v>
      </c>
      <c r="J323" s="120" t="s">
        <v>319</v>
      </c>
      <c r="K323" s="1" t="str">
        <f t="shared" si="34"/>
        <v>e964</v>
      </c>
      <c r="L323" s="18" t="str">
        <f t="shared" si="31"/>
        <v>Garanties principales</v>
      </c>
      <c r="N323" t="s">
        <v>192</v>
      </c>
      <c r="O323" s="9" t="s">
        <v>426</v>
      </c>
      <c r="P323" s="94"/>
      <c r="Q323" s="129"/>
      <c r="R323" s="129"/>
      <c r="S323" s="129"/>
      <c r="T323" s="129"/>
      <c r="U323" s="9"/>
    </row>
    <row r="324" spans="1:21" outlineLevel="4">
      <c r="A324" s="332" t="s">
        <v>6665</v>
      </c>
      <c r="B324" s="303" t="s">
        <v>6528</v>
      </c>
      <c r="C324" s="303"/>
      <c r="D324" s="303" t="s">
        <v>6107</v>
      </c>
      <c r="E324" s="373"/>
      <c r="F324" s="373"/>
      <c r="G324" s="373"/>
      <c r="H324" s="373">
        <f t="shared" si="33"/>
        <v>0</v>
      </c>
      <c r="J324" s="120" t="s">
        <v>318</v>
      </c>
      <c r="K324" s="1" t="str">
        <f t="shared" si="34"/>
        <v>e952</v>
      </c>
      <c r="L324" s="18" t="str">
        <f t="shared" si="31"/>
        <v>Garanties accessoires</v>
      </c>
      <c r="M324" t="s">
        <v>190</v>
      </c>
      <c r="N324" t="s">
        <v>192</v>
      </c>
      <c r="O324" s="9" t="s">
        <v>426</v>
      </c>
      <c r="P324" s="94"/>
      <c r="Q324" s="129"/>
      <c r="R324" s="129"/>
      <c r="S324" s="129"/>
      <c r="T324" s="129"/>
      <c r="U324" s="9"/>
    </row>
    <row r="325" spans="1:21" outlineLevel="4">
      <c r="A325" s="332" t="s">
        <v>6338</v>
      </c>
      <c r="B325" s="303" t="s">
        <v>6529</v>
      </c>
      <c r="C325" s="303"/>
      <c r="D325" s="303" t="s">
        <v>6107</v>
      </c>
      <c r="E325" s="373"/>
      <c r="F325" s="373"/>
      <c r="G325" s="373"/>
      <c r="H325" s="373">
        <f t="shared" ref="H325:H356" si="35">COUNTIF($J$2:$J$827,A325)</f>
        <v>0</v>
      </c>
      <c r="J325" s="77" t="s">
        <v>344</v>
      </c>
      <c r="K325" s="1" t="str">
        <f t="shared" si="34"/>
        <v>e954</v>
      </c>
      <c r="L325" s="18" t="str">
        <f t="shared" si="31"/>
        <v>Garanties accessoires - Dommages corporels (contrats individuels) [20]</v>
      </c>
      <c r="M325" t="s">
        <v>190</v>
      </c>
      <c r="N325" t="s">
        <v>192</v>
      </c>
      <c r="O325" s="9" t="s">
        <v>426</v>
      </c>
      <c r="P325" s="94"/>
      <c r="Q325" s="129"/>
      <c r="R325" s="129"/>
      <c r="S325" s="129"/>
      <c r="T325" s="129"/>
      <c r="U325" s="9"/>
    </row>
    <row r="326" spans="1:21" outlineLevel="3">
      <c r="A326" s="332" t="s">
        <v>6339</v>
      </c>
      <c r="B326" s="303" t="s">
        <v>6530</v>
      </c>
      <c r="C326" s="303"/>
      <c r="D326" s="303" t="s">
        <v>6107</v>
      </c>
      <c r="E326" s="373"/>
      <c r="F326" s="373"/>
      <c r="G326" s="373"/>
      <c r="H326" s="373">
        <f t="shared" si="35"/>
        <v>0</v>
      </c>
      <c r="J326" s="65" t="s">
        <v>316</v>
      </c>
      <c r="K326" s="1" t="str">
        <f t="shared" si="34"/>
        <v>e962</v>
      </c>
      <c r="L326" s="18" t="str">
        <f t="shared" si="31"/>
        <v>Garanties frais de soins [201]</v>
      </c>
      <c r="N326" t="s">
        <v>192</v>
      </c>
      <c r="O326" s="9" t="s">
        <v>426</v>
      </c>
      <c r="P326" s="94"/>
      <c r="Q326" s="129"/>
      <c r="R326" s="129"/>
      <c r="S326" s="129"/>
      <c r="T326" s="129"/>
      <c r="U326" s="9"/>
    </row>
    <row r="327" spans="1:21" outlineLevel="4">
      <c r="A327" s="332" t="s">
        <v>6340</v>
      </c>
      <c r="B327" s="303" t="s">
        <v>6531</v>
      </c>
      <c r="C327" s="303"/>
      <c r="D327" s="303" t="s">
        <v>6107</v>
      </c>
      <c r="E327" s="373"/>
      <c r="F327" s="373"/>
      <c r="G327" s="373"/>
      <c r="H327" s="373">
        <f t="shared" si="35"/>
        <v>0</v>
      </c>
      <c r="J327" s="65" t="s">
        <v>317</v>
      </c>
      <c r="K327" s="1" t="str">
        <f t="shared" si="34"/>
        <v>e916</v>
      </c>
      <c r="L327" s="18" t="str">
        <f t="shared" si="31"/>
        <v>Autres garanties [202]</v>
      </c>
      <c r="N327" t="s">
        <v>192</v>
      </c>
      <c r="O327" s="9" t="s">
        <v>426</v>
      </c>
      <c r="P327" s="132"/>
      <c r="Q327" s="129"/>
      <c r="R327" s="129"/>
      <c r="S327" s="129"/>
      <c r="T327" s="129"/>
      <c r="U327" s="9"/>
    </row>
    <row r="328" spans="1:21" outlineLevel="4">
      <c r="A328" s="303" t="s">
        <v>6341</v>
      </c>
      <c r="B328" s="303" t="s">
        <v>6532</v>
      </c>
      <c r="C328" s="303"/>
      <c r="D328" s="303" t="s">
        <v>6107</v>
      </c>
      <c r="E328" s="373"/>
      <c r="F328" s="373"/>
      <c r="G328" s="373"/>
      <c r="H328" s="373">
        <f t="shared" si="35"/>
        <v>0</v>
      </c>
      <c r="J328" s="77" t="s">
        <v>353</v>
      </c>
      <c r="K328" s="1" t="str">
        <f t="shared" si="34"/>
        <v>e953</v>
      </c>
      <c r="L328" s="18" t="str">
        <f t="shared" si="31"/>
        <v>Garanties accessoires - Dommages corporels (contrats collectifs) [21]</v>
      </c>
      <c r="M328" t="s">
        <v>190</v>
      </c>
      <c r="N328" t="s">
        <v>192</v>
      </c>
      <c r="O328" s="9" t="s">
        <v>426</v>
      </c>
      <c r="P328" s="132"/>
      <c r="Q328" s="129"/>
      <c r="R328" s="129"/>
      <c r="S328" s="129"/>
      <c r="T328" s="129"/>
      <c r="U328" s="9"/>
    </row>
    <row r="329" spans="1:21" outlineLevel="4">
      <c r="A329" s="332" t="s">
        <v>6342</v>
      </c>
      <c r="B329" s="303" t="s">
        <v>6533</v>
      </c>
      <c r="C329" s="303"/>
      <c r="D329" s="303" t="s">
        <v>6107</v>
      </c>
      <c r="E329" s="373"/>
      <c r="F329" s="373"/>
      <c r="G329" s="373"/>
      <c r="H329" s="373">
        <f t="shared" si="35"/>
        <v>0</v>
      </c>
      <c r="J329" s="65" t="s">
        <v>320</v>
      </c>
      <c r="K329" s="1" t="str">
        <f t="shared" si="34"/>
        <v>e963</v>
      </c>
      <c r="L329" s="18" t="str">
        <f t="shared" si="31"/>
        <v>Garanties frais de soins [211]</v>
      </c>
      <c r="N329" t="s">
        <v>192</v>
      </c>
      <c r="O329" s="9" t="s">
        <v>426</v>
      </c>
      <c r="P329" s="132"/>
      <c r="Q329" s="129"/>
      <c r="R329" s="129"/>
      <c r="S329" s="129"/>
      <c r="T329" s="129"/>
      <c r="U329" s="9"/>
    </row>
    <row r="330" spans="1:21" outlineLevel="3">
      <c r="A330" s="303" t="s">
        <v>6343</v>
      </c>
      <c r="B330" s="303" t="s">
        <v>6534</v>
      </c>
      <c r="C330" s="303"/>
      <c r="D330" s="303" t="s">
        <v>6107</v>
      </c>
      <c r="E330" s="373"/>
      <c r="F330" s="373"/>
      <c r="G330" s="373"/>
      <c r="H330" s="373">
        <f t="shared" si="35"/>
        <v>0</v>
      </c>
      <c r="J330" s="65" t="s">
        <v>321</v>
      </c>
      <c r="K330" s="1" t="str">
        <f t="shared" si="34"/>
        <v>e915</v>
      </c>
      <c r="L330" s="18" t="str">
        <f t="shared" si="31"/>
        <v>Autres garanties (dont incap. Inval) [212]</v>
      </c>
      <c r="N330" t="s">
        <v>192</v>
      </c>
      <c r="O330" s="9" t="s">
        <v>426</v>
      </c>
      <c r="P330" s="132"/>
      <c r="Q330" s="129"/>
      <c r="R330" s="129"/>
      <c r="S330" s="129"/>
      <c r="T330" s="129"/>
      <c r="U330" s="9"/>
    </row>
    <row r="331" spans="1:21" outlineLevel="2">
      <c r="A331" s="303" t="s">
        <v>6344</v>
      </c>
      <c r="B331" s="303" t="s">
        <v>6535</v>
      </c>
      <c r="C331" s="303"/>
      <c r="D331" s="303" t="s">
        <v>6107</v>
      </c>
      <c r="E331" s="373"/>
      <c r="F331" s="373"/>
      <c r="G331" s="373"/>
      <c r="H331" s="373">
        <f t="shared" si="35"/>
        <v>0</v>
      </c>
      <c r="J331" s="294" t="s">
        <v>1862</v>
      </c>
      <c r="K331" s="1"/>
      <c r="L331" s="18"/>
      <c r="O331" s="9" t="s">
        <v>426</v>
      </c>
      <c r="P331" s="132"/>
      <c r="Q331" s="129" t="s">
        <v>327</v>
      </c>
      <c r="R331" s="133" t="s">
        <v>1866</v>
      </c>
      <c r="S331" s="129"/>
      <c r="T331" s="129"/>
    </row>
    <row r="332" spans="1:21" outlineLevel="3">
      <c r="A332" s="303" t="s">
        <v>6345</v>
      </c>
      <c r="B332" s="303" t="s">
        <v>6536</v>
      </c>
      <c r="C332" s="303"/>
      <c r="D332" s="303" t="s">
        <v>6107</v>
      </c>
      <c r="E332" s="373"/>
      <c r="F332" s="373"/>
      <c r="G332" s="373"/>
      <c r="H332" s="373">
        <f t="shared" si="35"/>
        <v>0</v>
      </c>
      <c r="J332" s="141" t="s">
        <v>244</v>
      </c>
      <c r="K332" s="1" t="str">
        <f>VLOOKUP(J332,$A$1:$I$319,2,FALSE)</f>
        <v>x0</v>
      </c>
      <c r="L332" s="18" t="str">
        <f t="shared" si="31"/>
        <v>Total/NA</v>
      </c>
      <c r="M332" t="s">
        <v>190</v>
      </c>
      <c r="O332" t="s">
        <v>243</v>
      </c>
      <c r="P332" s="132"/>
      <c r="Q332" s="129"/>
      <c r="R332" s="129"/>
      <c r="S332" s="129"/>
      <c r="T332" s="129"/>
    </row>
    <row r="333" spans="1:21" outlineLevel="4">
      <c r="A333" s="303" t="s">
        <v>6346</v>
      </c>
      <c r="B333" s="303" t="s">
        <v>6537</v>
      </c>
      <c r="C333" s="303"/>
      <c r="D333" s="303" t="s">
        <v>6107</v>
      </c>
      <c r="E333" s="373"/>
      <c r="F333" s="373"/>
      <c r="G333" s="373"/>
      <c r="H333" s="373">
        <f t="shared" si="35"/>
        <v>0</v>
      </c>
      <c r="J333" s="120" t="s">
        <v>2519</v>
      </c>
      <c r="K333" s="130" t="str">
        <f>VLOOKUP(J333,$A$1:$I$319,2,FALSE)</f>
        <v>e1271</v>
      </c>
      <c r="L333" s="18" t="str">
        <f t="shared" si="31"/>
        <v>Tout établissement</v>
      </c>
      <c r="M333" s="129" t="s">
        <v>190</v>
      </c>
      <c r="N333" s="129" t="s">
        <v>192</v>
      </c>
      <c r="O333" s="129" t="s">
        <v>426</v>
      </c>
      <c r="P333" s="132"/>
      <c r="Q333" s="129"/>
      <c r="R333" s="129"/>
      <c r="S333" s="129"/>
      <c r="T333" s="129"/>
    </row>
    <row r="334" spans="1:21" outlineLevel="5">
      <c r="A334" s="303" t="s">
        <v>6347</v>
      </c>
      <c r="B334" s="303" t="s">
        <v>6538</v>
      </c>
      <c r="C334" s="303"/>
      <c r="D334" s="303" t="s">
        <v>6107</v>
      </c>
      <c r="E334" s="373"/>
      <c r="F334" s="373"/>
      <c r="G334" s="373"/>
      <c r="H334" s="373">
        <f t="shared" si="35"/>
        <v>0</v>
      </c>
      <c r="J334" s="77" t="s">
        <v>549</v>
      </c>
      <c r="K334" s="1" t="str">
        <f>VLOOKUP(J334,$A$1:$I$319,2,FALSE)</f>
        <v>e950</v>
      </c>
      <c r="L334" s="18" t="str">
        <f t="shared" si="31"/>
        <v>Établissement principal</v>
      </c>
      <c r="N334" t="s">
        <v>192</v>
      </c>
      <c r="O334" s="9" t="s">
        <v>426</v>
      </c>
      <c r="P334" s="132"/>
      <c r="Q334" s="129"/>
      <c r="R334" s="129"/>
      <c r="S334" s="129"/>
      <c r="T334" s="129"/>
    </row>
    <row r="335" spans="1:21" outlineLevel="5">
      <c r="A335" s="303" t="s">
        <v>6348</v>
      </c>
      <c r="B335" s="303" t="s">
        <v>6539</v>
      </c>
      <c r="C335" s="303"/>
      <c r="D335" s="303" t="s">
        <v>6107</v>
      </c>
      <c r="E335" s="373"/>
      <c r="F335" s="373"/>
      <c r="G335" s="373"/>
      <c r="H335" s="373">
        <f t="shared" si="35"/>
        <v>0</v>
      </c>
      <c r="J335" s="77" t="s">
        <v>326</v>
      </c>
      <c r="K335" s="1" t="str">
        <f>VLOOKUP(J335,$A$1:$I$319,2,FALSE)</f>
        <v>e967</v>
      </c>
      <c r="L335" s="18" t="str">
        <f t="shared" si="31"/>
        <v>Libre prestation de service</v>
      </c>
      <c r="N335" t="s">
        <v>192</v>
      </c>
      <c r="O335" s="9" t="s">
        <v>426</v>
      </c>
      <c r="P335" s="132"/>
      <c r="Q335" s="129"/>
      <c r="R335" s="129"/>
      <c r="S335" s="129"/>
      <c r="T335" s="129"/>
    </row>
    <row r="336" spans="1:21" outlineLevel="5">
      <c r="A336" s="303" t="s">
        <v>6349</v>
      </c>
      <c r="B336" s="303" t="s">
        <v>6540</v>
      </c>
      <c r="C336" s="303"/>
      <c r="D336" s="303" t="s">
        <v>6107</v>
      </c>
      <c r="E336" s="373"/>
      <c r="F336" s="373"/>
      <c r="G336" s="373"/>
      <c r="H336" s="373">
        <f t="shared" si="35"/>
        <v>0</v>
      </c>
      <c r="J336" s="77" t="s">
        <v>224</v>
      </c>
      <c r="K336" s="1" t="str">
        <f>VLOOKUP(J336,$A$1:$I$319,2,FALSE)</f>
        <v>e985</v>
      </c>
      <c r="L336" s="18" t="str">
        <f t="shared" si="31"/>
        <v>Succursale</v>
      </c>
      <c r="N336" t="s">
        <v>192</v>
      </c>
      <c r="O336" s="9" t="s">
        <v>426</v>
      </c>
      <c r="P336" s="132"/>
      <c r="Q336" s="129"/>
      <c r="R336" s="129"/>
      <c r="S336" s="129"/>
      <c r="T336" s="129"/>
    </row>
    <row r="337" spans="1:22" outlineLevel="5">
      <c r="A337" s="332" t="s">
        <v>6350</v>
      </c>
      <c r="B337" s="303" t="s">
        <v>6541</v>
      </c>
      <c r="C337" s="303"/>
      <c r="D337" s="303" t="s">
        <v>6107</v>
      </c>
      <c r="E337" s="373"/>
      <c r="F337" s="373"/>
      <c r="G337" s="373"/>
      <c r="H337" s="373">
        <f t="shared" si="35"/>
        <v>0</v>
      </c>
      <c r="J337" s="294" t="s">
        <v>1925</v>
      </c>
      <c r="K337" s="1"/>
      <c r="L337" s="18"/>
      <c r="M337" s="9"/>
      <c r="N337" s="9"/>
      <c r="O337" s="9" t="s">
        <v>426</v>
      </c>
      <c r="P337" s="132"/>
      <c r="Q337" s="132" t="s">
        <v>283</v>
      </c>
      <c r="R337" s="132" t="s">
        <v>6656</v>
      </c>
      <c r="S337" s="132"/>
      <c r="T337" s="129"/>
    </row>
    <row r="338" spans="1:22" outlineLevel="4">
      <c r="A338" s="303" t="s">
        <v>6351</v>
      </c>
      <c r="B338" s="303" t="s">
        <v>6542</v>
      </c>
      <c r="C338" s="303"/>
      <c r="D338" s="303" t="s">
        <v>6107</v>
      </c>
      <c r="E338" s="373"/>
      <c r="F338" s="373"/>
      <c r="G338" s="373"/>
      <c r="H338" s="373">
        <f t="shared" si="35"/>
        <v>0</v>
      </c>
      <c r="J338" s="141" t="s">
        <v>244</v>
      </c>
      <c r="K338" s="1" t="str">
        <f>VLOOKUP(J338,$A$1:$I$319,2,FALSE)</f>
        <v>x0</v>
      </c>
      <c r="L338" s="18" t="str">
        <f t="shared" si="31"/>
        <v>Total/NA</v>
      </c>
      <c r="M338" s="9" t="s">
        <v>190</v>
      </c>
      <c r="N338" s="9"/>
      <c r="O338" s="9" t="s">
        <v>243</v>
      </c>
      <c r="P338" s="132"/>
      <c r="Q338" s="132"/>
      <c r="R338" s="132"/>
      <c r="S338" s="132"/>
      <c r="T338" s="129"/>
    </row>
    <row r="339" spans="1:22" outlineLevel="5">
      <c r="A339" s="303" t="s">
        <v>6352</v>
      </c>
      <c r="B339" s="303" t="s">
        <v>6543</v>
      </c>
      <c r="C339" s="303"/>
      <c r="D339" s="303" t="s">
        <v>6107</v>
      </c>
      <c r="E339" s="373"/>
      <c r="F339" s="373"/>
      <c r="G339" s="373"/>
      <c r="H339" s="373">
        <f t="shared" si="35"/>
        <v>0</v>
      </c>
      <c r="J339" s="120" t="s">
        <v>225</v>
      </c>
      <c r="K339" s="1" t="str">
        <f>VLOOKUP(J339,$A$1:$I$319,2,FALSE)</f>
        <v>x119</v>
      </c>
      <c r="L339" s="18" t="str">
        <f t="shared" si="31"/>
        <v>UC</v>
      </c>
      <c r="M339" s="9"/>
      <c r="N339" s="9" t="s">
        <v>192</v>
      </c>
      <c r="O339" s="9" t="s">
        <v>243</v>
      </c>
      <c r="P339" s="132"/>
      <c r="Q339" s="132"/>
      <c r="R339" s="132"/>
      <c r="S339" s="132"/>
      <c r="T339" s="129"/>
    </row>
    <row r="340" spans="1:22" outlineLevel="5">
      <c r="A340" s="303" t="s">
        <v>6353</v>
      </c>
      <c r="B340" s="303" t="s">
        <v>6544</v>
      </c>
      <c r="C340" s="303"/>
      <c r="D340" s="303" t="s">
        <v>6107</v>
      </c>
      <c r="E340" s="373"/>
      <c r="F340" s="373"/>
      <c r="G340" s="373"/>
      <c r="H340" s="373">
        <f t="shared" si="35"/>
        <v>0</v>
      </c>
      <c r="J340" s="120" t="s">
        <v>286</v>
      </c>
      <c r="K340" s="1" t="str">
        <f>VLOOKUP(J340,$A$1:$I$319,2,FALSE)</f>
        <v>e966</v>
      </c>
      <c r="L340" s="18" t="str">
        <f t="shared" si="31"/>
        <v>Hors UC</v>
      </c>
      <c r="M340" s="9"/>
      <c r="N340" s="9" t="s">
        <v>192</v>
      </c>
      <c r="O340" s="9" t="s">
        <v>426</v>
      </c>
      <c r="P340" s="132"/>
      <c r="Q340" s="132"/>
      <c r="R340" s="132"/>
      <c r="S340" s="132"/>
      <c r="T340" s="129"/>
    </row>
    <row r="341" spans="1:22" outlineLevel="5">
      <c r="A341" s="303" t="s">
        <v>6111</v>
      </c>
      <c r="B341" s="303" t="s">
        <v>6498</v>
      </c>
      <c r="C341" s="303"/>
      <c r="D341" s="303" t="s">
        <v>6107</v>
      </c>
      <c r="E341" s="373"/>
      <c r="F341" s="373"/>
      <c r="G341" s="373"/>
      <c r="H341" s="373">
        <f t="shared" si="35"/>
        <v>0</v>
      </c>
      <c r="J341" s="295" t="s">
        <v>1940</v>
      </c>
      <c r="K341" s="1"/>
      <c r="L341" s="18"/>
      <c r="O341" s="9" t="s">
        <v>426</v>
      </c>
      <c r="P341" s="132"/>
      <c r="Q341" s="129" t="s">
        <v>1079</v>
      </c>
      <c r="R341" s="129" t="s">
        <v>1924</v>
      </c>
      <c r="S341" s="129"/>
      <c r="T341" s="129"/>
      <c r="V341" s="129"/>
    </row>
    <row r="342" spans="1:22" outlineLevel="5">
      <c r="A342" s="303" t="s">
        <v>6354</v>
      </c>
      <c r="B342" s="303" t="s">
        <v>6545</v>
      </c>
      <c r="C342" s="303"/>
      <c r="D342" s="303" t="s">
        <v>6107</v>
      </c>
      <c r="E342" s="373"/>
      <c r="F342" s="373"/>
      <c r="G342" s="373"/>
      <c r="H342" s="373">
        <f t="shared" si="35"/>
        <v>0</v>
      </c>
      <c r="J342" s="141" t="s">
        <v>244</v>
      </c>
      <c r="K342" s="1" t="str">
        <f>VLOOKUP(J342,$A$1:$I$319,2,FALSE)</f>
        <v>x0</v>
      </c>
      <c r="L342" s="18" t="str">
        <f t="shared" si="31"/>
        <v>Total/NA</v>
      </c>
      <c r="M342" t="s">
        <v>190</v>
      </c>
      <c r="O342" t="s">
        <v>243</v>
      </c>
      <c r="P342" s="132"/>
      <c r="Q342" s="129"/>
      <c r="R342" s="129"/>
      <c r="S342" s="129"/>
      <c r="T342" s="129"/>
      <c r="V342" s="129"/>
    </row>
    <row r="343" spans="1:22" outlineLevel="4">
      <c r="A343" s="303" t="s">
        <v>6355</v>
      </c>
      <c r="B343" s="303" t="s">
        <v>6546</v>
      </c>
      <c r="C343" s="303"/>
      <c r="D343" s="303" t="s">
        <v>6107</v>
      </c>
      <c r="E343" s="373"/>
      <c r="F343" s="373"/>
      <c r="G343" s="373"/>
      <c r="H343" s="373">
        <f t="shared" si="35"/>
        <v>0</v>
      </c>
      <c r="J343" s="296" t="s">
        <v>1081</v>
      </c>
      <c r="K343" s="1" t="str">
        <f>VLOOKUP(J343,$A$1:$I$319,2,FALSE)</f>
        <v>e956</v>
      </c>
      <c r="L343" s="18" t="str">
        <f t="shared" si="31"/>
        <v>Garanties décennales de responsabilité civile</v>
      </c>
      <c r="N343" t="s">
        <v>192</v>
      </c>
      <c r="O343" t="s">
        <v>426</v>
      </c>
      <c r="P343" s="132"/>
      <c r="Q343" s="129"/>
      <c r="R343" s="129"/>
      <c r="S343" s="129"/>
      <c r="T343" s="129"/>
      <c r="V343" s="129"/>
    </row>
    <row r="344" spans="1:22" outlineLevel="3">
      <c r="A344" s="303" t="s">
        <v>6356</v>
      </c>
      <c r="B344" s="303" t="s">
        <v>6499</v>
      </c>
      <c r="C344" s="303"/>
      <c r="D344" s="303" t="s">
        <v>6107</v>
      </c>
      <c r="E344" s="373"/>
      <c r="F344" s="373"/>
      <c r="G344" s="373"/>
      <c r="H344" s="373">
        <f t="shared" si="35"/>
        <v>0</v>
      </c>
      <c r="J344" s="120" t="s">
        <v>1082</v>
      </c>
      <c r="K344" s="1" t="str">
        <f>VLOOKUP(J344,$A$1:$I$319,2,FALSE)</f>
        <v>e955</v>
      </c>
      <c r="L344" s="18" t="str">
        <f t="shared" si="31"/>
        <v>Garanties décennales de dommage ouvrage</v>
      </c>
      <c r="N344" t="s">
        <v>192</v>
      </c>
      <c r="O344" t="s">
        <v>426</v>
      </c>
      <c r="P344" s="132"/>
      <c r="Q344" s="129"/>
      <c r="R344" s="129"/>
      <c r="S344" s="129"/>
      <c r="T344" s="129"/>
      <c r="V344" s="129"/>
    </row>
    <row r="345" spans="1:22" outlineLevel="4">
      <c r="A345" s="303" t="s">
        <v>6357</v>
      </c>
      <c r="B345" s="303" t="s">
        <v>6547</v>
      </c>
      <c r="C345" s="303"/>
      <c r="D345" s="303" t="s">
        <v>6107</v>
      </c>
      <c r="E345" s="373"/>
      <c r="F345" s="373"/>
      <c r="G345" s="373"/>
      <c r="H345" s="373">
        <f t="shared" si="35"/>
        <v>0</v>
      </c>
      <c r="J345" s="140" t="s">
        <v>1452</v>
      </c>
      <c r="K345" s="154"/>
      <c r="L345" s="18"/>
      <c r="M345" s="94"/>
      <c r="N345" s="94"/>
      <c r="O345" s="94" t="s">
        <v>426</v>
      </c>
      <c r="P345" s="132"/>
      <c r="Q345" s="94" t="s">
        <v>248</v>
      </c>
      <c r="R345" s="94" t="s">
        <v>1451</v>
      </c>
      <c r="S345" s="94"/>
      <c r="T345" s="129"/>
      <c r="V345" s="129"/>
    </row>
    <row r="346" spans="1:22" outlineLevel="5">
      <c r="A346" s="303" t="s">
        <v>6358</v>
      </c>
      <c r="B346" s="303" t="s">
        <v>6548</v>
      </c>
      <c r="C346" s="303"/>
      <c r="D346" s="303" t="s">
        <v>6107</v>
      </c>
      <c r="E346" s="373"/>
      <c r="F346" s="373"/>
      <c r="G346" s="373"/>
      <c r="H346" s="373">
        <f t="shared" si="35"/>
        <v>0</v>
      </c>
      <c r="J346" s="141" t="s">
        <v>244</v>
      </c>
      <c r="K346" s="154" t="str">
        <f t="shared" ref="K346:K377" si="36">VLOOKUP(J346,$A$1:$I$319,2,FALSE)</f>
        <v>x0</v>
      </c>
      <c r="L346" s="18" t="str">
        <f t="shared" ref="L346:L402" si="37">J346</f>
        <v>Total/NA</v>
      </c>
      <c r="M346" s="94" t="s">
        <v>190</v>
      </c>
      <c r="N346" s="94"/>
      <c r="O346" s="94" t="s">
        <v>243</v>
      </c>
      <c r="P346" s="132"/>
      <c r="Q346" s="132"/>
      <c r="R346" s="132"/>
      <c r="S346" s="132"/>
      <c r="V346" s="129"/>
    </row>
    <row r="347" spans="1:22" outlineLevel="5">
      <c r="A347" s="303" t="s">
        <v>6359</v>
      </c>
      <c r="B347" s="303" t="s">
        <v>6549</v>
      </c>
      <c r="C347" s="303"/>
      <c r="D347" s="303" t="s">
        <v>6107</v>
      </c>
      <c r="E347" s="373"/>
      <c r="F347" s="373"/>
      <c r="G347" s="373"/>
      <c r="H347" s="373">
        <f t="shared" si="35"/>
        <v>0</v>
      </c>
      <c r="J347" s="120" t="s">
        <v>125</v>
      </c>
      <c r="K347" s="154" t="str">
        <f t="shared" si="36"/>
        <v>e932</v>
      </c>
      <c r="L347" s="18" t="str">
        <f t="shared" si="37"/>
        <v>Contrats de capitalisation à prime unique (ou versements libres) [1]</v>
      </c>
      <c r="M347" s="94"/>
      <c r="N347" s="94" t="s">
        <v>192</v>
      </c>
      <c r="O347" s="94" t="s">
        <v>426</v>
      </c>
      <c r="P347" s="132"/>
      <c r="Q347" s="132"/>
      <c r="R347" s="132"/>
      <c r="S347" s="132"/>
      <c r="V347" s="129"/>
    </row>
    <row r="348" spans="1:22" outlineLevel="5">
      <c r="A348" s="303" t="s">
        <v>6360</v>
      </c>
      <c r="B348" s="303" t="s">
        <v>6550</v>
      </c>
      <c r="C348" s="303"/>
      <c r="D348" s="303" t="s">
        <v>6107</v>
      </c>
      <c r="E348" s="373"/>
      <c r="F348" s="373"/>
      <c r="G348" s="373"/>
      <c r="H348" s="373">
        <f t="shared" si="35"/>
        <v>0</v>
      </c>
      <c r="J348" s="120" t="s">
        <v>126</v>
      </c>
      <c r="K348" s="154" t="str">
        <f t="shared" si="36"/>
        <v>e933</v>
      </c>
      <c r="L348" s="18" t="str">
        <f t="shared" si="37"/>
        <v>Contrats de capitalisation à primes périodiques [2]</v>
      </c>
      <c r="M348" s="94"/>
      <c r="N348" s="94" t="s">
        <v>192</v>
      </c>
      <c r="O348" s="94" t="s">
        <v>426</v>
      </c>
      <c r="P348" s="132"/>
      <c r="Q348" s="132"/>
      <c r="R348" s="132"/>
      <c r="S348" s="132"/>
      <c r="V348" s="129"/>
    </row>
    <row r="349" spans="1:22" outlineLevel="5">
      <c r="A349" s="303" t="s">
        <v>6666</v>
      </c>
      <c r="B349" s="303" t="s">
        <v>6551</v>
      </c>
      <c r="C349" s="303"/>
      <c r="D349" s="303" t="s">
        <v>6107</v>
      </c>
      <c r="E349" s="373"/>
      <c r="F349" s="373"/>
      <c r="G349" s="373"/>
      <c r="H349" s="373">
        <f t="shared" si="35"/>
        <v>0</v>
      </c>
      <c r="J349" s="120" t="s">
        <v>127</v>
      </c>
      <c r="K349" s="154" t="str">
        <f t="shared" si="36"/>
        <v>e936</v>
      </c>
      <c r="L349" s="18" t="str">
        <f t="shared" si="37"/>
        <v>Contrats individuels d'assurance temporaire décès (y compris groupes ouverts) [3]</v>
      </c>
      <c r="M349" s="94" t="s">
        <v>190</v>
      </c>
      <c r="N349" s="94" t="s">
        <v>192</v>
      </c>
      <c r="O349" s="94" t="s">
        <v>426</v>
      </c>
      <c r="P349" s="132"/>
      <c r="Q349" s="132"/>
      <c r="R349" s="132"/>
      <c r="S349" s="132"/>
      <c r="V349" s="129"/>
    </row>
    <row r="350" spans="1:22" outlineLevel="4">
      <c r="A350" s="303" t="s">
        <v>6667</v>
      </c>
      <c r="B350" s="303" t="s">
        <v>6552</v>
      </c>
      <c r="C350" s="303"/>
      <c r="D350" s="303" t="s">
        <v>6107</v>
      </c>
      <c r="E350" s="373"/>
      <c r="F350" s="373"/>
      <c r="G350" s="373"/>
      <c r="H350" s="373">
        <f t="shared" si="35"/>
        <v>0</v>
      </c>
      <c r="J350" s="155" t="s">
        <v>1453</v>
      </c>
      <c r="K350" s="154" t="str">
        <f t="shared" si="36"/>
        <v>e995</v>
      </c>
      <c r="L350" s="18" t="str">
        <f t="shared" si="37"/>
        <v>Temporaires décès à prime unique ou versements libres [031]</v>
      </c>
      <c r="M350" s="94"/>
      <c r="N350" s="94" t="s">
        <v>192</v>
      </c>
      <c r="O350" s="94" t="s">
        <v>426</v>
      </c>
      <c r="P350" s="132"/>
      <c r="Q350" s="132"/>
      <c r="R350" s="132"/>
      <c r="S350" s="132"/>
      <c r="V350" s="129"/>
    </row>
    <row r="351" spans="1:22" outlineLevel="5">
      <c r="A351" s="305" t="s">
        <v>6112</v>
      </c>
      <c r="B351" s="303" t="s">
        <v>6553</v>
      </c>
      <c r="C351" s="303"/>
      <c r="D351" s="303" t="s">
        <v>6107</v>
      </c>
      <c r="E351" s="373"/>
      <c r="F351" s="373"/>
      <c r="G351" s="373"/>
      <c r="H351" s="373">
        <f t="shared" si="35"/>
        <v>0</v>
      </c>
      <c r="J351" s="155" t="s">
        <v>1454</v>
      </c>
      <c r="K351" s="154" t="str">
        <f t="shared" si="36"/>
        <v>e996</v>
      </c>
      <c r="L351" s="18" t="str">
        <f t="shared" si="37"/>
        <v>Temporaires décès à primes périodiques [032]</v>
      </c>
      <c r="M351" s="94"/>
      <c r="N351" s="94" t="s">
        <v>192</v>
      </c>
      <c r="O351" s="94" t="s">
        <v>426</v>
      </c>
      <c r="P351" s="132"/>
      <c r="Q351" s="132"/>
      <c r="R351" s="132"/>
      <c r="S351" s="132"/>
      <c r="U351" s="129"/>
      <c r="V351" s="129"/>
    </row>
    <row r="352" spans="1:22" outlineLevel="5">
      <c r="A352" s="303" t="s">
        <v>6109</v>
      </c>
      <c r="B352" s="303" t="s">
        <v>6554</v>
      </c>
      <c r="C352" s="303"/>
      <c r="D352" s="303" t="s">
        <v>6107</v>
      </c>
      <c r="E352" s="373"/>
      <c r="F352" s="373"/>
      <c r="G352" s="373"/>
      <c r="H352" s="373">
        <f t="shared" si="35"/>
        <v>0</v>
      </c>
      <c r="J352" s="120" t="s">
        <v>128</v>
      </c>
      <c r="K352" s="154" t="str">
        <f t="shared" si="36"/>
        <v>e911</v>
      </c>
      <c r="L352" s="18" t="str">
        <f t="shared" si="37"/>
        <v>Autres contrats individuels d'assurance vie à prime unique (ou versements libres) (y compris groupes ouverts) [4]</v>
      </c>
      <c r="M352" s="94" t="s">
        <v>190</v>
      </c>
      <c r="N352" s="94" t="s">
        <v>192</v>
      </c>
      <c r="O352" s="94" t="s">
        <v>426</v>
      </c>
      <c r="P352" s="132"/>
      <c r="Q352" s="132"/>
      <c r="R352" s="132"/>
      <c r="S352" s="132"/>
      <c r="U352" s="129"/>
      <c r="V352" s="129"/>
    </row>
    <row r="353" spans="1:22" outlineLevel="5">
      <c r="A353" s="303" t="s">
        <v>6110</v>
      </c>
      <c r="B353" s="303" t="s">
        <v>6555</v>
      </c>
      <c r="C353" s="303"/>
      <c r="D353" s="303" t="s">
        <v>6107</v>
      </c>
      <c r="E353" s="373"/>
      <c r="F353" s="373"/>
      <c r="G353" s="373"/>
      <c r="H353" s="373">
        <f t="shared" si="35"/>
        <v>0</v>
      </c>
      <c r="J353" s="155" t="s">
        <v>1455</v>
      </c>
      <c r="K353" s="154" t="str">
        <f t="shared" si="36"/>
        <v>e997</v>
      </c>
      <c r="L353" s="18" t="str">
        <f t="shared" si="37"/>
        <v>Rentes à prime unique ou versements libres [041]</v>
      </c>
      <c r="M353" s="94"/>
      <c r="N353" s="94" t="s">
        <v>192</v>
      </c>
      <c r="O353" s="94" t="s">
        <v>426</v>
      </c>
      <c r="P353" s="132"/>
      <c r="Q353" s="132"/>
      <c r="R353" s="132"/>
      <c r="S353" s="9"/>
      <c r="U353" s="129"/>
      <c r="V353" s="129"/>
    </row>
    <row r="354" spans="1:22" outlineLevel="5">
      <c r="A354" s="303" t="s">
        <v>6362</v>
      </c>
      <c r="B354" s="303" t="s">
        <v>6500</v>
      </c>
      <c r="C354" s="303"/>
      <c r="D354" s="303" t="s">
        <v>6107</v>
      </c>
      <c r="E354" s="373"/>
      <c r="F354" s="373"/>
      <c r="G354" s="373"/>
      <c r="H354" s="373">
        <f t="shared" si="35"/>
        <v>0</v>
      </c>
      <c r="J354" s="155" t="s">
        <v>1456</v>
      </c>
      <c r="K354" s="154" t="str">
        <f t="shared" si="36"/>
        <v>e998</v>
      </c>
      <c r="L354" s="18" t="str">
        <f t="shared" si="37"/>
        <v>Autres contrats à prime unique ou versements libres [042]</v>
      </c>
      <c r="M354" s="94"/>
      <c r="N354" s="94" t="s">
        <v>192</v>
      </c>
      <c r="O354" s="94" t="s">
        <v>426</v>
      </c>
      <c r="P354" s="132"/>
      <c r="Q354" s="132"/>
      <c r="R354" s="132"/>
      <c r="S354" s="9"/>
      <c r="U354" s="129"/>
      <c r="V354" s="129"/>
    </row>
    <row r="355" spans="1:22" outlineLevel="4">
      <c r="A355" s="303" t="s">
        <v>6363</v>
      </c>
      <c r="B355" s="303" t="s">
        <v>6556</v>
      </c>
      <c r="C355" s="303"/>
      <c r="D355" s="303" t="s">
        <v>6107</v>
      </c>
      <c r="E355" s="373"/>
      <c r="F355" s="373"/>
      <c r="G355" s="373"/>
      <c r="H355" s="373">
        <f t="shared" si="35"/>
        <v>0</v>
      </c>
      <c r="J355" s="120" t="s">
        <v>129</v>
      </c>
      <c r="K355" s="154" t="str">
        <f t="shared" si="36"/>
        <v>e912</v>
      </c>
      <c r="L355" s="18" t="str">
        <f t="shared" si="37"/>
        <v>Autres contrats individuels d'assurance vie à primes périodiques (y compris groupes ouverts) [5]</v>
      </c>
      <c r="M355" s="94" t="s">
        <v>190</v>
      </c>
      <c r="N355" s="94" t="s">
        <v>192</v>
      </c>
      <c r="O355" s="94" t="s">
        <v>426</v>
      </c>
      <c r="P355" s="132"/>
      <c r="Q355" s="132"/>
      <c r="R355" s="132"/>
      <c r="S355" s="9"/>
      <c r="U355" s="129"/>
      <c r="V355" s="129"/>
    </row>
    <row r="356" spans="1:22" outlineLevel="2">
      <c r="A356" s="303" t="s">
        <v>6364</v>
      </c>
      <c r="B356" s="303" t="s">
        <v>6501</v>
      </c>
      <c r="C356" s="303"/>
      <c r="D356" s="303" t="s">
        <v>6107</v>
      </c>
      <c r="E356" s="373"/>
      <c r="F356" s="373"/>
      <c r="G356" s="373"/>
      <c r="H356" s="373">
        <f t="shared" si="35"/>
        <v>0</v>
      </c>
      <c r="J356" s="155" t="s">
        <v>1457</v>
      </c>
      <c r="K356" s="154" t="str">
        <f t="shared" si="36"/>
        <v>e999</v>
      </c>
      <c r="L356" s="18" t="str">
        <f t="shared" si="37"/>
        <v>Rentes à primes périodiques [051]</v>
      </c>
      <c r="M356" s="94"/>
      <c r="N356" s="94" t="s">
        <v>192</v>
      </c>
      <c r="O356" s="94" t="s">
        <v>426</v>
      </c>
      <c r="P356" s="132"/>
      <c r="Q356" s="132"/>
      <c r="R356" s="132"/>
      <c r="S356" s="9"/>
      <c r="U356" s="129"/>
      <c r="V356" s="129"/>
    </row>
    <row r="357" spans="1:22" outlineLevel="3">
      <c r="A357" s="303" t="s">
        <v>6365</v>
      </c>
      <c r="B357" s="303" t="s">
        <v>6557</v>
      </c>
      <c r="C357" s="303"/>
      <c r="D357" s="303" t="s">
        <v>6107</v>
      </c>
      <c r="E357" s="373"/>
      <c r="F357" s="373"/>
      <c r="G357" s="373"/>
      <c r="H357" s="373">
        <f t="shared" ref="H357:H377" si="38">COUNTIF($J$2:$J$827,A357)</f>
        <v>0</v>
      </c>
      <c r="J357" s="155" t="s">
        <v>1458</v>
      </c>
      <c r="K357" s="154" t="str">
        <f t="shared" si="36"/>
        <v>e1000</v>
      </c>
      <c r="L357" s="18" t="str">
        <f t="shared" si="37"/>
        <v>Autres contrats à primes périodiques [052]</v>
      </c>
      <c r="M357" s="94"/>
      <c r="N357" s="94" t="s">
        <v>192</v>
      </c>
      <c r="O357" s="94" t="s">
        <v>426</v>
      </c>
      <c r="P357" s="132"/>
      <c r="Q357" s="132"/>
      <c r="R357" s="132"/>
      <c r="S357" s="9"/>
      <c r="U357" s="129"/>
      <c r="V357" s="129"/>
    </row>
    <row r="358" spans="1:22" outlineLevel="4">
      <c r="A358" s="398" t="s">
        <v>6368</v>
      </c>
      <c r="B358" s="303" t="s">
        <v>6558</v>
      </c>
      <c r="C358" s="303"/>
      <c r="D358" s="303" t="s">
        <v>6107</v>
      </c>
      <c r="E358" s="373"/>
      <c r="F358" s="373"/>
      <c r="G358" s="373"/>
      <c r="H358" s="373">
        <f t="shared" si="38"/>
        <v>0</v>
      </c>
      <c r="J358" s="120" t="s">
        <v>130</v>
      </c>
      <c r="K358" s="154" t="str">
        <f t="shared" si="36"/>
        <v>e926</v>
      </c>
      <c r="L358" s="18" t="str">
        <f t="shared" si="37"/>
        <v>Contrats collectifs d'assurance en cas de décès [6]</v>
      </c>
      <c r="M358" s="94" t="s">
        <v>190</v>
      </c>
      <c r="N358" s="94" t="s">
        <v>192</v>
      </c>
      <c r="O358" s="94" t="s">
        <v>426</v>
      </c>
      <c r="P358" s="132"/>
      <c r="Q358" s="132"/>
      <c r="R358" s="132"/>
      <c r="S358" s="9"/>
      <c r="T358" s="129"/>
      <c r="U358" s="129"/>
      <c r="V358" s="129"/>
    </row>
    <row r="359" spans="1:22" outlineLevel="4">
      <c r="A359" s="398" t="s">
        <v>6367</v>
      </c>
      <c r="B359" s="303" t="s">
        <v>6559</v>
      </c>
      <c r="C359" s="303"/>
      <c r="D359" s="303" t="s">
        <v>6107</v>
      </c>
      <c r="E359" s="373"/>
      <c r="F359" s="373"/>
      <c r="G359" s="373"/>
      <c r="H359" s="373">
        <f t="shared" si="38"/>
        <v>0</v>
      </c>
      <c r="J359" s="155" t="s">
        <v>2411</v>
      </c>
      <c r="K359" s="154" t="str">
        <f t="shared" si="36"/>
        <v>e1001</v>
      </c>
      <c r="L359" s="18" t="str">
        <f t="shared" si="37"/>
        <v>Contrats collectifs en cas de décès visés à l’article 2 de la loi n° 89-1009 du 31 décembre 1989 [061]</v>
      </c>
      <c r="M359" s="94"/>
      <c r="N359" s="94" t="s">
        <v>192</v>
      </c>
      <c r="O359" s="94" t="s">
        <v>426</v>
      </c>
      <c r="P359" s="132"/>
      <c r="Q359" s="132"/>
      <c r="R359" s="132"/>
      <c r="S359" s="9"/>
      <c r="T359" s="129"/>
      <c r="U359" s="129"/>
      <c r="V359" s="129"/>
    </row>
    <row r="360" spans="1:22" outlineLevel="4">
      <c r="A360" s="303" t="s">
        <v>6369</v>
      </c>
      <c r="B360" s="303" t="s">
        <v>6560</v>
      </c>
      <c r="C360" s="303"/>
      <c r="D360" s="303" t="s">
        <v>6107</v>
      </c>
      <c r="E360" s="373"/>
      <c r="F360" s="373"/>
      <c r="G360" s="373"/>
      <c r="H360" s="373">
        <f t="shared" si="38"/>
        <v>0</v>
      </c>
      <c r="J360" s="155" t="s">
        <v>1459</v>
      </c>
      <c r="K360" s="154" t="str">
        <f t="shared" si="36"/>
        <v>e1002</v>
      </c>
      <c r="L360" s="18" t="str">
        <f t="shared" si="37"/>
        <v>Autres contrats collectifs en cas de décès [062]</v>
      </c>
      <c r="M360" s="94"/>
      <c r="N360" s="94" t="s">
        <v>192</v>
      </c>
      <c r="O360" s="94" t="s">
        <v>426</v>
      </c>
      <c r="P360" s="132"/>
      <c r="Q360" s="132"/>
      <c r="R360" s="132"/>
      <c r="S360" s="9"/>
      <c r="T360" s="129"/>
      <c r="U360" s="129"/>
      <c r="V360" s="129"/>
    </row>
    <row r="361" spans="1:22" outlineLevel="4">
      <c r="A361" s="303" t="s">
        <v>6370</v>
      </c>
      <c r="B361" s="303" t="s">
        <v>6561</v>
      </c>
      <c r="C361" s="303"/>
      <c r="D361" s="303" t="s">
        <v>6107</v>
      </c>
      <c r="E361" s="373"/>
      <c r="F361" s="373"/>
      <c r="G361" s="373"/>
      <c r="H361" s="373">
        <f t="shared" si="38"/>
        <v>0</v>
      </c>
      <c r="J361" s="120" t="s">
        <v>131</v>
      </c>
      <c r="K361" s="154" t="str">
        <f t="shared" si="36"/>
        <v>e927</v>
      </c>
      <c r="L361" s="18" t="str">
        <f t="shared" si="37"/>
        <v>Contrats collectifs d'assurance en cas de vie [7]</v>
      </c>
      <c r="M361" s="94" t="s">
        <v>190</v>
      </c>
      <c r="N361" s="94" t="s">
        <v>192</v>
      </c>
      <c r="O361" s="94" t="s">
        <v>426</v>
      </c>
      <c r="P361" s="132"/>
      <c r="Q361" s="132"/>
      <c r="R361" s="132"/>
      <c r="S361" s="9"/>
      <c r="T361" s="129"/>
      <c r="U361" s="129"/>
      <c r="V361" s="129"/>
    </row>
    <row r="362" spans="1:22" outlineLevel="4">
      <c r="A362" s="303" t="s">
        <v>6371</v>
      </c>
      <c r="B362" s="303" t="s">
        <v>6562</v>
      </c>
      <c r="C362" s="303"/>
      <c r="D362" s="303" t="s">
        <v>6107</v>
      </c>
      <c r="E362" s="373"/>
      <c r="F362" s="373"/>
      <c r="G362" s="373"/>
      <c r="H362" s="373">
        <f t="shared" si="38"/>
        <v>0</v>
      </c>
      <c r="J362" s="155" t="s">
        <v>1460</v>
      </c>
      <c r="K362" s="154" t="str">
        <f t="shared" si="36"/>
        <v>e1003</v>
      </c>
      <c r="L362" s="18" t="str">
        <f t="shared" si="37"/>
        <v>Contrats collectifs de rentes [071]</v>
      </c>
      <c r="M362" s="94"/>
      <c r="N362" s="94" t="s">
        <v>192</v>
      </c>
      <c r="O362" s="94" t="s">
        <v>426</v>
      </c>
      <c r="P362" s="132"/>
      <c r="Q362" s="132"/>
      <c r="R362" s="132"/>
      <c r="S362" s="9"/>
      <c r="T362" s="129"/>
      <c r="U362" s="129"/>
      <c r="V362" s="129"/>
    </row>
    <row r="363" spans="1:22" outlineLevel="4">
      <c r="A363" s="303" t="s">
        <v>6374</v>
      </c>
      <c r="B363" s="303" t="s">
        <v>6563</v>
      </c>
      <c r="C363" s="303"/>
      <c r="D363" s="303" t="s">
        <v>6107</v>
      </c>
      <c r="E363" s="373"/>
      <c r="F363" s="373"/>
      <c r="G363" s="373"/>
      <c r="H363" s="373">
        <f t="shared" si="38"/>
        <v>0</v>
      </c>
      <c r="J363" s="155" t="s">
        <v>1461</v>
      </c>
      <c r="K363" s="154" t="str">
        <f t="shared" si="36"/>
        <v>e1004</v>
      </c>
      <c r="L363" s="18" t="str">
        <f t="shared" si="37"/>
        <v>Autres contrats collectifs en cas de vie [072]</v>
      </c>
      <c r="M363" s="94"/>
      <c r="N363" s="94" t="s">
        <v>192</v>
      </c>
      <c r="O363" s="94" t="s">
        <v>426</v>
      </c>
      <c r="P363" s="132"/>
      <c r="Q363" s="132"/>
      <c r="R363" s="132"/>
      <c r="S363" s="9"/>
      <c r="T363" s="129"/>
      <c r="U363" s="129"/>
      <c r="V363" s="129"/>
    </row>
    <row r="364" spans="1:22" outlineLevel="4">
      <c r="A364" s="303" t="s">
        <v>6375</v>
      </c>
      <c r="B364" s="303" t="s">
        <v>6564</v>
      </c>
      <c r="C364" s="303"/>
      <c r="D364" s="303" t="s">
        <v>6107</v>
      </c>
      <c r="E364" s="373"/>
      <c r="F364" s="373"/>
      <c r="G364" s="373"/>
      <c r="H364" s="373">
        <f t="shared" si="38"/>
        <v>0</v>
      </c>
      <c r="J364" s="156" t="s">
        <v>2430</v>
      </c>
      <c r="K364" s="154" t="str">
        <f t="shared" si="36"/>
        <v>e1255</v>
      </c>
      <c r="L364" s="18" t="str">
        <f t="shared" si="37"/>
        <v>Contrats d'assurance vie ou de capitalisation en unités de compte à prime unique (ou versements libres) [008]</v>
      </c>
      <c r="M364" s="94" t="s">
        <v>190</v>
      </c>
      <c r="N364" s="94" t="s">
        <v>192</v>
      </c>
      <c r="O364" s="94" t="s">
        <v>426</v>
      </c>
      <c r="P364" s="132"/>
      <c r="Q364" s="132"/>
      <c r="R364" s="132"/>
      <c r="S364" s="9"/>
      <c r="T364" s="129"/>
      <c r="U364" s="129"/>
      <c r="V364" s="129"/>
    </row>
    <row r="365" spans="1:22" outlineLevel="4">
      <c r="A365" s="303" t="s">
        <v>6372</v>
      </c>
      <c r="B365" s="303" t="s">
        <v>6565</v>
      </c>
      <c r="C365" s="303"/>
      <c r="D365" s="303" t="s">
        <v>6107</v>
      </c>
      <c r="E365" s="373"/>
      <c r="F365" s="373"/>
      <c r="G365" s="373"/>
      <c r="H365" s="373">
        <f t="shared" si="38"/>
        <v>0</v>
      </c>
      <c r="J365" s="155" t="s">
        <v>2431</v>
      </c>
      <c r="K365" s="154" t="str">
        <f t="shared" si="36"/>
        <v>e1256</v>
      </c>
      <c r="L365" s="18" t="str">
        <f t="shared" si="37"/>
        <v>Contrats de capitalisation en unités de compte à prime unique ou versements libres [081]</v>
      </c>
      <c r="M365" s="94"/>
      <c r="N365" s="94" t="s">
        <v>192</v>
      </c>
      <c r="O365" s="94" t="s">
        <v>426</v>
      </c>
      <c r="P365" s="132"/>
      <c r="Q365" s="132"/>
      <c r="R365" s="132"/>
      <c r="S365" s="9"/>
      <c r="T365" s="129"/>
      <c r="U365" s="129"/>
      <c r="V365" s="129"/>
    </row>
    <row r="366" spans="1:22" outlineLevel="4">
      <c r="A366" s="303" t="s">
        <v>6373</v>
      </c>
      <c r="B366" s="303" t="s">
        <v>6566</v>
      </c>
      <c r="C366" s="303"/>
      <c r="D366" s="303" t="s">
        <v>6107</v>
      </c>
      <c r="E366" s="373"/>
      <c r="F366" s="373"/>
      <c r="G366" s="373"/>
      <c r="H366" s="373">
        <f t="shared" si="38"/>
        <v>0</v>
      </c>
      <c r="J366" s="155" t="s">
        <v>2432</v>
      </c>
      <c r="K366" s="154" t="str">
        <f t="shared" si="36"/>
        <v>e1257</v>
      </c>
      <c r="L366" s="18" t="str">
        <f t="shared" si="37"/>
        <v>Temporaires décès en unités de compte à prime unique ou versements libres [082]</v>
      </c>
      <c r="M366" s="94"/>
      <c r="N366" s="94" t="s">
        <v>192</v>
      </c>
      <c r="O366" s="94" t="s">
        <v>426</v>
      </c>
      <c r="P366" s="132"/>
      <c r="Q366" s="132"/>
      <c r="R366" s="132"/>
      <c r="S366" s="9"/>
      <c r="T366" s="129"/>
      <c r="U366" s="129"/>
      <c r="V366" s="129"/>
    </row>
    <row r="367" spans="1:22" outlineLevel="4">
      <c r="A367" s="303" t="s">
        <v>6390</v>
      </c>
      <c r="B367" s="303" t="s">
        <v>6567</v>
      </c>
      <c r="C367" s="303"/>
      <c r="D367" s="303" t="s">
        <v>6107</v>
      </c>
      <c r="E367" s="373"/>
      <c r="F367" s="373"/>
      <c r="G367" s="373"/>
      <c r="H367" s="373">
        <f t="shared" si="38"/>
        <v>0</v>
      </c>
      <c r="J367" s="155" t="s">
        <v>2433</v>
      </c>
      <c r="K367" s="154" t="str">
        <f t="shared" si="36"/>
        <v>e1258</v>
      </c>
      <c r="L367" s="18" t="str">
        <f t="shared" si="37"/>
        <v>Rentes individuelles en unités de compte à prime unique ou versements libres [083]</v>
      </c>
      <c r="M367" s="94"/>
      <c r="N367" s="94" t="s">
        <v>192</v>
      </c>
      <c r="O367" s="94" t="s">
        <v>426</v>
      </c>
      <c r="P367" s="132"/>
      <c r="Q367" s="132"/>
      <c r="R367" s="132"/>
      <c r="S367" s="9"/>
      <c r="T367" s="129"/>
      <c r="U367" s="129"/>
      <c r="V367" s="129"/>
    </row>
    <row r="368" spans="1:22" outlineLevel="3">
      <c r="A368" s="303" t="s">
        <v>6391</v>
      </c>
      <c r="B368" s="303" t="s">
        <v>6568</v>
      </c>
      <c r="C368" s="303"/>
      <c r="D368" s="303" t="s">
        <v>6107</v>
      </c>
      <c r="E368" s="373"/>
      <c r="F368" s="373"/>
      <c r="G368" s="373"/>
      <c r="H368" s="373">
        <f t="shared" si="38"/>
        <v>0</v>
      </c>
      <c r="J368" s="155" t="s">
        <v>2434</v>
      </c>
      <c r="K368" s="154" t="str">
        <f t="shared" si="36"/>
        <v>e1259</v>
      </c>
      <c r="L368" s="18" t="str">
        <f t="shared" si="37"/>
        <v>Autres contrats individuels en unités de compte à prime unique ou versements libres [084]</v>
      </c>
      <c r="M368" s="94"/>
      <c r="N368" s="94" t="s">
        <v>192</v>
      </c>
      <c r="O368" s="94" t="s">
        <v>426</v>
      </c>
      <c r="P368" s="132"/>
      <c r="Q368" s="132"/>
      <c r="R368" s="132"/>
      <c r="S368" s="9"/>
      <c r="T368" s="129"/>
      <c r="U368" s="129"/>
      <c r="V368" s="129"/>
    </row>
    <row r="369" spans="1:22" outlineLevel="4">
      <c r="A369" s="303" t="s">
        <v>6392</v>
      </c>
      <c r="B369" s="303" t="s">
        <v>6569</v>
      </c>
      <c r="C369" s="303"/>
      <c r="D369" s="303" t="s">
        <v>6107</v>
      </c>
      <c r="E369" s="373"/>
      <c r="F369" s="373"/>
      <c r="G369" s="373"/>
      <c r="H369" s="373">
        <f t="shared" si="38"/>
        <v>0</v>
      </c>
      <c r="J369" s="155" t="s">
        <v>2435</v>
      </c>
      <c r="K369" s="154" t="str">
        <f t="shared" si="36"/>
        <v>e1260</v>
      </c>
      <c r="L369" s="18" t="str">
        <f t="shared" si="37"/>
        <v>Autres contrats collectifs d’assurance en cas de décès en unités de compte à prime unique ou versements libres [085]</v>
      </c>
      <c r="M369" s="94"/>
      <c r="N369" s="94" t="s">
        <v>192</v>
      </c>
      <c r="O369" s="94" t="s">
        <v>426</v>
      </c>
      <c r="P369" s="132"/>
      <c r="Q369" s="132"/>
      <c r="R369" s="132"/>
      <c r="S369" s="9"/>
      <c r="T369" s="129"/>
      <c r="U369" s="129"/>
      <c r="V369" s="129"/>
    </row>
    <row r="370" spans="1:22" outlineLevel="4">
      <c r="A370" s="303" t="s">
        <v>6393</v>
      </c>
      <c r="B370" s="303" t="s">
        <v>6570</v>
      </c>
      <c r="C370" s="303"/>
      <c r="D370" s="303" t="s">
        <v>6107</v>
      </c>
      <c r="E370" s="373"/>
      <c r="F370" s="373"/>
      <c r="G370" s="373"/>
      <c r="H370" s="373">
        <f t="shared" si="38"/>
        <v>0</v>
      </c>
      <c r="J370" s="155" t="s">
        <v>2436</v>
      </c>
      <c r="K370" s="154" t="str">
        <f t="shared" si="36"/>
        <v>e1261</v>
      </c>
      <c r="L370" s="18" t="str">
        <f t="shared" si="37"/>
        <v>Contrats collectifs de rentes en unités de compte à prime unique ou versements libres [086]</v>
      </c>
      <c r="M370" s="94"/>
      <c r="N370" s="94" t="s">
        <v>192</v>
      </c>
      <c r="O370" s="94" t="s">
        <v>426</v>
      </c>
      <c r="P370" s="132"/>
      <c r="Q370" s="132"/>
      <c r="R370" s="132"/>
      <c r="S370" s="9"/>
      <c r="T370" s="129"/>
      <c r="U370" s="129"/>
      <c r="V370" s="129"/>
    </row>
    <row r="371" spans="1:22" outlineLevel="4">
      <c r="A371" s="303" t="s">
        <v>6394</v>
      </c>
      <c r="B371" s="303" t="s">
        <v>6571</v>
      </c>
      <c r="C371" s="303"/>
      <c r="D371" s="303" t="s">
        <v>6107</v>
      </c>
      <c r="E371" s="373"/>
      <c r="F371" s="373"/>
      <c r="G371" s="373"/>
      <c r="H371" s="373">
        <f t="shared" si="38"/>
        <v>0</v>
      </c>
      <c r="J371" s="155" t="s">
        <v>2437</v>
      </c>
      <c r="K371" s="154" t="str">
        <f t="shared" si="36"/>
        <v>e1262</v>
      </c>
      <c r="L371" s="18" t="str">
        <f t="shared" si="37"/>
        <v>Autres contrats collectifs d’assurance en cas de vie en unités de compte à prime unique ou versements libres [087]</v>
      </c>
      <c r="M371" s="94"/>
      <c r="N371" s="94" t="s">
        <v>192</v>
      </c>
      <c r="O371" s="94" t="s">
        <v>426</v>
      </c>
      <c r="P371" s="132"/>
      <c r="Q371" s="132"/>
      <c r="R371" s="132"/>
      <c r="S371" s="9"/>
      <c r="T371" s="129"/>
      <c r="U371" s="129"/>
      <c r="V371" s="129"/>
    </row>
    <row r="372" spans="1:22" outlineLevel="4">
      <c r="A372" s="303" t="s">
        <v>6395</v>
      </c>
      <c r="B372" s="303" t="s">
        <v>6572</v>
      </c>
      <c r="C372" s="303"/>
      <c r="D372" s="303" t="s">
        <v>6107</v>
      </c>
      <c r="E372" s="373"/>
      <c r="F372" s="373"/>
      <c r="G372" s="373"/>
      <c r="H372" s="373">
        <f t="shared" si="38"/>
        <v>0</v>
      </c>
      <c r="J372" s="156" t="s">
        <v>2438</v>
      </c>
      <c r="K372" s="154" t="str">
        <f t="shared" si="36"/>
        <v>e1263</v>
      </c>
      <c r="L372" s="18" t="str">
        <f t="shared" si="37"/>
        <v>Contrats d'assurance vie ou de capitalisation en unités de compte à primes périodiques [009]</v>
      </c>
      <c r="M372" s="94" t="s">
        <v>190</v>
      </c>
      <c r="N372" s="94" t="s">
        <v>192</v>
      </c>
      <c r="O372" s="94" t="s">
        <v>426</v>
      </c>
      <c r="P372" s="9"/>
      <c r="Q372" s="9"/>
      <c r="R372" s="132"/>
      <c r="S372" s="9"/>
      <c r="T372" s="129"/>
      <c r="U372" s="129"/>
      <c r="V372" s="129"/>
    </row>
    <row r="373" spans="1:22" outlineLevel="4">
      <c r="A373" s="303" t="s">
        <v>6396</v>
      </c>
      <c r="B373" s="303" t="s">
        <v>6573</v>
      </c>
      <c r="C373" s="303"/>
      <c r="D373" s="303" t="s">
        <v>6107</v>
      </c>
      <c r="E373" s="373"/>
      <c r="F373" s="373"/>
      <c r="G373" s="373"/>
      <c r="H373" s="373">
        <f t="shared" si="38"/>
        <v>0</v>
      </c>
      <c r="J373" s="155" t="s">
        <v>2439</v>
      </c>
      <c r="K373" s="154" t="str">
        <f t="shared" si="36"/>
        <v>e1264</v>
      </c>
      <c r="L373" s="18" t="str">
        <f t="shared" si="37"/>
        <v>Contrats de capitalisation en unités de compte à primes périodiques [091]</v>
      </c>
      <c r="M373" s="94"/>
      <c r="N373" s="94" t="s">
        <v>192</v>
      </c>
      <c r="O373" s="94" t="s">
        <v>426</v>
      </c>
      <c r="P373" s="9"/>
      <c r="Q373" s="9"/>
      <c r="R373" s="9"/>
      <c r="S373" s="9"/>
      <c r="T373" s="129"/>
      <c r="U373" s="129"/>
      <c r="V373" s="129"/>
    </row>
    <row r="374" spans="1:22" outlineLevel="4">
      <c r="A374" s="303" t="s">
        <v>6397</v>
      </c>
      <c r="B374" s="303" t="s">
        <v>6574</v>
      </c>
      <c r="C374" s="303"/>
      <c r="D374" s="303" t="s">
        <v>6107</v>
      </c>
      <c r="E374" s="373"/>
      <c r="F374" s="373"/>
      <c r="G374" s="373"/>
      <c r="H374" s="373">
        <f t="shared" si="38"/>
        <v>0</v>
      </c>
      <c r="J374" s="155" t="s">
        <v>2440</v>
      </c>
      <c r="K374" s="154" t="str">
        <f t="shared" si="36"/>
        <v>e1265</v>
      </c>
      <c r="L374" s="18" t="str">
        <f t="shared" si="37"/>
        <v>Temporaires décès en unités de compte à primes périodiques [092]</v>
      </c>
      <c r="M374" s="94"/>
      <c r="N374" s="94" t="s">
        <v>192</v>
      </c>
      <c r="O374" s="94" t="s">
        <v>426</v>
      </c>
      <c r="P374" s="9"/>
      <c r="Q374" s="9"/>
      <c r="R374" s="9"/>
      <c r="S374" s="9"/>
      <c r="T374" s="129"/>
      <c r="U374" s="129"/>
      <c r="V374" s="129"/>
    </row>
    <row r="375" spans="1:22" outlineLevel="4">
      <c r="A375" s="303" t="s">
        <v>6398</v>
      </c>
      <c r="B375" s="303" t="s">
        <v>6575</v>
      </c>
      <c r="C375" s="303"/>
      <c r="D375" s="303" t="s">
        <v>6107</v>
      </c>
      <c r="E375" s="373"/>
      <c r="F375" s="373"/>
      <c r="G375" s="373"/>
      <c r="H375" s="373">
        <f t="shared" si="38"/>
        <v>0</v>
      </c>
      <c r="J375" s="155" t="s">
        <v>2441</v>
      </c>
      <c r="K375" s="154" t="str">
        <f t="shared" si="36"/>
        <v>e1266</v>
      </c>
      <c r="L375" s="18" t="str">
        <f t="shared" si="37"/>
        <v>Rentes individuelles en unités de compte à primes périodiques [093]</v>
      </c>
      <c r="M375" s="94"/>
      <c r="N375" s="94" t="s">
        <v>192</v>
      </c>
      <c r="O375" s="94" t="s">
        <v>426</v>
      </c>
      <c r="P375" s="9"/>
      <c r="Q375" s="9"/>
      <c r="R375" s="9"/>
      <c r="S375" s="9"/>
      <c r="T375" s="129"/>
      <c r="U375" s="129"/>
      <c r="V375" s="129"/>
    </row>
    <row r="376" spans="1:22" outlineLevel="4">
      <c r="A376" s="303" t="s">
        <v>6669</v>
      </c>
      <c r="B376" s="303" t="s">
        <v>6576</v>
      </c>
      <c r="C376" s="303"/>
      <c r="D376" s="303" t="s">
        <v>6107</v>
      </c>
      <c r="E376" s="299"/>
      <c r="F376" s="299"/>
      <c r="G376" s="299"/>
      <c r="H376" s="373">
        <f t="shared" si="38"/>
        <v>0</v>
      </c>
      <c r="J376" s="155" t="s">
        <v>2442</v>
      </c>
      <c r="K376" s="154" t="str">
        <f t="shared" si="36"/>
        <v>e1267</v>
      </c>
      <c r="L376" s="18" t="str">
        <f t="shared" si="37"/>
        <v>Autres contrats individuels en unités de compte à primes périodiques [094]</v>
      </c>
      <c r="M376" s="94"/>
      <c r="N376" s="94" t="s">
        <v>192</v>
      </c>
      <c r="O376" s="94" t="s">
        <v>426</v>
      </c>
      <c r="P376" s="9"/>
      <c r="Q376" s="9"/>
      <c r="R376" s="9"/>
      <c r="S376" s="9"/>
      <c r="T376" s="129"/>
      <c r="U376" s="129"/>
      <c r="V376" s="129"/>
    </row>
    <row r="377" spans="1:22" outlineLevel="4">
      <c r="A377" s="303" t="s">
        <v>6670</v>
      </c>
      <c r="B377" s="303" t="s">
        <v>6577</v>
      </c>
      <c r="C377" s="303"/>
      <c r="D377" s="303" t="s">
        <v>6107</v>
      </c>
      <c r="E377" s="299"/>
      <c r="F377" s="299"/>
      <c r="G377" s="299"/>
      <c r="H377" s="373">
        <f t="shared" si="38"/>
        <v>0</v>
      </c>
      <c r="J377" s="155" t="s">
        <v>2443</v>
      </c>
      <c r="K377" s="154" t="str">
        <f t="shared" si="36"/>
        <v>e1268</v>
      </c>
      <c r="L377" s="18" t="str">
        <f t="shared" si="37"/>
        <v>Autres contrats collectifs d’assurance en cas de décès en unités de compte à primes périodiques [095]</v>
      </c>
      <c r="M377" s="94"/>
      <c r="N377" s="94" t="s">
        <v>192</v>
      </c>
      <c r="O377" s="94" t="s">
        <v>426</v>
      </c>
      <c r="P377" s="9"/>
      <c r="Q377" s="9"/>
      <c r="R377" s="9"/>
      <c r="S377" s="9"/>
      <c r="T377" s="129"/>
      <c r="U377" s="129"/>
      <c r="V377" s="129"/>
    </row>
    <row r="378" spans="1:22" outlineLevel="4">
      <c r="A378" s="303" t="s">
        <v>6672</v>
      </c>
      <c r="B378" s="303" t="s">
        <v>6578</v>
      </c>
      <c r="C378" s="303"/>
      <c r="D378" s="303" t="s">
        <v>6107</v>
      </c>
      <c r="E378" s="299"/>
      <c r="F378" s="299"/>
      <c r="G378" s="299"/>
      <c r="H378" s="373">
        <f t="shared" ref="H378:H379" si="39">COUNTIF($J$2:$J$827,A378)</f>
        <v>0</v>
      </c>
      <c r="J378" s="155" t="s">
        <v>2444</v>
      </c>
      <c r="K378" s="154" t="str">
        <f t="shared" ref="K378:K402" si="40">VLOOKUP(J378,$A$1:$I$319,2,FALSE)</f>
        <v>e1269</v>
      </c>
      <c r="L378" s="18" t="str">
        <f t="shared" si="37"/>
        <v>Contrats collectifs de rentes en unités de compte à primes périodiques [096]</v>
      </c>
      <c r="M378" s="94"/>
      <c r="N378" s="94" t="s">
        <v>192</v>
      </c>
      <c r="O378" s="94" t="s">
        <v>426</v>
      </c>
      <c r="P378" s="9"/>
      <c r="Q378" s="9"/>
      <c r="R378" s="9"/>
      <c r="T378" s="129"/>
      <c r="U378" s="129"/>
      <c r="V378" s="129"/>
    </row>
    <row r="379" spans="1:22" outlineLevel="2">
      <c r="A379" s="303" t="s">
        <v>6673</v>
      </c>
      <c r="B379" s="303" t="s">
        <v>6579</v>
      </c>
      <c r="C379" s="303"/>
      <c r="D379" s="303" t="s">
        <v>6107</v>
      </c>
      <c r="E379" s="299"/>
      <c r="F379" s="299"/>
      <c r="G379" s="299"/>
      <c r="H379" s="373">
        <f t="shared" si="39"/>
        <v>0</v>
      </c>
      <c r="J379" s="155" t="s">
        <v>2445</v>
      </c>
      <c r="K379" s="154" t="str">
        <f t="shared" si="40"/>
        <v>e1270</v>
      </c>
      <c r="L379" s="18" t="str">
        <f t="shared" si="37"/>
        <v>Autres contrats collectifs d’assurance en cas de vie en unités de compte à primes périodiques [097]</v>
      </c>
      <c r="M379" s="94"/>
      <c r="N379" s="94" t="s">
        <v>192</v>
      </c>
      <c r="O379" s="94" t="s">
        <v>426</v>
      </c>
      <c r="P379" s="9"/>
      <c r="Q379" s="9"/>
      <c r="R379" s="9"/>
      <c r="T379" s="129"/>
      <c r="U379" s="129"/>
      <c r="V379" s="129"/>
    </row>
    <row r="380" spans="1:22" outlineLevel="3">
      <c r="A380" s="403" t="s">
        <v>6709</v>
      </c>
      <c r="B380" s="403" t="s">
        <v>6710</v>
      </c>
      <c r="C380" s="403"/>
      <c r="D380" s="403" t="s">
        <v>426</v>
      </c>
      <c r="E380" s="403"/>
      <c r="F380" s="403"/>
      <c r="G380" s="403"/>
      <c r="H380" s="403">
        <f>COUNTIF($J$2:$J$1100,A380)</f>
        <v>1</v>
      </c>
      <c r="J380" s="120" t="s">
        <v>134</v>
      </c>
      <c r="K380" s="154" t="str">
        <f t="shared" si="40"/>
        <v>e929</v>
      </c>
      <c r="L380" s="18" t="str">
        <f t="shared" si="37"/>
        <v>Contrats collectifs relevant de l'article L. 441-1 mais ne relevant pas des articles L. 143-1 et L. 144-2 [10]</v>
      </c>
      <c r="M380" s="94"/>
      <c r="N380" s="94" t="s">
        <v>192</v>
      </c>
      <c r="O380" s="94" t="s">
        <v>426</v>
      </c>
      <c r="R380" s="9"/>
      <c r="T380" s="129"/>
      <c r="U380" s="129"/>
      <c r="V380" s="129"/>
    </row>
    <row r="381" spans="1:22" outlineLevel="4">
      <c r="A381" s="403" t="s">
        <v>6711</v>
      </c>
      <c r="B381" s="403" t="s">
        <v>6712</v>
      </c>
      <c r="C381" s="403"/>
      <c r="D381" s="403" t="s">
        <v>426</v>
      </c>
      <c r="E381" s="403"/>
      <c r="F381" s="403"/>
      <c r="G381" s="403"/>
      <c r="H381" s="403">
        <f>COUNTIF($J$2:$J$1100,A381)</f>
        <v>1</v>
      </c>
      <c r="J381" s="120" t="s">
        <v>387</v>
      </c>
      <c r="K381" s="154" t="str">
        <f t="shared" si="40"/>
        <v>e938</v>
      </c>
      <c r="L381" s="18" t="str">
        <f t="shared" si="37"/>
        <v>Contrats relevant de l'article L. 144-2 mais ne relevant pas de l'article L. 143-1 (PERP) [11]</v>
      </c>
      <c r="M381" s="94" t="s">
        <v>190</v>
      </c>
      <c r="N381" s="94" t="s">
        <v>192</v>
      </c>
      <c r="O381" s="94" t="s">
        <v>426</v>
      </c>
      <c r="T381" s="129"/>
      <c r="U381" s="129"/>
      <c r="V381" s="129"/>
    </row>
    <row r="382" spans="1:22" outlineLevel="4">
      <c r="J382" s="77" t="s">
        <v>1462</v>
      </c>
      <c r="K382" s="154" t="str">
        <f t="shared" si="40"/>
        <v>e1005</v>
      </c>
      <c r="L382" s="18" t="str">
        <f t="shared" si="37"/>
        <v>Plans consistant en l’acquisition d’une rente viagère différée, en primes uniques et à versements libres [111]</v>
      </c>
      <c r="M382" s="94" t="s">
        <v>190</v>
      </c>
      <c r="N382" s="94" t="s">
        <v>192</v>
      </c>
      <c r="O382" s="157" t="s">
        <v>426</v>
      </c>
      <c r="T382" s="129"/>
      <c r="U382" s="129"/>
      <c r="V382" s="129"/>
    </row>
    <row r="383" spans="1:22" outlineLevel="3">
      <c r="J383" s="65" t="s">
        <v>1463</v>
      </c>
      <c r="K383" s="154" t="str">
        <f t="shared" si="40"/>
        <v>e1006</v>
      </c>
      <c r="L383" s="18" t="str">
        <f t="shared" si="37"/>
        <v>Plans prévoyant une provision technique de diversification [1111]</v>
      </c>
      <c r="M383" s="94"/>
      <c r="N383" s="94" t="s">
        <v>192</v>
      </c>
      <c r="O383" s="94" t="s">
        <v>426</v>
      </c>
      <c r="T383" s="129"/>
      <c r="U383" s="129"/>
      <c r="V383" s="129"/>
    </row>
    <row r="384" spans="1:22" outlineLevel="4">
      <c r="J384" s="65" t="s">
        <v>1464</v>
      </c>
      <c r="K384" s="154" t="str">
        <f t="shared" si="40"/>
        <v>e1007</v>
      </c>
      <c r="L384" s="18" t="str">
        <f t="shared" si="37"/>
        <v>Plans ne prévoyant pas de provision technique de diversification et pour lesquels la prime est entièrement affectée à l’acquisition de la provision mathématique [1112]</v>
      </c>
      <c r="M384" s="94"/>
      <c r="N384" s="94" t="s">
        <v>192</v>
      </c>
      <c r="O384" s="94" t="s">
        <v>426</v>
      </c>
      <c r="T384" s="129"/>
      <c r="U384" s="129"/>
      <c r="V384" s="129"/>
    </row>
    <row r="385" spans="10:22" outlineLevel="4">
      <c r="J385" s="65" t="s">
        <v>1465</v>
      </c>
      <c r="K385" s="154" t="str">
        <f t="shared" si="40"/>
        <v>e1008</v>
      </c>
      <c r="L385" s="18" t="str">
        <f t="shared" si="37"/>
        <v>Plans ne prévoyant pas de provision technique de diversification et pour lesquels la prime est partiellement affectée à l’acquisition de la provision mathématique [1113]</v>
      </c>
      <c r="M385" s="94"/>
      <c r="N385" s="94" t="s">
        <v>192</v>
      </c>
      <c r="O385" s="94" t="s">
        <v>426</v>
      </c>
      <c r="P385" s="9"/>
      <c r="T385" s="129"/>
      <c r="U385" s="129"/>
      <c r="V385" s="129"/>
    </row>
    <row r="386" spans="10:22" outlineLevel="2">
      <c r="J386" s="77" t="s">
        <v>1466</v>
      </c>
      <c r="K386" s="154" t="str">
        <f t="shared" si="40"/>
        <v>e1009</v>
      </c>
      <c r="L386" s="18" t="str">
        <f t="shared" si="37"/>
        <v>Plans consistant en l’acquisition d’une rente viagère différée en primes périodiques [112]</v>
      </c>
      <c r="M386" s="94" t="s">
        <v>190</v>
      </c>
      <c r="N386" s="94" t="s">
        <v>192</v>
      </c>
      <c r="O386" s="94" t="s">
        <v>426</v>
      </c>
      <c r="T386" s="129"/>
      <c r="U386" s="129"/>
      <c r="V386" s="129"/>
    </row>
    <row r="387" spans="10:22" outlineLevel="3">
      <c r="J387" s="65" t="s">
        <v>1467</v>
      </c>
      <c r="K387" s="154" t="str">
        <f t="shared" si="40"/>
        <v>e1010</v>
      </c>
      <c r="L387" s="18" t="str">
        <f t="shared" si="37"/>
        <v>Plans prévoyant une provision technique de diversification [1121]</v>
      </c>
      <c r="M387" s="94"/>
      <c r="N387" s="94" t="s">
        <v>192</v>
      </c>
      <c r="O387" s="94" t="s">
        <v>426</v>
      </c>
      <c r="T387" s="129"/>
      <c r="U387" s="129"/>
      <c r="V387" s="129"/>
    </row>
    <row r="388" spans="10:22" outlineLevel="3">
      <c r="J388" s="65" t="s">
        <v>1468</v>
      </c>
      <c r="K388" s="154" t="str">
        <f t="shared" si="40"/>
        <v>e1011</v>
      </c>
      <c r="L388" s="18" t="str">
        <f t="shared" si="37"/>
        <v>Plans ne prévoyant pas de provision technique de diversification et pour lesquels la prime est entièrement affectée à l’acquisition de la provision mathématique [1122]</v>
      </c>
      <c r="M388" s="94"/>
      <c r="N388" s="94" t="s">
        <v>192</v>
      </c>
      <c r="O388" s="94" t="s">
        <v>426</v>
      </c>
      <c r="T388" s="129"/>
      <c r="U388" s="129"/>
      <c r="V388" s="129"/>
    </row>
    <row r="389" spans="10:22" outlineLevel="2">
      <c r="J389" s="65" t="s">
        <v>1469</v>
      </c>
      <c r="K389" s="154" t="str">
        <f t="shared" si="40"/>
        <v>e1012</v>
      </c>
      <c r="L389" s="18" t="str">
        <f t="shared" si="37"/>
        <v>Plans ne prévoyant pas de provision technique de diversification et pour lesquels la prime est partiellement affectée à l’acquisition de la provision mathématique [1123]</v>
      </c>
      <c r="M389" s="94"/>
      <c r="N389" s="94" t="s">
        <v>192</v>
      </c>
      <c r="O389" s="94" t="s">
        <v>426</v>
      </c>
      <c r="T389" s="129"/>
      <c r="U389" s="129"/>
      <c r="V389" s="129"/>
    </row>
    <row r="390" spans="10:22">
      <c r="J390" s="77" t="s">
        <v>1470</v>
      </c>
      <c r="K390" s="154" t="str">
        <f t="shared" si="40"/>
        <v>e1013</v>
      </c>
      <c r="L390" s="18" t="str">
        <f t="shared" si="37"/>
        <v>Plans consistant en la constitution d’une épargne convertie en rente, en primes uniques et à versements libres [113]</v>
      </c>
      <c r="M390" s="94" t="s">
        <v>190</v>
      </c>
      <c r="N390" s="94" t="s">
        <v>192</v>
      </c>
      <c r="O390" s="94" t="s">
        <v>426</v>
      </c>
      <c r="T390" s="129"/>
      <c r="U390" s="129"/>
      <c r="V390" s="129"/>
    </row>
    <row r="391" spans="10:22" outlineLevel="1">
      <c r="J391" s="65" t="s">
        <v>1471</v>
      </c>
      <c r="K391" s="154" t="str">
        <f t="shared" si="40"/>
        <v>e1014</v>
      </c>
      <c r="L391" s="18" t="str">
        <f t="shared" si="37"/>
        <v>Plans prévoyant une provision technique de diversification et pour lesquels la prime est affectée à l’acquisition de la provision mathématique selon une proportion choisie par l’adhérent [1131]</v>
      </c>
      <c r="M391" s="94"/>
      <c r="N391" s="94" t="s">
        <v>192</v>
      </c>
      <c r="O391" s="94" t="s">
        <v>426</v>
      </c>
      <c r="T391" s="129"/>
      <c r="U391" s="129"/>
      <c r="V391" s="129"/>
    </row>
    <row r="392" spans="10:22" outlineLevel="2">
      <c r="J392" s="65" t="s">
        <v>1472</v>
      </c>
      <c r="K392" s="154" t="str">
        <f t="shared" si="40"/>
        <v>e1015</v>
      </c>
      <c r="L392" s="18" t="str">
        <f t="shared" si="37"/>
        <v>Plans prévoyant une provision technique de diversification et pour lesquels la prime est affectée à l’acquisition de la provision mathématique selon une proportion fixée par le plan [1132]</v>
      </c>
      <c r="M392" s="94"/>
      <c r="N392" s="94" t="s">
        <v>192</v>
      </c>
      <c r="O392" s="94" t="s">
        <v>426</v>
      </c>
      <c r="T392" s="129"/>
      <c r="U392" s="129"/>
      <c r="V392" s="129"/>
    </row>
    <row r="393" spans="10:22" outlineLevel="2">
      <c r="J393" s="65" t="s">
        <v>1473</v>
      </c>
      <c r="K393" s="154" t="str">
        <f t="shared" si="40"/>
        <v>e1016</v>
      </c>
      <c r="L393" s="18" t="str">
        <f t="shared" si="37"/>
        <v>Plans ne prévoyant pas de provision technique de diversification et pour lesquels la prime est entièrement affectée à l’acquisition de la provision mathématique [1133]</v>
      </c>
      <c r="M393" s="94"/>
      <c r="N393" s="94" t="s">
        <v>192</v>
      </c>
      <c r="O393" s="94" t="s">
        <v>426</v>
      </c>
      <c r="T393" s="129"/>
      <c r="U393" s="129"/>
      <c r="V393" s="129"/>
    </row>
    <row r="394" spans="10:22">
      <c r="J394" s="65" t="s">
        <v>1474</v>
      </c>
      <c r="K394" s="154" t="str">
        <f t="shared" si="40"/>
        <v>e1017</v>
      </c>
      <c r="L394" s="18" t="str">
        <f t="shared" si="37"/>
        <v>Plans ne prévoyant pas de provision technique de diversification et pour lesquels la prime est partiellement affectée à l’acquisition de la provision mathématique [1134]</v>
      </c>
      <c r="M394" s="94"/>
      <c r="N394" s="94" t="s">
        <v>192</v>
      </c>
      <c r="O394" s="94" t="s">
        <v>426</v>
      </c>
      <c r="T394" s="129"/>
      <c r="U394" s="129"/>
      <c r="V394" s="129"/>
    </row>
    <row r="395" spans="10:22" outlineLevel="1">
      <c r="J395" s="77" t="s">
        <v>1475</v>
      </c>
      <c r="K395" s="154" t="str">
        <f t="shared" si="40"/>
        <v>e1018</v>
      </c>
      <c r="L395" s="18" t="str">
        <f t="shared" si="37"/>
        <v>Plans consistant en la constitution d’une épargne convertie en rente, en primes périodiques [114]</v>
      </c>
      <c r="M395" s="94" t="s">
        <v>190</v>
      </c>
      <c r="N395" s="94" t="s">
        <v>192</v>
      </c>
      <c r="O395" s="94" t="s">
        <v>426</v>
      </c>
      <c r="T395" s="129"/>
      <c r="U395" s="129"/>
      <c r="V395" s="129"/>
    </row>
    <row r="396" spans="10:22" outlineLevel="2">
      <c r="J396" s="65" t="s">
        <v>1476</v>
      </c>
      <c r="K396" s="154" t="str">
        <f t="shared" si="40"/>
        <v>e1019</v>
      </c>
      <c r="L396" s="18" t="str">
        <f t="shared" si="37"/>
        <v>Plans prévoyant une provision technique de diversification et pour lesquels la prime est affectée à l’acquisition de la provision mathématique selon une proportion choisie par l’adhérent [1141]</v>
      </c>
      <c r="M396" s="94"/>
      <c r="N396" s="94" t="s">
        <v>192</v>
      </c>
      <c r="O396" s="94" t="s">
        <v>426</v>
      </c>
      <c r="T396" s="129"/>
      <c r="U396" s="129"/>
      <c r="V396" s="129"/>
    </row>
    <row r="397" spans="10:22" outlineLevel="3">
      <c r="J397" s="65" t="s">
        <v>1477</v>
      </c>
      <c r="K397" s="154" t="str">
        <f t="shared" si="40"/>
        <v>e1020</v>
      </c>
      <c r="L397" s="18" t="str">
        <f t="shared" si="37"/>
        <v>Plans prévoyant une provision technique de diversification et pour lesquels la prime est affectée à l’acquisition de la provision mathématique selon une proportion fixée par le plan [1142]</v>
      </c>
      <c r="M397" s="94"/>
      <c r="N397" s="94" t="s">
        <v>192</v>
      </c>
      <c r="O397" s="94" t="s">
        <v>426</v>
      </c>
      <c r="T397" s="129"/>
      <c r="U397" s="129"/>
      <c r="V397" s="129"/>
    </row>
    <row r="398" spans="10:22" outlineLevel="4">
      <c r="J398" s="65" t="s">
        <v>1478</v>
      </c>
      <c r="K398" s="154" t="str">
        <f t="shared" si="40"/>
        <v>e1021</v>
      </c>
      <c r="L398" s="18" t="str">
        <f t="shared" si="37"/>
        <v>Plans ne prévoyant pas de provision technique de diversification et pour lesquels la prime est entièrement affectée à l’acquisition de la provision mathématique [1143]</v>
      </c>
      <c r="M398" s="94"/>
      <c r="N398" s="94" t="s">
        <v>192</v>
      </c>
      <c r="O398" s="94" t="s">
        <v>426</v>
      </c>
      <c r="S398" s="129"/>
      <c r="T398" s="129"/>
      <c r="U398" s="129"/>
      <c r="V398" s="129"/>
    </row>
    <row r="399" spans="10:22" outlineLevel="4">
      <c r="J399" s="65" t="s">
        <v>1479</v>
      </c>
      <c r="K399" s="154" t="str">
        <f t="shared" si="40"/>
        <v>e1022</v>
      </c>
      <c r="L399" s="18" t="str">
        <f t="shared" si="37"/>
        <v>Plans ne prévoyant pas de provision technique de diversification et pour lesquels la prime est partiellement affectée à l’acquisition de la provision mathématique [1144]</v>
      </c>
      <c r="M399" s="94"/>
      <c r="N399" s="94" t="s">
        <v>192</v>
      </c>
      <c r="O399" s="94" t="s">
        <v>426</v>
      </c>
      <c r="S399" s="129"/>
      <c r="T399" s="129"/>
      <c r="U399" s="129"/>
      <c r="V399" s="129"/>
    </row>
    <row r="400" spans="10:22" outlineLevel="4">
      <c r="J400" s="77" t="s">
        <v>2412</v>
      </c>
      <c r="K400" s="154" t="str">
        <f t="shared" si="40"/>
        <v>e1023</v>
      </c>
      <c r="L400" s="18" t="str">
        <f t="shared" si="37"/>
        <v>Plans régis par l’article L 441-1 [115]</v>
      </c>
      <c r="M400" s="94"/>
      <c r="N400" s="94" t="s">
        <v>192</v>
      </c>
      <c r="O400" s="94" t="s">
        <v>426</v>
      </c>
      <c r="S400" s="129"/>
      <c r="T400" s="129"/>
      <c r="U400" s="129"/>
      <c r="V400" s="129"/>
    </row>
    <row r="401" spans="10:22" outlineLevel="4">
      <c r="J401" s="120" t="s">
        <v>135</v>
      </c>
      <c r="K401" s="154" t="str">
        <f t="shared" si="40"/>
        <v>e934</v>
      </c>
      <c r="L401" s="18" t="str">
        <f t="shared" si="37"/>
        <v>Contrats de retraite professionnelle supplémentaire régis par l'article L. 143-1 [12]</v>
      </c>
      <c r="M401" s="94"/>
      <c r="N401" s="94" t="s">
        <v>192</v>
      </c>
      <c r="O401" s="94" t="s">
        <v>426</v>
      </c>
      <c r="S401" s="129"/>
      <c r="T401" s="129"/>
      <c r="U401" s="129"/>
      <c r="V401" s="129"/>
    </row>
    <row r="402" spans="10:22" outlineLevel="4">
      <c r="J402" s="120" t="s">
        <v>386</v>
      </c>
      <c r="K402" s="154" t="str">
        <f t="shared" si="40"/>
        <v>e975</v>
      </c>
      <c r="L402" s="18" t="str">
        <f t="shared" si="37"/>
        <v>Opérations relevant de l'article L. 134-1 mais ne relevant pas des articles L. 143-1 et L. 144-2 (Eurocroissance) [13]</v>
      </c>
      <c r="M402" s="94"/>
      <c r="N402" s="94" t="s">
        <v>192</v>
      </c>
      <c r="O402" s="94" t="s">
        <v>426</v>
      </c>
      <c r="S402" s="129"/>
      <c r="T402" s="129"/>
      <c r="U402" s="129"/>
      <c r="V402" s="129"/>
    </row>
    <row r="403" spans="10:22" outlineLevel="4">
      <c r="J403" s="140" t="s">
        <v>2525</v>
      </c>
      <c r="K403" s="154"/>
      <c r="L403" s="18"/>
      <c r="M403" s="94"/>
      <c r="N403" s="94"/>
      <c r="O403" s="94" t="s">
        <v>426</v>
      </c>
      <c r="Q403" s="94" t="s">
        <v>248</v>
      </c>
      <c r="R403" s="94" t="s">
        <v>1451</v>
      </c>
      <c r="S403" s="129"/>
      <c r="T403" s="129"/>
      <c r="U403" s="129"/>
      <c r="V403" s="129"/>
    </row>
    <row r="404" spans="10:22" outlineLevel="3">
      <c r="J404" s="141" t="s">
        <v>244</v>
      </c>
      <c r="K404" s="86" t="str">
        <f t="shared" ref="K404:K448" si="41">VLOOKUP(J404,$A$1:$I$319,2,FALSE)</f>
        <v>x0</v>
      </c>
      <c r="L404" s="18" t="str">
        <f t="shared" ref="L404:L440" si="42">J404</f>
        <v>Total/NA</v>
      </c>
      <c r="M404" s="132" t="s">
        <v>190</v>
      </c>
      <c r="N404" s="132"/>
      <c r="O404" s="132" t="s">
        <v>243</v>
      </c>
      <c r="S404" s="129"/>
      <c r="T404" s="129"/>
      <c r="U404" s="129"/>
      <c r="V404" s="129"/>
    </row>
    <row r="405" spans="10:22" outlineLevel="4">
      <c r="J405" s="120" t="s">
        <v>125</v>
      </c>
      <c r="K405" s="86" t="str">
        <f t="shared" si="41"/>
        <v>e932</v>
      </c>
      <c r="L405" s="18" t="str">
        <f t="shared" si="42"/>
        <v>Contrats de capitalisation à prime unique (ou versements libres) [1]</v>
      </c>
      <c r="M405" s="132"/>
      <c r="N405" s="132" t="s">
        <v>192</v>
      </c>
      <c r="O405" s="132" t="s">
        <v>426</v>
      </c>
      <c r="S405" s="129"/>
      <c r="T405" s="129"/>
      <c r="U405" s="129"/>
      <c r="V405" s="129"/>
    </row>
    <row r="406" spans="10:22" outlineLevel="4">
      <c r="J406" s="120" t="s">
        <v>126</v>
      </c>
      <c r="K406" s="86" t="str">
        <f t="shared" si="41"/>
        <v>e933</v>
      </c>
      <c r="L406" s="18" t="str">
        <f t="shared" si="42"/>
        <v>Contrats de capitalisation à primes périodiques [2]</v>
      </c>
      <c r="M406" s="132"/>
      <c r="N406" s="132" t="s">
        <v>192</v>
      </c>
      <c r="O406" s="132" t="s">
        <v>426</v>
      </c>
      <c r="S406" s="129"/>
      <c r="T406" s="129"/>
      <c r="U406" s="129"/>
      <c r="V406" s="129"/>
    </row>
    <row r="407" spans="10:22" outlineLevel="4">
      <c r="J407" s="120" t="s">
        <v>127</v>
      </c>
      <c r="K407" s="86" t="str">
        <f t="shared" si="41"/>
        <v>e936</v>
      </c>
      <c r="L407" s="18" t="str">
        <f t="shared" si="42"/>
        <v>Contrats individuels d'assurance temporaire décès (y compris groupes ouverts) [3]</v>
      </c>
      <c r="M407" s="132"/>
      <c r="N407" s="132" t="s">
        <v>192</v>
      </c>
      <c r="O407" s="132" t="s">
        <v>426</v>
      </c>
      <c r="S407" s="129"/>
      <c r="T407" s="129"/>
      <c r="U407" s="129"/>
      <c r="V407" s="129"/>
    </row>
    <row r="408" spans="10:22" outlineLevel="4">
      <c r="J408" s="120" t="s">
        <v>128</v>
      </c>
      <c r="K408" s="86" t="str">
        <f t="shared" si="41"/>
        <v>e911</v>
      </c>
      <c r="L408" s="18" t="str">
        <f t="shared" si="42"/>
        <v>Autres contrats individuels d'assurance vie à prime unique (ou versements libres) (y compris groupes ouverts) [4]</v>
      </c>
      <c r="M408" s="132" t="s">
        <v>190</v>
      </c>
      <c r="N408" s="132" t="s">
        <v>192</v>
      </c>
      <c r="O408" s="132" t="s">
        <v>426</v>
      </c>
      <c r="S408" s="129"/>
      <c r="T408" s="129"/>
      <c r="U408" s="129"/>
      <c r="V408" s="129"/>
    </row>
    <row r="409" spans="10:22" outlineLevel="4">
      <c r="J409" s="155" t="s">
        <v>1455</v>
      </c>
      <c r="K409" s="86" t="str">
        <f t="shared" si="41"/>
        <v>e997</v>
      </c>
      <c r="L409" s="18" t="str">
        <f t="shared" si="42"/>
        <v>Rentes à prime unique ou versements libres [041]</v>
      </c>
      <c r="M409" s="132"/>
      <c r="N409" s="132" t="s">
        <v>192</v>
      </c>
      <c r="O409" s="132" t="s">
        <v>426</v>
      </c>
      <c r="S409" s="129"/>
      <c r="T409" s="129"/>
      <c r="U409" s="129"/>
      <c r="V409" s="129"/>
    </row>
    <row r="410" spans="10:22" outlineLevel="4">
      <c r="J410" s="155" t="s">
        <v>1456</v>
      </c>
      <c r="K410" s="86" t="str">
        <f t="shared" si="41"/>
        <v>e998</v>
      </c>
      <c r="L410" s="18" t="str">
        <f t="shared" si="42"/>
        <v>Autres contrats à prime unique ou versements libres [042]</v>
      </c>
      <c r="M410" s="132"/>
      <c r="N410" s="132" t="s">
        <v>192</v>
      </c>
      <c r="O410" s="132" t="s">
        <v>426</v>
      </c>
      <c r="S410" s="129"/>
      <c r="T410" s="129"/>
      <c r="U410" s="129"/>
      <c r="V410" s="129"/>
    </row>
    <row r="411" spans="10:22" outlineLevel="2">
      <c r="J411" s="120" t="s">
        <v>129</v>
      </c>
      <c r="K411" s="86" t="str">
        <f t="shared" si="41"/>
        <v>e912</v>
      </c>
      <c r="L411" s="18" t="str">
        <f t="shared" si="42"/>
        <v>Autres contrats individuels d'assurance vie à primes périodiques (y compris groupes ouverts) [5]</v>
      </c>
      <c r="M411" s="132" t="s">
        <v>190</v>
      </c>
      <c r="N411" s="132" t="s">
        <v>192</v>
      </c>
      <c r="O411" s="132" t="s">
        <v>426</v>
      </c>
      <c r="S411" s="129"/>
      <c r="T411" s="129"/>
      <c r="U411" s="129"/>
      <c r="V411" s="129"/>
    </row>
    <row r="412" spans="10:22">
      <c r="J412" s="155" t="s">
        <v>1457</v>
      </c>
      <c r="K412" s="86" t="str">
        <f t="shared" si="41"/>
        <v>e999</v>
      </c>
      <c r="L412" s="18" t="str">
        <f t="shared" si="42"/>
        <v>Rentes à primes périodiques [051]</v>
      </c>
      <c r="M412" s="132"/>
      <c r="N412" s="132" t="s">
        <v>192</v>
      </c>
      <c r="O412" s="132" t="s">
        <v>426</v>
      </c>
      <c r="S412" s="129"/>
      <c r="T412" s="129"/>
      <c r="U412" s="129"/>
      <c r="V412" s="129"/>
    </row>
    <row r="413" spans="10:22">
      <c r="J413" s="155" t="s">
        <v>1458</v>
      </c>
      <c r="K413" s="86" t="str">
        <f t="shared" si="41"/>
        <v>e1000</v>
      </c>
      <c r="L413" s="18" t="str">
        <f t="shared" si="42"/>
        <v>Autres contrats à primes périodiques [052]</v>
      </c>
      <c r="M413" s="132"/>
      <c r="N413" s="132" t="s">
        <v>192</v>
      </c>
      <c r="O413" s="132" t="s">
        <v>426</v>
      </c>
      <c r="Q413" s="13"/>
      <c r="S413" s="129"/>
      <c r="T413" s="129"/>
      <c r="U413" s="129"/>
      <c r="V413" s="129"/>
    </row>
    <row r="414" spans="10:22">
      <c r="J414" s="120" t="s">
        <v>130</v>
      </c>
      <c r="K414" s="86" t="str">
        <f t="shared" si="41"/>
        <v>e926</v>
      </c>
      <c r="L414" s="18" t="str">
        <f t="shared" si="42"/>
        <v>Contrats collectifs d'assurance en cas de décès [6]</v>
      </c>
      <c r="M414" s="132"/>
      <c r="N414" s="132" t="s">
        <v>192</v>
      </c>
      <c r="O414" s="132" t="s">
        <v>426</v>
      </c>
      <c r="S414" s="129"/>
      <c r="T414" s="129"/>
      <c r="U414" s="129"/>
      <c r="V414" s="129"/>
    </row>
    <row r="415" spans="10:22">
      <c r="J415" s="120" t="s">
        <v>131</v>
      </c>
      <c r="K415" s="86" t="str">
        <f t="shared" si="41"/>
        <v>e927</v>
      </c>
      <c r="L415" s="18" t="str">
        <f t="shared" si="42"/>
        <v>Contrats collectifs d'assurance en cas de vie [7]</v>
      </c>
      <c r="M415" s="132" t="s">
        <v>190</v>
      </c>
      <c r="N415" s="132" t="s">
        <v>192</v>
      </c>
      <c r="O415" s="132" t="s">
        <v>426</v>
      </c>
      <c r="S415" s="129"/>
      <c r="T415" s="129"/>
      <c r="U415" s="129"/>
      <c r="V415" s="129"/>
    </row>
    <row r="416" spans="10:22">
      <c r="J416" s="155" t="s">
        <v>1460</v>
      </c>
      <c r="K416" s="86" t="str">
        <f t="shared" si="41"/>
        <v>e1003</v>
      </c>
      <c r="L416" s="18" t="str">
        <f t="shared" si="42"/>
        <v>Contrats collectifs de rentes [071]</v>
      </c>
      <c r="M416" s="132"/>
      <c r="N416" s="132" t="s">
        <v>192</v>
      </c>
      <c r="O416" s="132" t="s">
        <v>426</v>
      </c>
      <c r="S416" s="129"/>
      <c r="T416" s="129"/>
      <c r="U416" s="129"/>
      <c r="V416" s="129"/>
    </row>
    <row r="417" spans="10:22">
      <c r="J417" s="155" t="s">
        <v>1461</v>
      </c>
      <c r="K417" s="86" t="str">
        <f t="shared" si="41"/>
        <v>e1004</v>
      </c>
      <c r="L417" s="18" t="str">
        <f t="shared" si="42"/>
        <v>Autres contrats collectifs en cas de vie [072]</v>
      </c>
      <c r="M417" s="132"/>
      <c r="N417" s="132" t="s">
        <v>192</v>
      </c>
      <c r="O417" s="132" t="s">
        <v>426</v>
      </c>
      <c r="P417" s="129"/>
      <c r="Q417" s="129"/>
      <c r="R417" s="129"/>
      <c r="S417" s="129"/>
      <c r="T417" s="129"/>
      <c r="U417" s="129"/>
      <c r="V417" s="129"/>
    </row>
    <row r="418" spans="10:22">
      <c r="J418" s="156" t="s">
        <v>2430</v>
      </c>
      <c r="K418" s="86" t="str">
        <f t="shared" si="41"/>
        <v>e1255</v>
      </c>
      <c r="L418" s="18" t="str">
        <f t="shared" si="42"/>
        <v>Contrats d'assurance vie ou de capitalisation en unités de compte à prime unique (ou versements libres) [008]</v>
      </c>
      <c r="M418" s="132" t="s">
        <v>190</v>
      </c>
      <c r="N418" s="132" t="s">
        <v>192</v>
      </c>
      <c r="O418" s="132" t="s">
        <v>426</v>
      </c>
      <c r="P418" s="129"/>
      <c r="Q418" s="129"/>
      <c r="R418" s="129"/>
      <c r="S418" s="129"/>
      <c r="T418" s="129"/>
      <c r="U418" s="129"/>
      <c r="V418" s="129"/>
    </row>
    <row r="419" spans="10:22">
      <c r="J419" s="155" t="s">
        <v>2431</v>
      </c>
      <c r="K419" s="86" t="str">
        <f t="shared" si="41"/>
        <v>e1256</v>
      </c>
      <c r="L419" s="18" t="str">
        <f t="shared" si="42"/>
        <v>Contrats de capitalisation en unités de compte à prime unique ou versements libres [081]</v>
      </c>
      <c r="M419" s="132"/>
      <c r="N419" s="132" t="s">
        <v>192</v>
      </c>
      <c r="O419" s="132" t="s">
        <v>426</v>
      </c>
      <c r="P419" s="129"/>
      <c r="Q419" s="129"/>
      <c r="R419" s="129"/>
      <c r="S419" s="129"/>
      <c r="T419" s="129"/>
      <c r="U419" s="129"/>
      <c r="V419" s="129"/>
    </row>
    <row r="420" spans="10:22">
      <c r="J420" s="155" t="s">
        <v>2432</v>
      </c>
      <c r="K420" s="86" t="str">
        <f t="shared" si="41"/>
        <v>e1257</v>
      </c>
      <c r="L420" s="18" t="str">
        <f t="shared" si="42"/>
        <v>Temporaires décès en unités de compte à prime unique ou versements libres [082]</v>
      </c>
      <c r="M420" s="132"/>
      <c r="N420" s="132" t="s">
        <v>192</v>
      </c>
      <c r="O420" s="132" t="s">
        <v>426</v>
      </c>
      <c r="P420" s="129"/>
      <c r="Q420" s="129"/>
      <c r="R420" s="129"/>
      <c r="S420" s="129"/>
      <c r="T420" s="129"/>
      <c r="U420" s="129"/>
      <c r="V420" s="129"/>
    </row>
    <row r="421" spans="10:22">
      <c r="J421" s="155" t="s">
        <v>2433</v>
      </c>
      <c r="K421" s="86" t="str">
        <f t="shared" si="41"/>
        <v>e1258</v>
      </c>
      <c r="L421" s="18" t="str">
        <f t="shared" si="42"/>
        <v>Rentes individuelles en unités de compte à prime unique ou versements libres [083]</v>
      </c>
      <c r="M421" s="132"/>
      <c r="N421" s="132" t="s">
        <v>192</v>
      </c>
      <c r="O421" s="132" t="s">
        <v>426</v>
      </c>
      <c r="P421" s="129"/>
      <c r="Q421" s="129"/>
      <c r="R421" s="129"/>
      <c r="S421" s="129"/>
      <c r="T421" s="129"/>
      <c r="U421" s="129"/>
      <c r="V421" s="129"/>
    </row>
    <row r="422" spans="10:22">
      <c r="J422" s="155" t="s">
        <v>2434</v>
      </c>
      <c r="K422" s="86" t="str">
        <f t="shared" si="41"/>
        <v>e1259</v>
      </c>
      <c r="L422" s="18" t="str">
        <f t="shared" si="42"/>
        <v>Autres contrats individuels en unités de compte à prime unique ou versements libres [084]</v>
      </c>
      <c r="M422" s="132"/>
      <c r="N422" s="132" t="s">
        <v>192</v>
      </c>
      <c r="O422" s="132" t="s">
        <v>426</v>
      </c>
      <c r="P422" s="129"/>
      <c r="Q422" s="129"/>
      <c r="R422" s="129"/>
      <c r="S422" s="129"/>
      <c r="T422" s="129"/>
      <c r="U422" s="129"/>
      <c r="V422" s="129"/>
    </row>
    <row r="423" spans="10:22">
      <c r="J423" s="155" t="s">
        <v>2435</v>
      </c>
      <c r="K423" s="86" t="str">
        <f t="shared" si="41"/>
        <v>e1260</v>
      </c>
      <c r="L423" s="18" t="str">
        <f t="shared" si="42"/>
        <v>Autres contrats collectifs d’assurance en cas de décès en unités de compte à prime unique ou versements libres [085]</v>
      </c>
      <c r="M423" s="132"/>
      <c r="N423" s="132" t="s">
        <v>192</v>
      </c>
      <c r="O423" s="132" t="s">
        <v>426</v>
      </c>
      <c r="P423" s="129"/>
      <c r="Q423" s="129"/>
      <c r="R423" s="129"/>
      <c r="S423" s="129"/>
      <c r="T423" s="129"/>
      <c r="U423" s="129"/>
      <c r="V423" s="129"/>
    </row>
    <row r="424" spans="10:22">
      <c r="J424" s="155" t="s">
        <v>2436</v>
      </c>
      <c r="K424" s="86" t="str">
        <f t="shared" si="41"/>
        <v>e1261</v>
      </c>
      <c r="L424" s="18" t="str">
        <f t="shared" si="42"/>
        <v>Contrats collectifs de rentes en unités de compte à prime unique ou versements libres [086]</v>
      </c>
      <c r="M424" s="132"/>
      <c r="N424" s="132" t="s">
        <v>192</v>
      </c>
      <c r="O424" s="132" t="s">
        <v>426</v>
      </c>
      <c r="P424" s="129"/>
      <c r="Q424" s="129"/>
      <c r="R424" s="129"/>
      <c r="S424" s="129"/>
      <c r="T424" s="129"/>
      <c r="U424" s="129"/>
      <c r="V424" s="129"/>
    </row>
    <row r="425" spans="10:22">
      <c r="J425" s="155" t="s">
        <v>2437</v>
      </c>
      <c r="K425" s="86" t="str">
        <f t="shared" si="41"/>
        <v>e1262</v>
      </c>
      <c r="L425" s="18" t="str">
        <f t="shared" si="42"/>
        <v>Autres contrats collectifs d’assurance en cas de vie en unités de compte à prime unique ou versements libres [087]</v>
      </c>
      <c r="M425" s="132"/>
      <c r="N425" s="132" t="s">
        <v>192</v>
      </c>
      <c r="O425" s="132" t="s">
        <v>426</v>
      </c>
      <c r="P425" s="129"/>
      <c r="Q425" s="129"/>
      <c r="R425" s="129"/>
      <c r="S425" s="129"/>
      <c r="T425" s="129"/>
      <c r="U425" s="129"/>
      <c r="V425" s="129"/>
    </row>
    <row r="426" spans="10:22">
      <c r="J426" s="156" t="s">
        <v>2438</v>
      </c>
      <c r="K426" s="86" t="str">
        <f t="shared" si="41"/>
        <v>e1263</v>
      </c>
      <c r="L426" s="18" t="str">
        <f t="shared" si="42"/>
        <v>Contrats d'assurance vie ou de capitalisation en unités de compte à primes périodiques [009]</v>
      </c>
      <c r="M426" s="132" t="s">
        <v>190</v>
      </c>
      <c r="N426" s="132" t="s">
        <v>192</v>
      </c>
      <c r="O426" s="132" t="s">
        <v>426</v>
      </c>
      <c r="P426" s="129"/>
      <c r="Q426" s="129"/>
      <c r="R426" s="129"/>
      <c r="S426" s="129"/>
      <c r="T426" s="129"/>
      <c r="U426" s="129"/>
      <c r="V426" s="129"/>
    </row>
    <row r="427" spans="10:22">
      <c r="J427" s="155" t="s">
        <v>2439</v>
      </c>
      <c r="K427" s="86" t="str">
        <f t="shared" si="41"/>
        <v>e1264</v>
      </c>
      <c r="L427" s="18" t="str">
        <f t="shared" si="42"/>
        <v>Contrats de capitalisation en unités de compte à primes périodiques [091]</v>
      </c>
      <c r="M427" s="132"/>
      <c r="N427" s="132" t="s">
        <v>192</v>
      </c>
      <c r="O427" s="132" t="s">
        <v>426</v>
      </c>
      <c r="P427" s="129"/>
      <c r="Q427" s="129"/>
      <c r="R427" s="129"/>
      <c r="S427" s="129"/>
      <c r="T427" s="129"/>
      <c r="U427" s="129"/>
      <c r="V427" s="129"/>
    </row>
    <row r="428" spans="10:22">
      <c r="J428" s="155" t="s">
        <v>2440</v>
      </c>
      <c r="K428" s="86" t="str">
        <f t="shared" si="41"/>
        <v>e1265</v>
      </c>
      <c r="L428" s="18" t="str">
        <f t="shared" si="42"/>
        <v>Temporaires décès en unités de compte à primes périodiques [092]</v>
      </c>
      <c r="M428" s="132"/>
      <c r="N428" s="132" t="s">
        <v>192</v>
      </c>
      <c r="O428" s="132" t="s">
        <v>426</v>
      </c>
      <c r="P428" s="129"/>
      <c r="Q428" s="129"/>
      <c r="R428" s="129"/>
      <c r="S428" s="129"/>
      <c r="T428" s="129"/>
      <c r="U428" s="129"/>
      <c r="V428" s="129"/>
    </row>
    <row r="429" spans="10:22">
      <c r="J429" s="155" t="s">
        <v>2441</v>
      </c>
      <c r="K429" s="86" t="str">
        <f t="shared" si="41"/>
        <v>e1266</v>
      </c>
      <c r="L429" s="18" t="str">
        <f t="shared" si="42"/>
        <v>Rentes individuelles en unités de compte à primes périodiques [093]</v>
      </c>
      <c r="M429" s="132"/>
      <c r="N429" s="132" t="s">
        <v>192</v>
      </c>
      <c r="O429" s="132" t="s">
        <v>426</v>
      </c>
      <c r="P429" s="129"/>
      <c r="Q429" s="129"/>
      <c r="R429" s="129"/>
      <c r="S429" s="129"/>
      <c r="T429" s="129"/>
      <c r="U429" s="129"/>
      <c r="V429" s="129"/>
    </row>
    <row r="430" spans="10:22">
      <c r="J430" s="155" t="s">
        <v>2442</v>
      </c>
      <c r="K430" s="86" t="str">
        <f t="shared" si="41"/>
        <v>e1267</v>
      </c>
      <c r="L430" s="18" t="str">
        <f t="shared" si="42"/>
        <v>Autres contrats individuels en unités de compte à primes périodiques [094]</v>
      </c>
      <c r="M430" s="132"/>
      <c r="N430" s="132" t="s">
        <v>192</v>
      </c>
      <c r="O430" s="132" t="s">
        <v>426</v>
      </c>
      <c r="P430" s="129"/>
      <c r="Q430" s="129"/>
      <c r="R430" s="129"/>
      <c r="S430" s="129"/>
      <c r="T430" s="129"/>
      <c r="U430" s="129"/>
      <c r="V430" s="129"/>
    </row>
    <row r="431" spans="10:22">
      <c r="J431" s="155" t="s">
        <v>2443</v>
      </c>
      <c r="K431" s="86" t="str">
        <f t="shared" si="41"/>
        <v>e1268</v>
      </c>
      <c r="L431" s="18" t="str">
        <f t="shared" si="42"/>
        <v>Autres contrats collectifs d’assurance en cas de décès en unités de compte à primes périodiques [095]</v>
      </c>
      <c r="M431" s="132"/>
      <c r="N431" s="132" t="s">
        <v>192</v>
      </c>
      <c r="O431" s="132" t="s">
        <v>426</v>
      </c>
      <c r="P431" s="129"/>
      <c r="Q431" s="129"/>
      <c r="R431" s="129"/>
      <c r="S431" s="129"/>
      <c r="T431" s="129"/>
      <c r="U431" s="129"/>
      <c r="V431" s="129"/>
    </row>
    <row r="432" spans="10:22">
      <c r="J432" s="155" t="s">
        <v>2444</v>
      </c>
      <c r="K432" s="86" t="str">
        <f t="shared" si="41"/>
        <v>e1269</v>
      </c>
      <c r="L432" s="18" t="str">
        <f t="shared" si="42"/>
        <v>Contrats collectifs de rentes en unités de compte à primes périodiques [096]</v>
      </c>
      <c r="M432" s="132"/>
      <c r="N432" s="132" t="s">
        <v>192</v>
      </c>
      <c r="O432" s="132" t="s">
        <v>426</v>
      </c>
      <c r="P432" s="129"/>
      <c r="Q432" s="129"/>
      <c r="R432" s="129"/>
      <c r="S432" s="129"/>
      <c r="T432" s="129"/>
      <c r="U432" s="129"/>
      <c r="V432" s="129"/>
    </row>
    <row r="433" spans="10:22">
      <c r="J433" s="155" t="s">
        <v>2445</v>
      </c>
      <c r="K433" s="86" t="str">
        <f t="shared" si="41"/>
        <v>e1270</v>
      </c>
      <c r="L433" s="18" t="str">
        <f t="shared" si="42"/>
        <v>Autres contrats collectifs d’assurance en cas de vie en unités de compte à primes périodiques [097]</v>
      </c>
      <c r="M433" s="132"/>
      <c r="N433" s="132" t="s">
        <v>192</v>
      </c>
      <c r="O433" s="132" t="s">
        <v>426</v>
      </c>
      <c r="P433" s="129"/>
      <c r="Q433" s="129"/>
      <c r="R433" s="129"/>
      <c r="S433" s="129"/>
      <c r="T433" s="129"/>
      <c r="U433" s="129"/>
      <c r="V433" s="129"/>
    </row>
    <row r="434" spans="10:22">
      <c r="J434" s="120" t="s">
        <v>134</v>
      </c>
      <c r="K434" s="86" t="str">
        <f t="shared" si="41"/>
        <v>e929</v>
      </c>
      <c r="L434" s="18" t="str">
        <f t="shared" si="42"/>
        <v>Contrats collectifs relevant de l'article L. 441-1 mais ne relevant pas des articles L. 143-1 et L. 144-2 [10]</v>
      </c>
      <c r="M434" s="132"/>
      <c r="N434" s="132" t="s">
        <v>192</v>
      </c>
      <c r="O434" s="132" t="s">
        <v>426</v>
      </c>
      <c r="P434" s="129"/>
      <c r="Q434" s="129"/>
      <c r="R434" s="129"/>
      <c r="S434" s="129"/>
      <c r="T434" s="129"/>
      <c r="U434" s="129"/>
      <c r="V434" s="129"/>
    </row>
    <row r="435" spans="10:22">
      <c r="J435" s="120" t="s">
        <v>387</v>
      </c>
      <c r="K435" s="86" t="str">
        <f t="shared" si="41"/>
        <v>e938</v>
      </c>
      <c r="L435" s="18" t="str">
        <f t="shared" si="42"/>
        <v>Contrats relevant de l'article L. 144-2 mais ne relevant pas de l'article L. 143-1 (PERP) [11]</v>
      </c>
      <c r="M435" s="132" t="s">
        <v>190</v>
      </c>
      <c r="N435" s="132" t="s">
        <v>192</v>
      </c>
      <c r="O435" s="132" t="s">
        <v>426</v>
      </c>
      <c r="P435" s="129"/>
      <c r="Q435" s="129"/>
      <c r="R435" s="129"/>
      <c r="S435" s="129"/>
      <c r="T435" s="129"/>
      <c r="U435" s="129"/>
      <c r="V435" s="129"/>
    </row>
    <row r="436" spans="10:22">
      <c r="J436" s="77" t="s">
        <v>1462</v>
      </c>
      <c r="K436" s="86" t="str">
        <f t="shared" si="41"/>
        <v>e1005</v>
      </c>
      <c r="L436" s="18" t="str">
        <f t="shared" si="42"/>
        <v>Plans consistant en l’acquisition d’une rente viagère différée, en primes uniques et à versements libres [111]</v>
      </c>
      <c r="M436" s="132"/>
      <c r="N436" s="132" t="s">
        <v>192</v>
      </c>
      <c r="O436" s="79" t="s">
        <v>426</v>
      </c>
      <c r="P436" s="129"/>
      <c r="Q436" s="129"/>
      <c r="R436" s="129"/>
      <c r="S436" s="129"/>
      <c r="T436" s="129"/>
      <c r="U436" s="129"/>
      <c r="V436" s="129"/>
    </row>
    <row r="437" spans="10:22">
      <c r="J437" s="77" t="s">
        <v>1466</v>
      </c>
      <c r="K437" s="86" t="str">
        <f t="shared" si="41"/>
        <v>e1009</v>
      </c>
      <c r="L437" s="18" t="str">
        <f t="shared" si="42"/>
        <v>Plans consistant en l’acquisition d’une rente viagère différée en primes périodiques [112]</v>
      </c>
      <c r="M437" s="132"/>
      <c r="N437" s="132" t="s">
        <v>192</v>
      </c>
      <c r="O437" s="132" t="s">
        <v>426</v>
      </c>
      <c r="P437" s="129"/>
      <c r="Q437" s="129"/>
      <c r="R437" s="129"/>
      <c r="S437" s="129"/>
      <c r="T437" s="129"/>
      <c r="U437" s="129"/>
      <c r="V437" s="129"/>
    </row>
    <row r="438" spans="10:22">
      <c r="J438" s="77" t="s">
        <v>1470</v>
      </c>
      <c r="K438" s="86" t="str">
        <f t="shared" si="41"/>
        <v>e1013</v>
      </c>
      <c r="L438" s="18" t="str">
        <f t="shared" si="42"/>
        <v>Plans consistant en la constitution d’une épargne convertie en rente, en primes uniques et à versements libres [113]</v>
      </c>
      <c r="M438" s="132"/>
      <c r="N438" s="132" t="s">
        <v>192</v>
      </c>
      <c r="O438" s="132" t="s">
        <v>426</v>
      </c>
      <c r="P438" s="129"/>
      <c r="Q438" s="129"/>
      <c r="R438" s="129"/>
      <c r="S438" s="129"/>
      <c r="T438" s="129"/>
      <c r="U438" s="129"/>
      <c r="V438" s="129"/>
    </row>
    <row r="439" spans="10:22">
      <c r="J439" s="77" t="s">
        <v>1475</v>
      </c>
      <c r="K439" s="86" t="str">
        <f t="shared" si="41"/>
        <v>e1018</v>
      </c>
      <c r="L439" s="18" t="str">
        <f t="shared" si="42"/>
        <v>Plans consistant en la constitution d’une épargne convertie en rente, en primes périodiques [114]</v>
      </c>
      <c r="M439" s="132"/>
      <c r="N439" s="132" t="s">
        <v>192</v>
      </c>
      <c r="O439" s="132" t="s">
        <v>426</v>
      </c>
      <c r="P439" s="129"/>
      <c r="Q439" s="129"/>
      <c r="R439" s="129"/>
      <c r="S439" s="129"/>
      <c r="T439" s="129"/>
      <c r="U439" s="129"/>
      <c r="V439" s="129"/>
    </row>
    <row r="440" spans="10:22">
      <c r="J440" s="77" t="s">
        <v>2412</v>
      </c>
      <c r="K440" s="86" t="str">
        <f t="shared" si="41"/>
        <v>e1023</v>
      </c>
      <c r="L440" s="18" t="str">
        <f t="shared" si="42"/>
        <v>Plans régis par l’article L 441-1 [115]</v>
      </c>
      <c r="M440" s="132"/>
      <c r="N440" s="132" t="s">
        <v>192</v>
      </c>
      <c r="O440" s="132" t="s">
        <v>426</v>
      </c>
      <c r="P440" s="129"/>
      <c r="Q440" s="129"/>
      <c r="R440" s="129"/>
      <c r="S440" s="129"/>
      <c r="T440" s="129"/>
      <c r="U440" s="129"/>
      <c r="V440" s="129"/>
    </row>
    <row r="441" spans="10:22">
      <c r="J441" s="120" t="s">
        <v>135</v>
      </c>
      <c r="K441" s="86" t="str">
        <f t="shared" si="41"/>
        <v>e934</v>
      </c>
      <c r="L441" s="18" t="s">
        <v>2526</v>
      </c>
      <c r="M441" s="132" t="s">
        <v>190</v>
      </c>
      <c r="N441" s="132" t="s">
        <v>192</v>
      </c>
      <c r="O441" s="132" t="s">
        <v>426</v>
      </c>
      <c r="P441" s="129"/>
      <c r="Q441" s="129"/>
      <c r="R441" s="129"/>
      <c r="S441" s="129"/>
      <c r="T441" s="129"/>
      <c r="U441" s="129"/>
      <c r="V441" s="129"/>
    </row>
    <row r="442" spans="10:22">
      <c r="J442" s="77" t="s">
        <v>311</v>
      </c>
      <c r="K442" s="86" t="str">
        <f t="shared" si="41"/>
        <v>e919</v>
      </c>
      <c r="L442" s="18" t="s">
        <v>2527</v>
      </c>
      <c r="M442" s="132"/>
      <c r="N442" s="132" t="s">
        <v>192</v>
      </c>
      <c r="O442" s="132" t="s">
        <v>426</v>
      </c>
      <c r="P442" s="129"/>
      <c r="Q442" s="129"/>
      <c r="R442" s="129"/>
      <c r="S442" s="129"/>
      <c r="T442" s="129"/>
      <c r="U442" s="129"/>
      <c r="V442" s="129"/>
    </row>
    <row r="443" spans="10:22">
      <c r="J443" s="77" t="s">
        <v>508</v>
      </c>
      <c r="K443" s="86" t="str">
        <f t="shared" si="41"/>
        <v>e958</v>
      </c>
      <c r="L443" s="18" t="s">
        <v>2528</v>
      </c>
      <c r="M443" s="132"/>
      <c r="N443" s="132" t="s">
        <v>192</v>
      </c>
      <c r="O443" s="132" t="s">
        <v>426</v>
      </c>
      <c r="P443" s="129"/>
      <c r="Q443" s="129"/>
      <c r="R443" s="129"/>
      <c r="S443" s="129"/>
      <c r="T443" s="129"/>
      <c r="U443" s="129"/>
      <c r="V443" s="129"/>
    </row>
    <row r="444" spans="10:22">
      <c r="J444" s="77" t="s">
        <v>312</v>
      </c>
      <c r="K444" s="86" t="str">
        <f t="shared" si="41"/>
        <v>e914</v>
      </c>
      <c r="L444" s="18" t="s">
        <v>2529</v>
      </c>
      <c r="M444" s="132"/>
      <c r="N444" s="132" t="s">
        <v>192</v>
      </c>
      <c r="O444" s="132" t="s">
        <v>426</v>
      </c>
      <c r="P444" s="129"/>
      <c r="Q444" s="129"/>
      <c r="R444" s="129"/>
      <c r="S444" s="129"/>
      <c r="T444" s="129"/>
      <c r="U444" s="129"/>
      <c r="V444" s="129"/>
    </row>
    <row r="445" spans="10:22">
      <c r="J445" s="77" t="s">
        <v>314</v>
      </c>
      <c r="K445" s="86" t="str">
        <f t="shared" si="41"/>
        <v>e951</v>
      </c>
      <c r="L445" s="18" t="s">
        <v>2530</v>
      </c>
      <c r="M445" s="132"/>
      <c r="N445" s="132" t="s">
        <v>192</v>
      </c>
      <c r="O445" s="132" t="s">
        <v>426</v>
      </c>
      <c r="P445" s="129"/>
      <c r="Q445" s="129"/>
      <c r="R445" s="129"/>
      <c r="S445" s="129"/>
      <c r="T445" s="129"/>
      <c r="U445" s="129"/>
      <c r="V445" s="129"/>
    </row>
    <row r="446" spans="10:22">
      <c r="J446" s="77" t="s">
        <v>315</v>
      </c>
      <c r="K446" s="86" t="str">
        <f t="shared" si="41"/>
        <v>e988</v>
      </c>
      <c r="L446" s="18" t="s">
        <v>2531</v>
      </c>
      <c r="M446" s="132"/>
      <c r="N446" s="132" t="s">
        <v>192</v>
      </c>
      <c r="O446" s="132" t="s">
        <v>426</v>
      </c>
      <c r="P446" s="129"/>
      <c r="Q446" s="129"/>
      <c r="R446" s="129"/>
      <c r="S446" s="129"/>
      <c r="T446" s="129"/>
      <c r="U446" s="129"/>
      <c r="V446" s="129"/>
    </row>
    <row r="447" spans="10:22">
      <c r="J447" s="77" t="s">
        <v>308</v>
      </c>
      <c r="K447" s="86" t="str">
        <f t="shared" si="41"/>
        <v>e990</v>
      </c>
      <c r="L447" s="18" t="s">
        <v>2532</v>
      </c>
      <c r="M447" s="132"/>
      <c r="N447" s="132" t="s">
        <v>192</v>
      </c>
      <c r="O447" s="132" t="s">
        <v>426</v>
      </c>
      <c r="P447" s="129"/>
      <c r="Q447" s="129"/>
      <c r="R447" s="129"/>
      <c r="S447" s="129"/>
      <c r="T447" s="129"/>
      <c r="U447" s="129"/>
      <c r="V447" s="129"/>
    </row>
    <row r="448" spans="10:22">
      <c r="J448" s="120" t="s">
        <v>386</v>
      </c>
      <c r="K448" s="86" t="str">
        <f t="shared" si="41"/>
        <v>e975</v>
      </c>
      <c r="L448" s="18" t="str">
        <f>J448</f>
        <v>Opérations relevant de l'article L. 134-1 mais ne relevant pas des articles L. 143-1 et L. 144-2 (Eurocroissance) [13]</v>
      </c>
      <c r="M448" s="132"/>
      <c r="N448" s="132" t="s">
        <v>192</v>
      </c>
      <c r="O448" s="132" t="s">
        <v>426</v>
      </c>
      <c r="P448" s="129"/>
      <c r="Q448" s="129"/>
      <c r="R448" s="129"/>
      <c r="S448" s="129"/>
      <c r="T448" s="129"/>
      <c r="U448" s="129"/>
      <c r="V448" s="129"/>
    </row>
    <row r="449" spans="10:22">
      <c r="J449" s="140" t="s">
        <v>2771</v>
      </c>
      <c r="K449" s="154"/>
      <c r="L449" s="18"/>
      <c r="M449" s="94"/>
      <c r="N449" s="94"/>
      <c r="O449" s="94" t="s">
        <v>426</v>
      </c>
      <c r="P449" s="129"/>
      <c r="Q449" s="94" t="s">
        <v>248</v>
      </c>
      <c r="R449" s="94" t="s">
        <v>1451</v>
      </c>
      <c r="S449" s="129"/>
      <c r="T449" s="129"/>
      <c r="U449" s="129"/>
      <c r="V449" s="129"/>
    </row>
    <row r="450" spans="10:22">
      <c r="J450" s="141" t="s">
        <v>244</v>
      </c>
      <c r="K450" s="86" t="str">
        <f t="shared" ref="K450:K493" si="43">VLOOKUP(J450,$A$1:$I$319,2,FALSE)</f>
        <v>x0</v>
      </c>
      <c r="L450" s="18" t="str">
        <f t="shared" ref="L450:L493" si="44">J450</f>
        <v>Total/NA</v>
      </c>
      <c r="M450" s="132" t="s">
        <v>190</v>
      </c>
      <c r="N450" s="132"/>
      <c r="O450" s="132" t="s">
        <v>243</v>
      </c>
      <c r="P450" s="129"/>
      <c r="Q450" s="129"/>
      <c r="R450" s="129"/>
      <c r="S450" s="129"/>
      <c r="T450" s="129"/>
      <c r="U450" s="129"/>
      <c r="V450" s="129"/>
    </row>
    <row r="451" spans="10:22">
      <c r="J451" s="120" t="s">
        <v>125</v>
      </c>
      <c r="K451" s="86" t="str">
        <f t="shared" si="43"/>
        <v>e932</v>
      </c>
      <c r="L451" s="18" t="str">
        <f t="shared" si="44"/>
        <v>Contrats de capitalisation à prime unique (ou versements libres) [1]</v>
      </c>
      <c r="M451" s="132"/>
      <c r="N451" s="132" t="s">
        <v>192</v>
      </c>
      <c r="O451" s="132" t="s">
        <v>426</v>
      </c>
      <c r="P451" s="129"/>
      <c r="Q451" s="129"/>
      <c r="R451" s="129"/>
      <c r="S451" s="129"/>
      <c r="T451" s="129"/>
      <c r="U451" s="129"/>
      <c r="V451" s="129"/>
    </row>
    <row r="452" spans="10:22">
      <c r="J452" s="120" t="s">
        <v>126</v>
      </c>
      <c r="K452" s="86" t="str">
        <f t="shared" si="43"/>
        <v>e933</v>
      </c>
      <c r="L452" s="18" t="str">
        <f t="shared" si="44"/>
        <v>Contrats de capitalisation à primes périodiques [2]</v>
      </c>
      <c r="M452" s="132"/>
      <c r="N452" s="132" t="s">
        <v>192</v>
      </c>
      <c r="O452" s="132" t="s">
        <v>426</v>
      </c>
      <c r="P452" s="129"/>
      <c r="Q452" s="129"/>
      <c r="R452" s="129"/>
      <c r="S452" s="129"/>
      <c r="T452" s="129"/>
      <c r="U452" s="129"/>
      <c r="V452" s="129"/>
    </row>
    <row r="453" spans="10:22">
      <c r="J453" s="120" t="s">
        <v>127</v>
      </c>
      <c r="K453" s="86" t="str">
        <f t="shared" si="43"/>
        <v>e936</v>
      </c>
      <c r="L453" s="18" t="str">
        <f t="shared" si="44"/>
        <v>Contrats individuels d'assurance temporaire décès (y compris groupes ouverts) [3]</v>
      </c>
      <c r="M453" s="132"/>
      <c r="N453" s="132" t="s">
        <v>192</v>
      </c>
      <c r="O453" s="132" t="s">
        <v>426</v>
      </c>
      <c r="P453" s="129"/>
      <c r="Q453" s="129"/>
      <c r="R453" s="129"/>
      <c r="S453" s="129"/>
      <c r="T453" s="129"/>
      <c r="U453" s="129"/>
      <c r="V453" s="129"/>
    </row>
    <row r="454" spans="10:22">
      <c r="J454" s="120" t="s">
        <v>128</v>
      </c>
      <c r="K454" s="86" t="str">
        <f t="shared" si="43"/>
        <v>e911</v>
      </c>
      <c r="L454" s="18" t="str">
        <f t="shared" si="44"/>
        <v>Autres contrats individuels d'assurance vie à prime unique (ou versements libres) (y compris groupes ouverts) [4]</v>
      </c>
      <c r="M454" s="132" t="s">
        <v>190</v>
      </c>
      <c r="N454" s="132" t="s">
        <v>192</v>
      </c>
      <c r="O454" s="132" t="s">
        <v>426</v>
      </c>
      <c r="P454" s="129"/>
      <c r="Q454" s="129"/>
      <c r="R454" s="129"/>
      <c r="S454" s="129"/>
      <c r="T454" s="129"/>
      <c r="U454" s="129"/>
      <c r="V454" s="129"/>
    </row>
    <row r="455" spans="10:22">
      <c r="J455" s="155" t="s">
        <v>1455</v>
      </c>
      <c r="K455" s="86" t="str">
        <f t="shared" si="43"/>
        <v>e997</v>
      </c>
      <c r="L455" s="18" t="str">
        <f t="shared" si="44"/>
        <v>Rentes à prime unique ou versements libres [041]</v>
      </c>
      <c r="M455" s="132"/>
      <c r="N455" s="132" t="s">
        <v>192</v>
      </c>
      <c r="O455" s="132" t="s">
        <v>426</v>
      </c>
      <c r="P455" s="129"/>
      <c r="Q455" s="129"/>
      <c r="R455" s="129"/>
      <c r="S455" s="129"/>
      <c r="T455" s="129"/>
      <c r="U455" s="129"/>
      <c r="V455" s="129"/>
    </row>
    <row r="456" spans="10:22">
      <c r="J456" s="155" t="s">
        <v>1456</v>
      </c>
      <c r="K456" s="86" t="str">
        <f t="shared" si="43"/>
        <v>e998</v>
      </c>
      <c r="L456" s="18" t="str">
        <f t="shared" si="44"/>
        <v>Autres contrats à prime unique ou versements libres [042]</v>
      </c>
      <c r="M456" s="132"/>
      <c r="N456" s="132" t="s">
        <v>192</v>
      </c>
      <c r="O456" s="132" t="s">
        <v>426</v>
      </c>
      <c r="P456" s="129"/>
      <c r="Q456" s="129"/>
      <c r="R456" s="129"/>
      <c r="S456" s="129"/>
      <c r="T456" s="129"/>
      <c r="U456" s="129"/>
      <c r="V456" s="129"/>
    </row>
    <row r="457" spans="10:22">
      <c r="J457" s="120" t="s">
        <v>129</v>
      </c>
      <c r="K457" s="86" t="str">
        <f t="shared" si="43"/>
        <v>e912</v>
      </c>
      <c r="L457" s="18" t="str">
        <f t="shared" si="44"/>
        <v>Autres contrats individuels d'assurance vie à primes périodiques (y compris groupes ouverts) [5]</v>
      </c>
      <c r="M457" s="132" t="s">
        <v>190</v>
      </c>
      <c r="N457" s="132" t="s">
        <v>192</v>
      </c>
      <c r="O457" s="132" t="s">
        <v>426</v>
      </c>
      <c r="P457" s="129"/>
      <c r="Q457" s="129"/>
      <c r="R457" s="129"/>
      <c r="S457" s="129"/>
      <c r="T457" s="129"/>
      <c r="U457" s="129"/>
      <c r="V457" s="129"/>
    </row>
    <row r="458" spans="10:22">
      <c r="J458" s="155" t="s">
        <v>1457</v>
      </c>
      <c r="K458" s="86" t="str">
        <f t="shared" si="43"/>
        <v>e999</v>
      </c>
      <c r="L458" s="18" t="str">
        <f t="shared" si="44"/>
        <v>Rentes à primes périodiques [051]</v>
      </c>
      <c r="M458" s="132" t="s">
        <v>190</v>
      </c>
      <c r="N458" s="132" t="s">
        <v>192</v>
      </c>
      <c r="O458" s="132" t="s">
        <v>426</v>
      </c>
      <c r="P458" s="129"/>
      <c r="Q458" s="129"/>
      <c r="R458" s="129"/>
      <c r="S458" s="129"/>
      <c r="T458" s="129"/>
      <c r="U458" s="129"/>
      <c r="V458" s="129"/>
    </row>
    <row r="459" spans="10:22">
      <c r="J459" s="155" t="s">
        <v>1458</v>
      </c>
      <c r="K459" s="86" t="str">
        <f t="shared" si="43"/>
        <v>e1000</v>
      </c>
      <c r="L459" s="18" t="str">
        <f t="shared" si="44"/>
        <v>Autres contrats à primes périodiques [052]</v>
      </c>
      <c r="M459" s="132"/>
      <c r="N459" s="132" t="s">
        <v>192</v>
      </c>
      <c r="O459" s="132" t="s">
        <v>426</v>
      </c>
      <c r="P459" s="129"/>
      <c r="Q459" s="129"/>
      <c r="R459" s="129"/>
      <c r="S459" s="129"/>
      <c r="T459" s="129"/>
      <c r="U459" s="129"/>
      <c r="V459" s="129"/>
    </row>
    <row r="460" spans="10:22">
      <c r="J460" s="120" t="s">
        <v>130</v>
      </c>
      <c r="K460" s="86" t="str">
        <f t="shared" si="43"/>
        <v>e926</v>
      </c>
      <c r="L460" s="18" t="str">
        <f t="shared" si="44"/>
        <v>Contrats collectifs d'assurance en cas de décès [6]</v>
      </c>
      <c r="M460" s="132" t="s">
        <v>190</v>
      </c>
      <c r="N460" s="132" t="s">
        <v>192</v>
      </c>
      <c r="O460" s="132" t="s">
        <v>426</v>
      </c>
      <c r="P460" s="129"/>
      <c r="Q460" s="129"/>
      <c r="R460" s="129"/>
      <c r="S460" s="129"/>
      <c r="T460" s="129"/>
      <c r="U460" s="129"/>
      <c r="V460" s="129"/>
    </row>
    <row r="461" spans="10:22">
      <c r="J461" s="120" t="s">
        <v>131</v>
      </c>
      <c r="K461" s="86" t="str">
        <f t="shared" si="43"/>
        <v>e927</v>
      </c>
      <c r="L461" s="18" t="str">
        <f t="shared" si="44"/>
        <v>Contrats collectifs d'assurance en cas de vie [7]</v>
      </c>
      <c r="M461" s="132" t="s">
        <v>190</v>
      </c>
      <c r="N461" s="132" t="s">
        <v>192</v>
      </c>
      <c r="O461" s="132" t="s">
        <v>426</v>
      </c>
      <c r="P461" s="129"/>
      <c r="Q461" s="129"/>
      <c r="R461" s="129"/>
      <c r="S461" s="129"/>
      <c r="T461" s="129"/>
      <c r="U461" s="129"/>
      <c r="V461" s="129"/>
    </row>
    <row r="462" spans="10:22">
      <c r="J462" s="155" t="s">
        <v>1460</v>
      </c>
      <c r="K462" s="86" t="str">
        <f t="shared" si="43"/>
        <v>e1003</v>
      </c>
      <c r="L462" s="18" t="str">
        <f t="shared" si="44"/>
        <v>Contrats collectifs de rentes [071]</v>
      </c>
      <c r="M462" s="132"/>
      <c r="N462" s="132" t="s">
        <v>192</v>
      </c>
      <c r="O462" s="132" t="s">
        <v>426</v>
      </c>
      <c r="P462" s="129"/>
      <c r="Q462" s="129"/>
      <c r="R462" s="129"/>
      <c r="S462" s="129"/>
      <c r="T462" s="129"/>
      <c r="U462" s="129"/>
      <c r="V462" s="129"/>
    </row>
    <row r="463" spans="10:22">
      <c r="J463" s="155" t="s">
        <v>1461</v>
      </c>
      <c r="K463" s="86" t="str">
        <f t="shared" si="43"/>
        <v>e1004</v>
      </c>
      <c r="L463" s="18" t="str">
        <f t="shared" si="44"/>
        <v>Autres contrats collectifs en cas de vie [072]</v>
      </c>
      <c r="M463" s="132"/>
      <c r="N463" s="132" t="s">
        <v>192</v>
      </c>
      <c r="O463" s="132" t="s">
        <v>426</v>
      </c>
      <c r="P463" s="129"/>
      <c r="Q463" s="129"/>
      <c r="R463" s="129"/>
      <c r="S463" s="129"/>
      <c r="T463" s="129"/>
      <c r="U463" s="129"/>
      <c r="V463" s="129"/>
    </row>
    <row r="464" spans="10:22">
      <c r="J464" s="156" t="s">
        <v>2430</v>
      </c>
      <c r="K464" s="86" t="str">
        <f t="shared" si="43"/>
        <v>e1255</v>
      </c>
      <c r="L464" s="18" t="str">
        <f t="shared" si="44"/>
        <v>Contrats d'assurance vie ou de capitalisation en unités de compte à prime unique (ou versements libres) [008]</v>
      </c>
      <c r="M464" s="132" t="s">
        <v>190</v>
      </c>
      <c r="N464" s="132" t="s">
        <v>192</v>
      </c>
      <c r="O464" s="132" t="s">
        <v>426</v>
      </c>
      <c r="P464" s="129"/>
      <c r="Q464" s="129"/>
      <c r="R464" s="129"/>
      <c r="S464" s="129"/>
      <c r="T464" s="129"/>
      <c r="U464" s="129"/>
      <c r="V464" s="129"/>
    </row>
    <row r="465" spans="10:22">
      <c r="J465" s="155" t="s">
        <v>2431</v>
      </c>
      <c r="K465" s="86" t="str">
        <f t="shared" si="43"/>
        <v>e1256</v>
      </c>
      <c r="L465" s="18" t="str">
        <f t="shared" si="44"/>
        <v>Contrats de capitalisation en unités de compte à prime unique ou versements libres [081]</v>
      </c>
      <c r="M465" s="132"/>
      <c r="N465" s="132" t="s">
        <v>192</v>
      </c>
      <c r="O465" s="132" t="s">
        <v>426</v>
      </c>
      <c r="P465" s="129"/>
      <c r="Q465" s="129"/>
      <c r="R465" s="129"/>
      <c r="S465" s="129"/>
      <c r="T465" s="129"/>
      <c r="U465" s="129"/>
      <c r="V465" s="129"/>
    </row>
    <row r="466" spans="10:22">
      <c r="J466" s="155" t="s">
        <v>2432</v>
      </c>
      <c r="K466" s="86" t="str">
        <f t="shared" si="43"/>
        <v>e1257</v>
      </c>
      <c r="L466" s="18" t="str">
        <f t="shared" si="44"/>
        <v>Temporaires décès en unités de compte à prime unique ou versements libres [082]</v>
      </c>
      <c r="M466" s="132"/>
      <c r="N466" s="132" t="s">
        <v>192</v>
      </c>
      <c r="O466" s="132" t="s">
        <v>426</v>
      </c>
      <c r="P466" s="129"/>
      <c r="Q466" s="129"/>
      <c r="R466" s="129"/>
      <c r="S466" s="129"/>
      <c r="T466" s="129"/>
      <c r="U466" s="129"/>
      <c r="V466" s="129"/>
    </row>
    <row r="467" spans="10:22">
      <c r="J467" s="155" t="s">
        <v>2433</v>
      </c>
      <c r="K467" s="86" t="str">
        <f t="shared" si="43"/>
        <v>e1258</v>
      </c>
      <c r="L467" s="18" t="str">
        <f t="shared" si="44"/>
        <v>Rentes individuelles en unités de compte à prime unique ou versements libres [083]</v>
      </c>
      <c r="M467" s="132"/>
      <c r="N467" s="132" t="s">
        <v>192</v>
      </c>
      <c r="O467" s="132" t="s">
        <v>426</v>
      </c>
      <c r="P467" s="129"/>
      <c r="Q467" s="129"/>
      <c r="R467" s="129"/>
      <c r="S467" s="129"/>
      <c r="T467" s="129"/>
      <c r="U467" s="129"/>
    </row>
    <row r="468" spans="10:22">
      <c r="J468" s="155" t="s">
        <v>2434</v>
      </c>
      <c r="K468" s="86" t="str">
        <f t="shared" si="43"/>
        <v>e1259</v>
      </c>
      <c r="L468" s="18" t="str">
        <f t="shared" si="44"/>
        <v>Autres contrats individuels en unités de compte à prime unique ou versements libres [084]</v>
      </c>
      <c r="M468" s="132"/>
      <c r="N468" s="132" t="s">
        <v>192</v>
      </c>
      <c r="O468" s="132" t="s">
        <v>426</v>
      </c>
      <c r="P468" s="129"/>
      <c r="Q468" s="129"/>
      <c r="R468" s="129"/>
      <c r="S468" s="129"/>
      <c r="T468" s="129"/>
      <c r="U468" s="129"/>
    </row>
    <row r="469" spans="10:22">
      <c r="J469" s="155" t="s">
        <v>2435</v>
      </c>
      <c r="K469" s="86" t="str">
        <f t="shared" si="43"/>
        <v>e1260</v>
      </c>
      <c r="L469" s="18" t="str">
        <f t="shared" si="44"/>
        <v>Autres contrats collectifs d’assurance en cas de décès en unités de compte à prime unique ou versements libres [085]</v>
      </c>
      <c r="M469" s="132"/>
      <c r="N469" s="132" t="s">
        <v>192</v>
      </c>
      <c r="O469" s="132" t="s">
        <v>426</v>
      </c>
      <c r="P469" s="129"/>
      <c r="Q469" s="129"/>
      <c r="R469" s="129"/>
      <c r="S469" s="129"/>
      <c r="T469" s="129"/>
      <c r="U469" s="129"/>
    </row>
    <row r="470" spans="10:22">
      <c r="J470" s="155" t="s">
        <v>2436</v>
      </c>
      <c r="K470" s="86" t="str">
        <f t="shared" si="43"/>
        <v>e1261</v>
      </c>
      <c r="L470" s="18" t="str">
        <f t="shared" si="44"/>
        <v>Contrats collectifs de rentes en unités de compte à prime unique ou versements libres [086]</v>
      </c>
      <c r="M470" s="132"/>
      <c r="N470" s="132" t="s">
        <v>192</v>
      </c>
      <c r="O470" s="132" t="s">
        <v>426</v>
      </c>
      <c r="P470" s="129"/>
      <c r="Q470" s="129"/>
      <c r="R470" s="129"/>
      <c r="S470" s="129"/>
      <c r="T470" s="129"/>
      <c r="U470" s="129"/>
    </row>
    <row r="471" spans="10:22">
      <c r="J471" s="155" t="s">
        <v>2437</v>
      </c>
      <c r="K471" s="86" t="str">
        <f t="shared" si="43"/>
        <v>e1262</v>
      </c>
      <c r="L471" s="18" t="str">
        <f t="shared" si="44"/>
        <v>Autres contrats collectifs d’assurance en cas de vie en unités de compte à prime unique ou versements libres [087]</v>
      </c>
      <c r="M471" s="132"/>
      <c r="N471" s="132" t="s">
        <v>192</v>
      </c>
      <c r="O471" s="132" t="s">
        <v>426</v>
      </c>
      <c r="P471" s="129"/>
      <c r="Q471" s="129"/>
      <c r="R471" s="129"/>
      <c r="S471" s="129"/>
      <c r="T471" s="129"/>
      <c r="U471" s="129"/>
    </row>
    <row r="472" spans="10:22">
      <c r="J472" s="156" t="s">
        <v>2438</v>
      </c>
      <c r="K472" s="86" t="str">
        <f t="shared" si="43"/>
        <v>e1263</v>
      </c>
      <c r="L472" s="18" t="str">
        <f t="shared" si="44"/>
        <v>Contrats d'assurance vie ou de capitalisation en unités de compte à primes périodiques [009]</v>
      </c>
      <c r="M472" s="132" t="s">
        <v>190</v>
      </c>
      <c r="N472" s="132" t="s">
        <v>192</v>
      </c>
      <c r="O472" s="132" t="s">
        <v>426</v>
      </c>
      <c r="P472" s="129"/>
      <c r="Q472" s="129"/>
      <c r="R472" s="129"/>
      <c r="S472" s="129"/>
      <c r="T472" s="129"/>
      <c r="U472" s="129"/>
    </row>
    <row r="473" spans="10:22">
      <c r="J473" s="155" t="s">
        <v>2439</v>
      </c>
      <c r="K473" s="86" t="str">
        <f t="shared" si="43"/>
        <v>e1264</v>
      </c>
      <c r="L473" s="18" t="str">
        <f t="shared" si="44"/>
        <v>Contrats de capitalisation en unités de compte à primes périodiques [091]</v>
      </c>
      <c r="M473" s="132"/>
      <c r="N473" s="132" t="s">
        <v>192</v>
      </c>
      <c r="O473" s="132" t="s">
        <v>426</v>
      </c>
      <c r="P473" s="129"/>
      <c r="Q473" s="129"/>
      <c r="R473" s="129"/>
      <c r="S473" s="129"/>
      <c r="T473" s="129"/>
      <c r="U473" s="129"/>
    </row>
    <row r="474" spans="10:22">
      <c r="J474" s="155" t="s">
        <v>2440</v>
      </c>
      <c r="K474" s="86" t="str">
        <f t="shared" si="43"/>
        <v>e1265</v>
      </c>
      <c r="L474" s="18" t="str">
        <f t="shared" si="44"/>
        <v>Temporaires décès en unités de compte à primes périodiques [092]</v>
      </c>
      <c r="M474" s="132"/>
      <c r="N474" s="132" t="s">
        <v>192</v>
      </c>
      <c r="O474" s="132" t="s">
        <v>426</v>
      </c>
      <c r="P474" s="129"/>
      <c r="Q474" s="129"/>
      <c r="R474" s="129"/>
      <c r="S474" s="129"/>
      <c r="T474" s="129"/>
      <c r="U474" s="129"/>
    </row>
    <row r="475" spans="10:22">
      <c r="J475" s="155" t="s">
        <v>2441</v>
      </c>
      <c r="K475" s="86" t="str">
        <f t="shared" si="43"/>
        <v>e1266</v>
      </c>
      <c r="L475" s="18" t="str">
        <f t="shared" si="44"/>
        <v>Rentes individuelles en unités de compte à primes périodiques [093]</v>
      </c>
      <c r="M475" s="132"/>
      <c r="N475" s="132" t="s">
        <v>192</v>
      </c>
      <c r="O475" s="132" t="s">
        <v>426</v>
      </c>
      <c r="P475" s="129"/>
      <c r="Q475" s="129"/>
      <c r="R475" s="129"/>
      <c r="S475" s="129"/>
      <c r="T475" s="129"/>
      <c r="U475" s="129"/>
    </row>
    <row r="476" spans="10:22">
      <c r="J476" s="155" t="s">
        <v>2442</v>
      </c>
      <c r="K476" s="86" t="str">
        <f t="shared" si="43"/>
        <v>e1267</v>
      </c>
      <c r="L476" s="18" t="str">
        <f t="shared" si="44"/>
        <v>Autres contrats individuels en unités de compte à primes périodiques [094]</v>
      </c>
      <c r="M476" s="132"/>
      <c r="N476" s="132" t="s">
        <v>192</v>
      </c>
      <c r="O476" s="132" t="s">
        <v>426</v>
      </c>
      <c r="P476" s="129"/>
      <c r="Q476" s="129"/>
      <c r="R476" s="129"/>
      <c r="S476" s="129"/>
      <c r="T476" s="129"/>
      <c r="U476" s="129"/>
    </row>
    <row r="477" spans="10:22">
      <c r="J477" s="155" t="s">
        <v>2443</v>
      </c>
      <c r="K477" s="86" t="str">
        <f t="shared" si="43"/>
        <v>e1268</v>
      </c>
      <c r="L477" s="18" t="str">
        <f t="shared" si="44"/>
        <v>Autres contrats collectifs d’assurance en cas de décès en unités de compte à primes périodiques [095]</v>
      </c>
      <c r="M477" s="132"/>
      <c r="N477" s="132" t="s">
        <v>192</v>
      </c>
      <c r="O477" s="132" t="s">
        <v>426</v>
      </c>
      <c r="P477" s="129"/>
      <c r="Q477" s="129"/>
      <c r="R477" s="129"/>
      <c r="S477" s="129"/>
      <c r="T477" s="129"/>
    </row>
    <row r="478" spans="10:22">
      <c r="J478" s="155" t="s">
        <v>2444</v>
      </c>
      <c r="K478" s="86" t="str">
        <f t="shared" si="43"/>
        <v>e1269</v>
      </c>
      <c r="L478" s="18" t="str">
        <f t="shared" si="44"/>
        <v>Contrats collectifs de rentes en unités de compte à primes périodiques [096]</v>
      </c>
      <c r="M478" s="132"/>
      <c r="N478" s="132" t="s">
        <v>192</v>
      </c>
      <c r="O478" s="132" t="s">
        <v>426</v>
      </c>
      <c r="P478" s="129"/>
      <c r="Q478" s="129"/>
      <c r="R478" s="129"/>
      <c r="S478" s="129"/>
      <c r="T478" s="129"/>
    </row>
    <row r="479" spans="10:22">
      <c r="J479" s="155" t="s">
        <v>2445</v>
      </c>
      <c r="K479" s="86" t="str">
        <f t="shared" si="43"/>
        <v>e1270</v>
      </c>
      <c r="L479" s="18" t="str">
        <f t="shared" si="44"/>
        <v>Autres contrats collectifs d’assurance en cas de vie en unités de compte à primes périodiques [097]</v>
      </c>
      <c r="M479" s="132"/>
      <c r="N479" s="132" t="s">
        <v>192</v>
      </c>
      <c r="O479" s="132" t="s">
        <v>426</v>
      </c>
      <c r="P479" s="129"/>
      <c r="Q479" s="129"/>
      <c r="R479" s="129"/>
      <c r="S479" s="129"/>
      <c r="T479" s="129"/>
    </row>
    <row r="480" spans="10:22">
      <c r="J480" s="120" t="s">
        <v>2709</v>
      </c>
      <c r="K480" s="86" t="str">
        <f t="shared" si="43"/>
        <v>e1277</v>
      </c>
      <c r="L480" s="18" t="str">
        <f t="shared" si="44"/>
        <v>Contrats collectifs relevant de l'article L. 441-1 mais ne relevant pas des catégories 11, 12 ou 14 [10]</v>
      </c>
      <c r="M480" s="132"/>
      <c r="N480" s="132" t="s">
        <v>192</v>
      </c>
      <c r="O480" s="132" t="s">
        <v>426</v>
      </c>
      <c r="P480" s="129"/>
      <c r="Q480" s="129"/>
      <c r="R480" s="129"/>
      <c r="S480" s="129"/>
      <c r="T480" s="129"/>
    </row>
    <row r="481" spans="10:20">
      <c r="J481" s="120" t="s">
        <v>2784</v>
      </c>
      <c r="K481" s="86" t="str">
        <f t="shared" si="43"/>
        <v>e1280</v>
      </c>
      <c r="L481" s="18" t="str">
        <f t="shared" si="44"/>
        <v>Contrats relevant de l'article L. 144-2 [11]</v>
      </c>
      <c r="M481" s="132" t="s">
        <v>190</v>
      </c>
      <c r="N481" s="132" t="s">
        <v>192</v>
      </c>
      <c r="O481" s="132" t="s">
        <v>426</v>
      </c>
      <c r="P481" s="129"/>
      <c r="Q481" s="129"/>
      <c r="R481" s="129"/>
      <c r="S481" s="129"/>
      <c r="T481" s="129"/>
    </row>
    <row r="482" spans="10:20">
      <c r="J482" s="77" t="s">
        <v>1462</v>
      </c>
      <c r="K482" s="86" t="str">
        <f t="shared" si="43"/>
        <v>e1005</v>
      </c>
      <c r="L482" s="18" t="str">
        <f t="shared" si="44"/>
        <v>Plans consistant en l’acquisition d’une rente viagère différée, en primes uniques et à versements libres [111]</v>
      </c>
      <c r="M482" s="132"/>
      <c r="N482" s="132" t="s">
        <v>192</v>
      </c>
      <c r="O482" s="79" t="s">
        <v>426</v>
      </c>
      <c r="P482" s="129"/>
      <c r="Q482" s="129"/>
      <c r="R482" s="129"/>
      <c r="S482" s="129"/>
      <c r="T482" s="129"/>
    </row>
    <row r="483" spans="10:20">
      <c r="J483" s="77" t="s">
        <v>1466</v>
      </c>
      <c r="K483" s="86" t="str">
        <f t="shared" si="43"/>
        <v>e1009</v>
      </c>
      <c r="L483" s="18" t="str">
        <f t="shared" si="44"/>
        <v>Plans consistant en l’acquisition d’une rente viagère différée en primes périodiques [112]</v>
      </c>
      <c r="M483" s="132"/>
      <c r="N483" s="132" t="s">
        <v>192</v>
      </c>
      <c r="O483" s="132" t="s">
        <v>426</v>
      </c>
      <c r="P483" s="129"/>
      <c r="Q483" s="129"/>
      <c r="R483" s="129"/>
      <c r="S483" s="129"/>
      <c r="T483" s="129"/>
    </row>
    <row r="484" spans="10:20">
      <c r="J484" s="77" t="s">
        <v>1470</v>
      </c>
      <c r="K484" s="86" t="str">
        <f t="shared" si="43"/>
        <v>e1013</v>
      </c>
      <c r="L484" s="18" t="str">
        <f t="shared" si="44"/>
        <v>Plans consistant en la constitution d’une épargne convertie en rente, en primes uniques et à versements libres [113]</v>
      </c>
      <c r="M484" s="132"/>
      <c r="N484" s="132" t="s">
        <v>192</v>
      </c>
      <c r="O484" s="132" t="s">
        <v>426</v>
      </c>
      <c r="P484" s="129"/>
      <c r="Q484" s="129"/>
      <c r="R484" s="129"/>
      <c r="S484" s="129"/>
    </row>
    <row r="485" spans="10:20">
      <c r="J485" s="77" t="s">
        <v>1475</v>
      </c>
      <c r="K485" s="86" t="str">
        <f t="shared" si="43"/>
        <v>e1018</v>
      </c>
      <c r="L485" s="18" t="str">
        <f t="shared" si="44"/>
        <v>Plans consistant en la constitution d’une épargne convertie en rente, en primes périodiques [114]</v>
      </c>
      <c r="M485" s="132"/>
      <c r="N485" s="132" t="s">
        <v>192</v>
      </c>
      <c r="O485" s="132" t="s">
        <v>426</v>
      </c>
      <c r="P485" s="129"/>
      <c r="Q485" s="129"/>
      <c r="R485" s="129"/>
      <c r="S485" s="129"/>
    </row>
    <row r="486" spans="10:20">
      <c r="J486" s="77" t="s">
        <v>2412</v>
      </c>
      <c r="K486" s="86" t="str">
        <f t="shared" si="43"/>
        <v>e1023</v>
      </c>
      <c r="L486" s="18" t="str">
        <f t="shared" si="44"/>
        <v>Plans régis par l’article L 441-1 [115]</v>
      </c>
      <c r="M486" s="132"/>
      <c r="N486" s="132" t="s">
        <v>192</v>
      </c>
      <c r="O486" s="132" t="s">
        <v>426</v>
      </c>
      <c r="P486" s="129"/>
      <c r="Q486" s="129"/>
      <c r="R486" s="129"/>
      <c r="S486" s="129"/>
    </row>
    <row r="487" spans="10:20">
      <c r="J487" s="120" t="s">
        <v>2785</v>
      </c>
      <c r="K487" s="86" t="str">
        <f t="shared" si="43"/>
        <v>e1281</v>
      </c>
      <c r="L487" s="18" t="str">
        <f t="shared" si="44"/>
        <v>Contrats relevant d’une comptabilité auxiliaire d’affectation mentionnée au premier alinéa de l’article L. 143-4 mais pas de la catégorie 11 ou 14 [12]</v>
      </c>
      <c r="M487" s="132" t="s">
        <v>190</v>
      </c>
      <c r="N487" s="132" t="s">
        <v>192</v>
      </c>
      <c r="O487" s="132" t="s">
        <v>426</v>
      </c>
      <c r="P487" s="129"/>
      <c r="Q487" s="129"/>
      <c r="R487" s="129"/>
      <c r="S487" s="129"/>
    </row>
    <row r="488" spans="10:20">
      <c r="J488" s="77" t="s">
        <v>311</v>
      </c>
      <c r="K488" s="86" t="str">
        <f t="shared" si="43"/>
        <v>e919</v>
      </c>
      <c r="L488" s="18" t="str">
        <f t="shared" si="44"/>
        <v>Branche 26 [RPS]</v>
      </c>
      <c r="M488" s="132"/>
      <c r="N488" s="132" t="s">
        <v>192</v>
      </c>
      <c r="O488" s="132" t="s">
        <v>426</v>
      </c>
      <c r="P488" s="129"/>
      <c r="Q488" s="129"/>
      <c r="R488" s="129"/>
      <c r="S488" s="129"/>
    </row>
    <row r="489" spans="10:20">
      <c r="J489" s="77" t="s">
        <v>508</v>
      </c>
      <c r="K489" s="86" t="str">
        <f t="shared" si="43"/>
        <v>e958</v>
      </c>
      <c r="L489" s="18" t="str">
        <f t="shared" si="44"/>
        <v>Garanties donnant lieu à provision de diversification dit " Eurocroissance" [RPS]</v>
      </c>
      <c r="M489" s="132"/>
      <c r="N489" s="132" t="s">
        <v>192</v>
      </c>
      <c r="O489" s="132" t="s">
        <v>426</v>
      </c>
      <c r="P489" s="129"/>
      <c r="Q489" s="129"/>
      <c r="R489" s="129"/>
      <c r="S489" s="129"/>
    </row>
    <row r="490" spans="10:20">
      <c r="J490" s="77" t="s">
        <v>312</v>
      </c>
      <c r="K490" s="86" t="str">
        <f t="shared" si="43"/>
        <v>e914</v>
      </c>
      <c r="L490" s="18" t="str">
        <f t="shared" si="44"/>
        <v>Autres Euros [RPS]</v>
      </c>
      <c r="M490" s="132"/>
      <c r="N490" s="132" t="s">
        <v>192</v>
      </c>
      <c r="O490" s="132" t="s">
        <v>426</v>
      </c>
      <c r="P490" s="129"/>
      <c r="Q490" s="129"/>
      <c r="R490" s="129"/>
      <c r="S490" s="129"/>
    </row>
    <row r="491" spans="10:20">
      <c r="J491" s="77" t="s">
        <v>308</v>
      </c>
      <c r="K491" s="86" t="str">
        <f t="shared" si="43"/>
        <v>e990</v>
      </c>
      <c r="L491" s="18" t="str">
        <f t="shared" si="44"/>
        <v>UC [RPS]</v>
      </c>
      <c r="M491" s="132"/>
      <c r="N491" s="132" t="s">
        <v>192</v>
      </c>
      <c r="O491" s="132" t="s">
        <v>426</v>
      </c>
      <c r="P491" s="129"/>
      <c r="Q491" s="129"/>
      <c r="R491" s="129"/>
      <c r="S491" s="129"/>
    </row>
    <row r="492" spans="10:20">
      <c r="J492" s="120" t="s">
        <v>2721</v>
      </c>
      <c r="K492" s="86" t="str">
        <f t="shared" si="43"/>
        <v>e1282</v>
      </c>
      <c r="L492" s="18" t="str">
        <f t="shared" si="44"/>
        <v>Contrats relevant de l'article L. 134-1 mais pas des catégories 11 ou 12 [13]</v>
      </c>
      <c r="M492" s="132"/>
      <c r="N492" s="132" t="s">
        <v>192</v>
      </c>
      <c r="O492" s="132" t="s">
        <v>426</v>
      </c>
      <c r="P492" s="129"/>
      <c r="Q492" s="129"/>
      <c r="R492" s="129"/>
      <c r="S492" s="129"/>
    </row>
    <row r="493" spans="10:20">
      <c r="J493" s="120" t="s">
        <v>2724</v>
      </c>
      <c r="K493" s="86" t="str">
        <f t="shared" si="43"/>
        <v>e1285</v>
      </c>
      <c r="L493" s="18" t="str">
        <f t="shared" si="44"/>
        <v>Contrats relevant d’une comptabilité auxiliaire d’affectation mentionnée au premier alinéa de l’article L. 142-4 mais pas de la catégorie 11 [14]</v>
      </c>
      <c r="M493" s="132"/>
      <c r="N493" s="132" t="s">
        <v>192</v>
      </c>
      <c r="O493" s="132" t="s">
        <v>426</v>
      </c>
      <c r="P493" s="129"/>
      <c r="Q493" s="129"/>
      <c r="R493" s="129"/>
      <c r="S493" s="129"/>
    </row>
    <row r="494" spans="10:20">
      <c r="J494" s="140" t="s">
        <v>1517</v>
      </c>
      <c r="K494" s="86"/>
      <c r="L494" s="18"/>
      <c r="M494" s="9"/>
      <c r="N494" s="9"/>
      <c r="O494" s="9" t="s">
        <v>426</v>
      </c>
      <c r="P494" s="129"/>
      <c r="Q494" s="132" t="s">
        <v>283</v>
      </c>
      <c r="R494" s="132" t="s">
        <v>1451</v>
      </c>
      <c r="S494" s="132"/>
    </row>
    <row r="495" spans="10:20">
      <c r="J495" s="141" t="s">
        <v>244</v>
      </c>
      <c r="K495" s="86" t="str">
        <f t="shared" ref="K495:K501" si="45">VLOOKUP(J495,$A$1:$I$319,2,FALSE)</f>
        <v>x0</v>
      </c>
      <c r="L495" s="18" t="str">
        <f t="shared" ref="L495:L501" si="46">J495</f>
        <v>Total/NA</v>
      </c>
      <c r="M495" s="9" t="s">
        <v>190</v>
      </c>
      <c r="N495" s="9"/>
      <c r="O495" s="9" t="s">
        <v>243</v>
      </c>
      <c r="P495" s="129"/>
      <c r="Q495" s="132"/>
      <c r="R495" s="132"/>
      <c r="S495" s="132"/>
    </row>
    <row r="496" spans="10:20">
      <c r="J496" s="120" t="s">
        <v>1518</v>
      </c>
      <c r="K496" s="86" t="str">
        <f t="shared" si="45"/>
        <v>x53</v>
      </c>
      <c r="L496" s="18" t="str">
        <f t="shared" si="46"/>
        <v>Assurance avec participation aux bénéfices</v>
      </c>
      <c r="M496" s="9"/>
      <c r="N496" s="9" t="s">
        <v>192</v>
      </c>
      <c r="O496" s="9" t="s">
        <v>243</v>
      </c>
      <c r="P496" s="129"/>
      <c r="Q496" s="132"/>
      <c r="R496" s="132"/>
      <c r="S496" s="132"/>
    </row>
    <row r="497" spans="10:19">
      <c r="J497" s="120" t="s">
        <v>1520</v>
      </c>
      <c r="K497" s="86" t="str">
        <f t="shared" si="45"/>
        <v>e1024</v>
      </c>
      <c r="L497" s="18" t="str">
        <f t="shared" si="46"/>
        <v>Unités de comptes ou indexés - Contrats sans options et garanties</v>
      </c>
      <c r="M497" s="9"/>
      <c r="N497" s="9" t="s">
        <v>192</v>
      </c>
      <c r="O497" s="9" t="s">
        <v>426</v>
      </c>
      <c r="P497" s="129"/>
      <c r="Q497" s="132"/>
      <c r="R497" s="132"/>
      <c r="S497" s="132"/>
    </row>
    <row r="498" spans="10:19">
      <c r="J498" s="120" t="s">
        <v>1519</v>
      </c>
      <c r="K498" s="86" t="str">
        <f t="shared" si="45"/>
        <v>e1025</v>
      </c>
      <c r="L498" s="18" t="str">
        <f t="shared" si="46"/>
        <v>Unités de comptes ou indexés - Contrats avec options et garanties</v>
      </c>
      <c r="M498" s="9"/>
      <c r="N498" s="9" t="s">
        <v>192</v>
      </c>
      <c r="O498" s="9" t="s">
        <v>426</v>
      </c>
      <c r="P498" s="129"/>
      <c r="Q498" s="132"/>
      <c r="R498" s="132"/>
      <c r="S498" s="132"/>
    </row>
    <row r="499" spans="10:19">
      <c r="J499" s="120" t="s">
        <v>1521</v>
      </c>
      <c r="K499" s="86" t="str">
        <f t="shared" si="45"/>
        <v>e1026</v>
      </c>
      <c r="L499" s="18" t="str">
        <f t="shared" si="46"/>
        <v>Autres activités d'assurance vie - Contrats sans options et garanties</v>
      </c>
      <c r="M499" s="9"/>
      <c r="N499" s="9" t="s">
        <v>192</v>
      </c>
      <c r="O499" s="9" t="s">
        <v>426</v>
      </c>
      <c r="P499" s="129"/>
      <c r="Q499" s="132"/>
      <c r="R499" s="132"/>
      <c r="S499" s="132"/>
    </row>
    <row r="500" spans="10:19">
      <c r="J500" s="120" t="s">
        <v>1522</v>
      </c>
      <c r="K500" s="86" t="str">
        <f t="shared" si="45"/>
        <v>e1027</v>
      </c>
      <c r="L500" s="18" t="str">
        <f t="shared" si="46"/>
        <v>Autres activités d'assurance vie - Contrats avec options et garanties</v>
      </c>
      <c r="M500" s="9"/>
      <c r="N500" s="9" t="s">
        <v>192</v>
      </c>
      <c r="O500" s="9" t="s">
        <v>426</v>
      </c>
      <c r="P500" s="129"/>
      <c r="Q500" s="132"/>
      <c r="R500" s="132"/>
      <c r="S500" s="132"/>
    </row>
    <row r="501" spans="10:19">
      <c r="J501" s="120" t="s">
        <v>1523</v>
      </c>
      <c r="K501" s="86" t="str">
        <f t="shared" si="45"/>
        <v>x11</v>
      </c>
      <c r="L501" s="18" t="str">
        <f t="shared" si="46"/>
        <v>Rentes issues de l'assurance non-vie autre que santé</v>
      </c>
      <c r="M501" s="9"/>
      <c r="N501" s="9" t="s">
        <v>192</v>
      </c>
      <c r="O501" s="9" t="s">
        <v>243</v>
      </c>
      <c r="P501" s="129"/>
      <c r="Q501" s="132"/>
      <c r="R501" s="132"/>
      <c r="S501" s="132"/>
    </row>
    <row r="502" spans="10:19">
      <c r="J502" s="140" t="s">
        <v>1690</v>
      </c>
      <c r="K502" s="1"/>
      <c r="L502" s="18"/>
      <c r="O502" s="9" t="s">
        <v>426</v>
      </c>
      <c r="P502" s="129"/>
      <c r="Q502" s="129" t="s">
        <v>248</v>
      </c>
      <c r="R502" s="132" t="s">
        <v>1691</v>
      </c>
      <c r="S502" s="132"/>
    </row>
    <row r="503" spans="10:19">
      <c r="J503" s="141" t="s">
        <v>244</v>
      </c>
      <c r="K503" s="1" t="str">
        <f>VLOOKUP(J503,$A$1:$I$319,2,FALSE)</f>
        <v>x0</v>
      </c>
      <c r="L503" s="18" t="str">
        <f>J503</f>
        <v>Total/NA</v>
      </c>
      <c r="M503" s="9" t="s">
        <v>190</v>
      </c>
      <c r="N503" s="9"/>
      <c r="O503" s="9" t="s">
        <v>243</v>
      </c>
      <c r="P503" s="129"/>
      <c r="Q503" s="129"/>
      <c r="R503" s="129"/>
      <c r="S503" s="132"/>
    </row>
    <row r="504" spans="10:19">
      <c r="J504" s="120" t="s">
        <v>386</v>
      </c>
      <c r="K504" s="1" t="str">
        <f>VLOOKUP(J504,$A$1:$I$319,2,FALSE)</f>
        <v>e975</v>
      </c>
      <c r="L504" s="18" t="str">
        <f>J504</f>
        <v>Opérations relevant de l'article L. 134-1 mais ne relevant pas des articles L. 143-1 et L. 144-2 (Eurocroissance) [13]</v>
      </c>
      <c r="N504" t="s">
        <v>192</v>
      </c>
      <c r="O504" s="9" t="s">
        <v>426</v>
      </c>
      <c r="P504" s="129"/>
      <c r="Q504" s="129"/>
      <c r="R504" s="129"/>
      <c r="S504" s="132"/>
    </row>
    <row r="505" spans="10:19">
      <c r="J505" s="120" t="s">
        <v>1863</v>
      </c>
      <c r="K505" s="1" t="str">
        <f>VLOOKUP(J505,$A$1:$I$319,2,FALSE)</f>
        <v>e1028</v>
      </c>
      <c r="L505" s="18" t="str">
        <f>J505</f>
        <v>Vie hors opérations relevant de l'article L. 134-1 mais ne relevant pas des articles L. 143-1 et L. 144-2 (Eurocroissance) [13]</v>
      </c>
      <c r="M505" t="s">
        <v>190</v>
      </c>
      <c r="N505" t="s">
        <v>192</v>
      </c>
      <c r="O505" s="9" t="s">
        <v>426</v>
      </c>
      <c r="P505" s="129"/>
      <c r="Q505" s="129"/>
      <c r="R505" s="129"/>
      <c r="S505" s="132"/>
    </row>
    <row r="506" spans="10:19">
      <c r="J506" s="140" t="s">
        <v>1764</v>
      </c>
      <c r="K506" s="1"/>
      <c r="L506" s="18"/>
      <c r="O506" s="9" t="s">
        <v>426</v>
      </c>
      <c r="P506" s="129"/>
      <c r="Q506" s="129" t="s">
        <v>283</v>
      </c>
      <c r="R506" s="129" t="s">
        <v>1765</v>
      </c>
      <c r="S506" s="132"/>
    </row>
    <row r="507" spans="10:19">
      <c r="J507" s="141" t="s">
        <v>244</v>
      </c>
      <c r="K507" s="86" t="str">
        <f t="shared" ref="K507:K529" si="47">VLOOKUP(J507,$A$1:$I$319,2,FALSE)</f>
        <v>x0</v>
      </c>
      <c r="L507" s="18" t="str">
        <f t="shared" ref="L507:L529" si="48">J507</f>
        <v>Total/NA</v>
      </c>
      <c r="M507" s="9" t="s">
        <v>190</v>
      </c>
      <c r="N507" s="9"/>
      <c r="O507" s="9" t="s">
        <v>243</v>
      </c>
      <c r="P507" s="129"/>
      <c r="Q507" s="129"/>
      <c r="R507" s="129"/>
      <c r="S507" s="132"/>
    </row>
    <row r="508" spans="10:19">
      <c r="J508" s="120" t="s">
        <v>1766</v>
      </c>
      <c r="K508" s="86" t="str">
        <f t="shared" si="47"/>
        <v>e1029</v>
      </c>
      <c r="L508" s="18" t="str">
        <f t="shared" si="48"/>
        <v>Engagements d'assurance non-vie</v>
      </c>
      <c r="M508" s="9" t="s">
        <v>190</v>
      </c>
      <c r="N508" t="s">
        <v>192</v>
      </c>
      <c r="O508" s="9" t="s">
        <v>426</v>
      </c>
      <c r="P508" s="129"/>
      <c r="Q508" s="129"/>
      <c r="R508" s="129"/>
      <c r="S508" s="129"/>
    </row>
    <row r="509" spans="10:19">
      <c r="J509" s="121" t="s">
        <v>1767</v>
      </c>
      <c r="K509" s="86" t="str">
        <f t="shared" si="47"/>
        <v>e1030</v>
      </c>
      <c r="L509" s="18" t="str">
        <f t="shared" si="48"/>
        <v>Assurance frais de santé</v>
      </c>
      <c r="N509" t="s">
        <v>192</v>
      </c>
      <c r="O509" s="9" t="s">
        <v>426</v>
      </c>
      <c r="P509" s="129"/>
      <c r="Q509" s="129"/>
      <c r="R509" s="129"/>
      <c r="S509" s="129"/>
    </row>
    <row r="510" spans="10:19">
      <c r="J510" s="77" t="s">
        <v>1768</v>
      </c>
      <c r="K510" s="86" t="str">
        <f t="shared" si="47"/>
        <v>e1031</v>
      </c>
      <c r="L510" s="18" t="str">
        <f t="shared" si="48"/>
        <v>Assurance perte de revenus</v>
      </c>
      <c r="N510" t="s">
        <v>192</v>
      </c>
      <c r="O510" s="9" t="s">
        <v>426</v>
      </c>
      <c r="P510" s="129"/>
      <c r="Q510" s="129"/>
      <c r="R510" s="129"/>
      <c r="S510" s="129"/>
    </row>
    <row r="511" spans="10:19">
      <c r="J511" s="77" t="s">
        <v>1769</v>
      </c>
      <c r="K511" s="86" t="str">
        <f t="shared" si="47"/>
        <v>e1032</v>
      </c>
      <c r="L511" s="18" t="str">
        <f t="shared" si="48"/>
        <v>Assurance accidents du travail et maladies professionnelles</v>
      </c>
      <c r="N511" t="s">
        <v>192</v>
      </c>
      <c r="O511" s="9" t="s">
        <v>426</v>
      </c>
      <c r="P511" s="129"/>
      <c r="Q511" s="129"/>
      <c r="R511" s="129"/>
      <c r="S511" s="129"/>
    </row>
    <row r="512" spans="10:19">
      <c r="J512" s="77" t="s">
        <v>1770</v>
      </c>
      <c r="K512" s="86" t="str">
        <f t="shared" si="47"/>
        <v>e1033</v>
      </c>
      <c r="L512" s="18" t="str">
        <f t="shared" si="48"/>
        <v>Crédit et caution</v>
      </c>
      <c r="N512" t="s">
        <v>192</v>
      </c>
      <c r="O512" s="9" t="s">
        <v>426</v>
      </c>
      <c r="P512" s="129"/>
      <c r="Q512" s="129"/>
      <c r="R512" s="129"/>
      <c r="S512" s="129"/>
    </row>
    <row r="513" spans="10:19">
      <c r="J513" s="77" t="s">
        <v>1771</v>
      </c>
      <c r="K513" s="86" t="str">
        <f t="shared" si="47"/>
        <v>e1034</v>
      </c>
      <c r="L513" s="18" t="str">
        <f t="shared" si="48"/>
        <v>Assurance protection juridique</v>
      </c>
      <c r="N513" t="s">
        <v>192</v>
      </c>
      <c r="O513" s="9" t="s">
        <v>426</v>
      </c>
      <c r="P513" s="129"/>
      <c r="Q513" s="129"/>
      <c r="R513" s="129"/>
      <c r="S513" s="129"/>
    </row>
    <row r="514" spans="10:19">
      <c r="J514" s="77" t="s">
        <v>1772</v>
      </c>
      <c r="K514" s="86" t="str">
        <f t="shared" si="47"/>
        <v>e1035</v>
      </c>
      <c r="L514" s="18" t="str">
        <f t="shared" si="48"/>
        <v>Assistance</v>
      </c>
      <c r="N514" t="s">
        <v>192</v>
      </c>
      <c r="O514" s="9" t="s">
        <v>426</v>
      </c>
      <c r="P514" s="129"/>
      <c r="Q514" s="129"/>
      <c r="R514" s="129"/>
      <c r="S514" s="129"/>
    </row>
    <row r="515" spans="10:19">
      <c r="J515" s="77" t="s">
        <v>1773</v>
      </c>
      <c r="K515" s="86" t="str">
        <f t="shared" si="47"/>
        <v>e1036</v>
      </c>
      <c r="L515" s="18" t="str">
        <f t="shared" si="48"/>
        <v>Pertes pécuniaires diverses</v>
      </c>
      <c r="N515" t="s">
        <v>192</v>
      </c>
      <c r="O515" s="9" t="s">
        <v>426</v>
      </c>
      <c r="P515" s="129"/>
      <c r="Q515" s="129"/>
      <c r="R515" s="129"/>
      <c r="S515" s="129"/>
    </row>
    <row r="516" spans="10:19">
      <c r="J516" s="120" t="s">
        <v>1774</v>
      </c>
      <c r="K516" s="86" t="str">
        <f t="shared" si="47"/>
        <v>e1037</v>
      </c>
      <c r="L516" s="18" t="str">
        <f t="shared" si="48"/>
        <v>Engagements de réassurance non-vie proportionnels</v>
      </c>
      <c r="N516" t="s">
        <v>192</v>
      </c>
      <c r="O516" s="9" t="s">
        <v>426</v>
      </c>
      <c r="P516" s="129"/>
      <c r="Q516" s="129"/>
      <c r="R516" s="129"/>
      <c r="S516" s="129"/>
    </row>
    <row r="517" spans="10:19">
      <c r="J517" s="120" t="s">
        <v>1775</v>
      </c>
      <c r="K517" s="86" t="str">
        <f t="shared" si="47"/>
        <v>e1038</v>
      </c>
      <c r="L517" s="18" t="str">
        <f t="shared" si="48"/>
        <v>Engagements de réassurance non-vie non proportionnels</v>
      </c>
      <c r="M517" t="s">
        <v>190</v>
      </c>
      <c r="N517" t="s">
        <v>192</v>
      </c>
      <c r="O517" s="9" t="s">
        <v>426</v>
      </c>
      <c r="P517" s="129"/>
      <c r="Q517" s="129"/>
      <c r="R517" s="129"/>
      <c r="S517" s="129"/>
    </row>
    <row r="518" spans="10:19">
      <c r="J518" s="77" t="s">
        <v>1776</v>
      </c>
      <c r="K518" s="86" t="str">
        <f t="shared" si="47"/>
        <v>e1039</v>
      </c>
      <c r="L518" s="18" t="str">
        <f t="shared" si="48"/>
        <v>Réassurance santé non proportionnelle</v>
      </c>
      <c r="N518" t="s">
        <v>192</v>
      </c>
      <c r="O518" s="9" t="s">
        <v>426</v>
      </c>
      <c r="P518" s="129"/>
      <c r="Q518" s="129"/>
      <c r="R518" s="129"/>
      <c r="S518" s="129"/>
    </row>
    <row r="519" spans="10:19">
      <c r="J519" s="77" t="s">
        <v>1777</v>
      </c>
      <c r="K519" s="86" t="str">
        <f t="shared" si="47"/>
        <v>e1040</v>
      </c>
      <c r="L519" s="18" t="str">
        <f t="shared" si="48"/>
        <v>Réassurance responsabilité civile non proportionnelle</v>
      </c>
      <c r="N519" t="s">
        <v>192</v>
      </c>
      <c r="O519" s="9" t="s">
        <v>426</v>
      </c>
      <c r="P519" s="129"/>
      <c r="Q519" s="129"/>
      <c r="R519" s="129"/>
      <c r="S519" s="129"/>
    </row>
    <row r="520" spans="10:19">
      <c r="J520" s="120" t="s">
        <v>1778</v>
      </c>
      <c r="K520" s="86" t="str">
        <f t="shared" si="47"/>
        <v>e1041</v>
      </c>
      <c r="L520" s="18" t="str">
        <f t="shared" si="48"/>
        <v>Engagements d'assurance vie</v>
      </c>
      <c r="M520" t="s">
        <v>190</v>
      </c>
      <c r="N520" t="s">
        <v>192</v>
      </c>
      <c r="O520" s="9" t="s">
        <v>426</v>
      </c>
      <c r="P520" s="129"/>
      <c r="Q520" s="129"/>
      <c r="R520" s="129"/>
      <c r="S520" s="129"/>
    </row>
    <row r="521" spans="10:19">
      <c r="J521" s="77" t="s">
        <v>1779</v>
      </c>
      <c r="K521" s="86" t="str">
        <f t="shared" si="47"/>
        <v>e1042</v>
      </c>
      <c r="L521" s="18" t="str">
        <f t="shared" si="48"/>
        <v>Assurance santé</v>
      </c>
      <c r="N521" t="s">
        <v>192</v>
      </c>
      <c r="O521" s="9" t="s">
        <v>426</v>
      </c>
      <c r="P521" s="129"/>
      <c r="S521" s="129"/>
    </row>
    <row r="522" spans="10:19">
      <c r="J522" s="77" t="s">
        <v>1518</v>
      </c>
      <c r="K522" s="86" t="str">
        <f t="shared" si="47"/>
        <v>x53</v>
      </c>
      <c r="L522" s="18" t="str">
        <f t="shared" si="48"/>
        <v>Assurance avec participation aux bénéfices</v>
      </c>
      <c r="N522" t="s">
        <v>192</v>
      </c>
      <c r="O522" s="9" t="s">
        <v>243</v>
      </c>
      <c r="P522" s="129"/>
      <c r="Q522" s="133"/>
      <c r="R522" s="133"/>
      <c r="S522" s="132"/>
    </row>
    <row r="523" spans="10:19">
      <c r="J523" s="77" t="s">
        <v>1780</v>
      </c>
      <c r="K523" s="86" t="str">
        <f t="shared" si="47"/>
        <v>e1043</v>
      </c>
      <c r="L523" s="18" t="str">
        <f t="shared" si="48"/>
        <v>Assurance liée à des indices et à des unités de comptes</v>
      </c>
      <c r="N523" t="s">
        <v>192</v>
      </c>
      <c r="O523" s="9" t="s">
        <v>426</v>
      </c>
      <c r="P523" s="129"/>
      <c r="Q523" s="133"/>
      <c r="R523" s="133"/>
      <c r="S523" s="132"/>
    </row>
    <row r="524" spans="10:19">
      <c r="J524" s="77" t="s">
        <v>1912</v>
      </c>
      <c r="K524" s="86" t="str">
        <f t="shared" si="47"/>
        <v>e1044</v>
      </c>
      <c r="L524" s="18" t="str">
        <f t="shared" si="48"/>
        <v>Autre assurance vie</v>
      </c>
      <c r="N524" t="s">
        <v>192</v>
      </c>
      <c r="O524" s="9" t="s">
        <v>426</v>
      </c>
      <c r="P524" s="129"/>
      <c r="Q524" s="133"/>
      <c r="R524" s="133"/>
      <c r="S524" s="132"/>
    </row>
    <row r="525" spans="10:19">
      <c r="J525" s="121" t="s">
        <v>1913</v>
      </c>
      <c r="K525" s="86" t="str">
        <f t="shared" si="47"/>
        <v>e1045</v>
      </c>
      <c r="L525" s="18" t="str">
        <f t="shared" si="48"/>
        <v>Rentes issues de l'assurance non-vie autre liées à des engagements d'assurance santé</v>
      </c>
      <c r="N525" t="s">
        <v>192</v>
      </c>
      <c r="O525" s="9" t="s">
        <v>426</v>
      </c>
      <c r="P525" s="129"/>
      <c r="Q525" s="133"/>
      <c r="R525" s="133"/>
      <c r="S525" s="132"/>
    </row>
    <row r="526" spans="10:19">
      <c r="J526" s="120" t="s">
        <v>1523</v>
      </c>
      <c r="K526" s="86" t="str">
        <f t="shared" si="47"/>
        <v>x11</v>
      </c>
      <c r="L526" s="18" t="str">
        <f t="shared" si="48"/>
        <v>Rentes issues de l'assurance non-vie autre que santé</v>
      </c>
      <c r="N526" t="s">
        <v>192</v>
      </c>
      <c r="O526" s="9" t="s">
        <v>243</v>
      </c>
      <c r="P526" s="129"/>
      <c r="Q526" s="133"/>
      <c r="R526" s="133"/>
      <c r="S526" s="132"/>
    </row>
    <row r="527" spans="10:19">
      <c r="J527" s="120" t="s">
        <v>1781</v>
      </c>
      <c r="K527" s="86" t="str">
        <f t="shared" si="47"/>
        <v>e1046</v>
      </c>
      <c r="L527" s="18" t="str">
        <f t="shared" si="48"/>
        <v>Engagements de réassurance vie</v>
      </c>
      <c r="M527" t="s">
        <v>190</v>
      </c>
      <c r="N527" t="s">
        <v>192</v>
      </c>
      <c r="O527" s="9" t="s">
        <v>426</v>
      </c>
      <c r="P527" s="129"/>
      <c r="Q527" s="133"/>
      <c r="R527" s="133"/>
      <c r="S527" s="132"/>
    </row>
    <row r="528" spans="10:19">
      <c r="J528" s="77" t="s">
        <v>1914</v>
      </c>
      <c r="K528" s="86" t="str">
        <f t="shared" si="47"/>
        <v>e1047</v>
      </c>
      <c r="L528" s="18" t="str">
        <f t="shared" si="48"/>
        <v>Réassurance santé</v>
      </c>
      <c r="N528" t="s">
        <v>192</v>
      </c>
      <c r="O528" s="9" t="s">
        <v>426</v>
      </c>
      <c r="P528" s="129"/>
      <c r="Q528" s="133"/>
      <c r="R528" s="133"/>
      <c r="S528" s="132"/>
    </row>
    <row r="529" spans="10:19">
      <c r="J529" s="77" t="s">
        <v>1915</v>
      </c>
      <c r="K529" s="86" t="str">
        <f t="shared" si="47"/>
        <v>e1048</v>
      </c>
      <c r="L529" s="18" t="str">
        <f t="shared" si="48"/>
        <v>Réassurance vie</v>
      </c>
      <c r="N529" t="s">
        <v>192</v>
      </c>
      <c r="O529" s="9" t="s">
        <v>426</v>
      </c>
      <c r="P529" s="129"/>
      <c r="Q529" s="133"/>
      <c r="R529" s="133"/>
      <c r="S529" s="132"/>
    </row>
    <row r="530" spans="10:19">
      <c r="J530" s="140" t="s">
        <v>1853</v>
      </c>
      <c r="K530" s="1"/>
      <c r="L530" s="18"/>
      <c r="O530" s="9" t="s">
        <v>426</v>
      </c>
      <c r="P530" s="129"/>
      <c r="Q530" s="129" t="s">
        <v>1851</v>
      </c>
      <c r="R530" s="129" t="s">
        <v>1884</v>
      </c>
      <c r="S530" s="129"/>
    </row>
    <row r="531" spans="10:19">
      <c r="J531" s="141" t="s">
        <v>1854</v>
      </c>
      <c r="K531" s="86" t="str">
        <f>VLOOKUP(J531,$A$1:$I$319,2,FALSE)</f>
        <v>e1049</v>
      </c>
      <c r="L531" s="18" t="str">
        <f>J531</f>
        <v>Assurance Vie</v>
      </c>
      <c r="M531" s="6"/>
      <c r="N531" s="6"/>
      <c r="O531" s="6" t="s">
        <v>426</v>
      </c>
      <c r="P531" s="129"/>
      <c r="Q531" s="129"/>
      <c r="R531" s="129"/>
      <c r="S531" s="129"/>
    </row>
    <row r="532" spans="10:19">
      <c r="J532" s="141" t="s">
        <v>1855</v>
      </c>
      <c r="K532" s="86" t="str">
        <f>VLOOKUP(J532,$A$1:$I$319,2,FALSE)</f>
        <v>e1050</v>
      </c>
      <c r="L532" s="18" t="str">
        <f>J532</f>
        <v>Assurance Non Vie</v>
      </c>
      <c r="N532" s="6"/>
      <c r="O532" s="6" t="s">
        <v>426</v>
      </c>
      <c r="P532" s="129"/>
      <c r="Q532" s="129"/>
      <c r="R532" s="129"/>
      <c r="S532" s="129"/>
    </row>
    <row r="533" spans="10:19">
      <c r="J533" s="141" t="s">
        <v>1856</v>
      </c>
      <c r="K533" s="86" t="str">
        <f>VLOOKUP(J533,$A$1:$I$319,2,FALSE)</f>
        <v>e1051</v>
      </c>
      <c r="L533" s="18" t="str">
        <f>J533</f>
        <v>Assurance Mixte</v>
      </c>
      <c r="N533" s="6"/>
      <c r="O533" s="6" t="s">
        <v>426</v>
      </c>
      <c r="P533" s="129"/>
      <c r="Q533" s="129"/>
      <c r="R533" s="129"/>
      <c r="S533" s="129"/>
    </row>
    <row r="534" spans="10:19">
      <c r="J534" s="141" t="s">
        <v>1867</v>
      </c>
      <c r="K534" s="86" t="str">
        <f>VLOOKUP(J534,$A$1:$I$319,2,FALSE)</f>
        <v>e1052</v>
      </c>
      <c r="L534" s="18" t="str">
        <f>J534</f>
        <v>Réassurance</v>
      </c>
      <c r="N534" s="6"/>
      <c r="O534" s="6" t="s">
        <v>426</v>
      </c>
      <c r="P534" s="129"/>
      <c r="Q534" s="129"/>
      <c r="R534" s="129"/>
      <c r="S534" s="129"/>
    </row>
    <row r="535" spans="10:19">
      <c r="J535" s="297" t="s">
        <v>1861</v>
      </c>
      <c r="L535" s="18"/>
      <c r="O535" s="9" t="s">
        <v>426</v>
      </c>
      <c r="P535" s="129"/>
      <c r="Q535" s="133" t="s">
        <v>1860</v>
      </c>
      <c r="R535" s="129" t="s">
        <v>1885</v>
      </c>
      <c r="S535" s="129"/>
    </row>
    <row r="536" spans="10:19">
      <c r="J536" s="141" t="s">
        <v>244</v>
      </c>
      <c r="K536" s="1" t="str">
        <f>VLOOKUP(J536,$A$1:$I$319,2,FALSE)</f>
        <v>x0</v>
      </c>
      <c r="L536" s="18" t="str">
        <f>J536</f>
        <v>Total/NA</v>
      </c>
      <c r="M536" t="s">
        <v>190</v>
      </c>
      <c r="O536" t="s">
        <v>243</v>
      </c>
      <c r="P536" s="129"/>
      <c r="Q536" s="129"/>
      <c r="R536" s="129"/>
      <c r="S536" s="129"/>
    </row>
    <row r="537" spans="10:19">
      <c r="J537" s="120" t="s">
        <v>549</v>
      </c>
      <c r="K537" s="1" t="str">
        <f>VLOOKUP(J537,$A$1:$I$319,2,FALSE)</f>
        <v>e950</v>
      </c>
      <c r="L537" s="18" t="str">
        <f>J537</f>
        <v>Établissement principal</v>
      </c>
      <c r="N537" t="s">
        <v>192</v>
      </c>
      <c r="O537" s="9" t="s">
        <v>426</v>
      </c>
      <c r="P537" s="129"/>
      <c r="Q537" s="129"/>
      <c r="R537" s="129"/>
      <c r="S537" s="129"/>
    </row>
    <row r="538" spans="10:19">
      <c r="J538" s="120" t="s">
        <v>326</v>
      </c>
      <c r="K538" s="1" t="str">
        <f>VLOOKUP(J538,$A$1:$I$319,2,FALSE)</f>
        <v>e967</v>
      </c>
      <c r="L538" s="18" t="str">
        <f>J538</f>
        <v>Libre prestation de service</v>
      </c>
      <c r="N538" t="s">
        <v>192</v>
      </c>
      <c r="O538" s="9" t="s">
        <v>426</v>
      </c>
      <c r="P538" s="129"/>
      <c r="Q538" s="129"/>
      <c r="R538" s="129"/>
      <c r="S538" s="129"/>
    </row>
    <row r="539" spans="10:19">
      <c r="J539" s="140" t="s">
        <v>2031</v>
      </c>
      <c r="K539" s="86"/>
      <c r="L539" s="18"/>
      <c r="M539" s="132"/>
      <c r="N539" s="132"/>
      <c r="O539" s="132" t="s">
        <v>426</v>
      </c>
      <c r="P539" s="129"/>
      <c r="Q539" s="129" t="s">
        <v>1958</v>
      </c>
      <c r="R539" s="129" t="s">
        <v>2772</v>
      </c>
      <c r="S539" s="129"/>
    </row>
    <row r="540" spans="10:19">
      <c r="J540" s="141" t="s">
        <v>244</v>
      </c>
      <c r="K540" s="86" t="str">
        <f t="shared" ref="K540:K571" si="49">VLOOKUP(J540,$A$1:$I$319,2,FALSE)</f>
        <v>x0</v>
      </c>
      <c r="L540" s="18" t="str">
        <f t="shared" ref="L540:L571" si="50">J540</f>
        <v>Total/NA</v>
      </c>
      <c r="M540" s="132" t="s">
        <v>190</v>
      </c>
      <c r="N540" s="132"/>
      <c r="O540" s="129" t="s">
        <v>243</v>
      </c>
      <c r="P540" s="129"/>
    </row>
    <row r="541" spans="10:19">
      <c r="J541" s="120" t="s">
        <v>2032</v>
      </c>
      <c r="K541" s="86" t="str">
        <f t="shared" si="49"/>
        <v>e1053</v>
      </c>
      <c r="L541" s="18" t="str">
        <f t="shared" si="50"/>
        <v>Garanties dans le champ des risques sociaux</v>
      </c>
      <c r="M541" s="132" t="s">
        <v>190</v>
      </c>
      <c r="N541" s="132" t="s">
        <v>192</v>
      </c>
      <c r="O541" s="132" t="s">
        <v>426</v>
      </c>
      <c r="P541" s="129"/>
      <c r="Q541" s="129"/>
      <c r="R541" s="129"/>
    </row>
    <row r="542" spans="10:19">
      <c r="J542" s="77" t="s">
        <v>2034</v>
      </c>
      <c r="K542" s="86" t="str">
        <f t="shared" si="49"/>
        <v>e1054</v>
      </c>
      <c r="L542" s="18" t="str">
        <f t="shared" si="50"/>
        <v>Garanties frais de soins individuelles et collectives [201-211]</v>
      </c>
      <c r="M542" s="132" t="s">
        <v>190</v>
      </c>
      <c r="N542" s="132" t="s">
        <v>192</v>
      </c>
      <c r="O542" s="132" t="s">
        <v>426</v>
      </c>
      <c r="P542" s="129"/>
      <c r="Q542" s="129"/>
      <c r="R542" s="129"/>
    </row>
    <row r="543" spans="10:19">
      <c r="J543" s="65" t="s">
        <v>316</v>
      </c>
      <c r="K543" s="86" t="str">
        <f t="shared" si="49"/>
        <v>e962</v>
      </c>
      <c r="L543" s="18" t="str">
        <f t="shared" si="50"/>
        <v>Garanties frais de soins [201]</v>
      </c>
      <c r="M543" s="132" t="s">
        <v>190</v>
      </c>
      <c r="N543" s="132" t="s">
        <v>192</v>
      </c>
      <c r="O543" s="132" t="s">
        <v>426</v>
      </c>
      <c r="P543" s="129"/>
      <c r="Q543" s="129"/>
      <c r="R543" s="129"/>
    </row>
    <row r="544" spans="10:19">
      <c r="J544" s="99" t="s">
        <v>2036</v>
      </c>
      <c r="K544" s="86" t="str">
        <f t="shared" si="49"/>
        <v>e1055</v>
      </c>
      <c r="L544" s="18" t="str">
        <f t="shared" si="50"/>
        <v>Garanties individuelles frais de soins - contrats responsables</v>
      </c>
      <c r="M544" s="132"/>
      <c r="N544" s="132" t="s">
        <v>192</v>
      </c>
      <c r="O544" s="132" t="s">
        <v>426</v>
      </c>
      <c r="P544" s="129"/>
      <c r="Q544" s="129"/>
      <c r="R544" s="129"/>
    </row>
    <row r="545" spans="10:18">
      <c r="J545" s="99" t="s">
        <v>2038</v>
      </c>
      <c r="K545" s="86" t="str">
        <f t="shared" si="49"/>
        <v>e1056</v>
      </c>
      <c r="L545" s="18" t="str">
        <f t="shared" si="50"/>
        <v>Garanties individuelles frais de soins - hors contrats responsables</v>
      </c>
      <c r="M545" s="132"/>
      <c r="N545" s="132" t="s">
        <v>192</v>
      </c>
      <c r="O545" s="132" t="s">
        <v>426</v>
      </c>
      <c r="P545" s="129"/>
      <c r="Q545" s="129"/>
      <c r="R545" s="129"/>
    </row>
    <row r="546" spans="10:18">
      <c r="J546" s="65" t="s">
        <v>320</v>
      </c>
      <c r="K546" s="86" t="str">
        <f t="shared" si="49"/>
        <v>e963</v>
      </c>
      <c r="L546" s="18" t="str">
        <f t="shared" si="50"/>
        <v>Garanties frais de soins [211]</v>
      </c>
      <c r="M546" s="132" t="s">
        <v>190</v>
      </c>
      <c r="N546" s="132" t="s">
        <v>192</v>
      </c>
      <c r="O546" s="132" t="s">
        <v>426</v>
      </c>
      <c r="P546" s="129"/>
      <c r="Q546" s="129"/>
      <c r="R546" s="129"/>
    </row>
    <row r="547" spans="10:18">
      <c r="J547" s="99" t="s">
        <v>2040</v>
      </c>
      <c r="K547" s="86" t="str">
        <f t="shared" si="49"/>
        <v>e1057</v>
      </c>
      <c r="L547" s="18" t="str">
        <f t="shared" si="50"/>
        <v>Garanties collectives frais de soins - contrats responsables</v>
      </c>
      <c r="M547" s="132"/>
      <c r="N547" s="132" t="s">
        <v>192</v>
      </c>
      <c r="O547" s="132" t="s">
        <v>426</v>
      </c>
      <c r="P547" s="129"/>
      <c r="Q547" s="129"/>
      <c r="R547" s="129"/>
    </row>
    <row r="548" spans="10:18">
      <c r="J548" s="99" t="s">
        <v>2042</v>
      </c>
      <c r="K548" s="86" t="str">
        <f t="shared" si="49"/>
        <v>e1058</v>
      </c>
      <c r="L548" s="18" t="str">
        <f t="shared" si="50"/>
        <v>Garanties collectives frais de soins - hors contrats responsables</v>
      </c>
      <c r="M548" s="132"/>
      <c r="N548" s="132" t="s">
        <v>192</v>
      </c>
      <c r="O548" s="132" t="s">
        <v>426</v>
      </c>
      <c r="P548" s="129"/>
      <c r="Q548" s="129"/>
      <c r="R548" s="129"/>
    </row>
    <row r="549" spans="10:18">
      <c r="J549" s="77" t="s">
        <v>2044</v>
      </c>
      <c r="K549" s="86" t="str">
        <f t="shared" si="49"/>
        <v>e1059</v>
      </c>
      <c r="L549" s="18" t="str">
        <f t="shared" si="50"/>
        <v>Garanties autres dommages corporels individuelles et collectives [202-212]</v>
      </c>
      <c r="M549" s="132"/>
      <c r="N549" s="132" t="s">
        <v>192</v>
      </c>
      <c r="O549" s="132" t="s">
        <v>426</v>
      </c>
      <c r="P549" s="129"/>
      <c r="Q549" s="129"/>
      <c r="R549" s="129"/>
    </row>
    <row r="550" spans="10:18">
      <c r="J550" s="65" t="s">
        <v>317</v>
      </c>
      <c r="K550" s="86" t="str">
        <f t="shared" si="49"/>
        <v>e916</v>
      </c>
      <c r="L550" s="18" t="str">
        <f t="shared" si="50"/>
        <v>Autres garanties [202]</v>
      </c>
      <c r="M550" s="132" t="s">
        <v>190</v>
      </c>
      <c r="N550" s="132" t="s">
        <v>192</v>
      </c>
      <c r="O550" s="132" t="s">
        <v>426</v>
      </c>
      <c r="P550" s="129"/>
      <c r="Q550" s="129"/>
      <c r="R550" s="129"/>
    </row>
    <row r="551" spans="10:18">
      <c r="J551" s="99" t="s">
        <v>2046</v>
      </c>
      <c r="K551" s="86" t="str">
        <f t="shared" si="49"/>
        <v>e1060</v>
      </c>
      <c r="L551" s="18" t="str">
        <f t="shared" si="50"/>
        <v>Garanties individuelles incapacité de travail indemnités journalières</v>
      </c>
      <c r="M551" s="132" t="s">
        <v>190</v>
      </c>
      <c r="N551" s="132" t="s">
        <v>192</v>
      </c>
      <c r="O551" s="132" t="s">
        <v>426</v>
      </c>
      <c r="P551" s="129"/>
      <c r="Q551" s="129"/>
      <c r="R551" s="129"/>
    </row>
    <row r="552" spans="10:18">
      <c r="J552" s="189" t="s">
        <v>2048</v>
      </c>
      <c r="K552" s="86" t="str">
        <f t="shared" si="49"/>
        <v>e1061</v>
      </c>
      <c r="L552" s="18" t="str">
        <f t="shared" si="50"/>
        <v>Garanties individuelles incapacité de travail indemnités journalières - pour maladie</v>
      </c>
      <c r="M552" s="132"/>
      <c r="N552" s="132" t="s">
        <v>192</v>
      </c>
      <c r="O552" s="132" t="s">
        <v>426</v>
      </c>
      <c r="P552" s="129"/>
      <c r="Q552" s="129"/>
      <c r="R552" s="129"/>
    </row>
    <row r="553" spans="10:18">
      <c r="J553" s="189" t="s">
        <v>2050</v>
      </c>
      <c r="K553" s="86" t="str">
        <f t="shared" si="49"/>
        <v>e1062</v>
      </c>
      <c r="L553" s="18" t="str">
        <f t="shared" si="50"/>
        <v>Garanties individuelles incapacité de travail indemnités journalières - pour maternité</v>
      </c>
      <c r="M553" s="132"/>
      <c r="N553" s="132" t="s">
        <v>192</v>
      </c>
      <c r="O553" s="132" t="s">
        <v>426</v>
      </c>
      <c r="P553" s="129"/>
    </row>
    <row r="554" spans="10:18">
      <c r="J554" s="189" t="s">
        <v>2052</v>
      </c>
      <c r="K554" s="86" t="str">
        <f t="shared" si="49"/>
        <v>e1063</v>
      </c>
      <c r="L554" s="18" t="str">
        <f t="shared" si="50"/>
        <v>Garanties individuelles incapacité de travail indemnités journalières - pour accident du travail ou maladie professionnelle</v>
      </c>
      <c r="M554" s="132"/>
      <c r="N554" s="132" t="s">
        <v>192</v>
      </c>
      <c r="O554" s="132" t="s">
        <v>426</v>
      </c>
      <c r="P554" s="129"/>
    </row>
    <row r="555" spans="10:18">
      <c r="J555" s="99" t="s">
        <v>2346</v>
      </c>
      <c r="K555" s="86" t="str">
        <f t="shared" si="49"/>
        <v>e1064</v>
      </c>
      <c r="L555" s="18" t="str">
        <f t="shared" si="50"/>
        <v>Garanties individuelles invalidité</v>
      </c>
      <c r="M555" s="132" t="s">
        <v>190</v>
      </c>
      <c r="N555" s="132" t="s">
        <v>192</v>
      </c>
      <c r="O555" s="132" t="s">
        <v>426</v>
      </c>
      <c r="P555" s="129"/>
    </row>
    <row r="556" spans="10:18">
      <c r="J556" s="189" t="s">
        <v>2055</v>
      </c>
      <c r="K556" s="86" t="str">
        <f t="shared" si="49"/>
        <v>e1065</v>
      </c>
      <c r="L556" s="18" t="str">
        <f t="shared" si="50"/>
        <v>Garanties individuelles invalidité - avec versement d'une rente</v>
      </c>
      <c r="M556" s="132"/>
      <c r="N556" s="132" t="s">
        <v>192</v>
      </c>
      <c r="O556" s="132" t="s">
        <v>426</v>
      </c>
      <c r="P556" s="129"/>
    </row>
    <row r="557" spans="10:18">
      <c r="J557" s="189" t="s">
        <v>2057</v>
      </c>
      <c r="K557" s="86" t="str">
        <f t="shared" si="49"/>
        <v>e1066</v>
      </c>
      <c r="L557" s="18" t="str">
        <f t="shared" si="50"/>
        <v>Garanties individuelles invalidité - avec versement d'un capital</v>
      </c>
      <c r="M557" s="132"/>
      <c r="N557" s="132" t="s">
        <v>192</v>
      </c>
      <c r="O557" s="132" t="s">
        <v>426</v>
      </c>
      <c r="P557" s="129"/>
    </row>
    <row r="558" spans="10:18">
      <c r="J558" s="99" t="s">
        <v>2059</v>
      </c>
      <c r="K558" s="86" t="str">
        <f t="shared" si="49"/>
        <v>e1067</v>
      </c>
      <c r="L558" s="18" t="str">
        <f t="shared" si="50"/>
        <v>Garanties individuelles dépendance à titre principal</v>
      </c>
      <c r="M558" s="132" t="s">
        <v>190</v>
      </c>
      <c r="N558" s="132" t="s">
        <v>192</v>
      </c>
      <c r="O558" s="132" t="s">
        <v>426</v>
      </c>
      <c r="P558" s="129"/>
    </row>
    <row r="559" spans="10:18">
      <c r="J559" s="189" t="s">
        <v>2061</v>
      </c>
      <c r="K559" s="86" t="str">
        <f t="shared" si="49"/>
        <v>e1068</v>
      </c>
      <c r="L559" s="18" t="str">
        <f t="shared" si="50"/>
        <v>Garanties individuelles dépendance à titre principal - garanties annuelles sans maintien de couverture</v>
      </c>
      <c r="M559" s="132"/>
      <c r="N559" s="132" t="s">
        <v>192</v>
      </c>
      <c r="O559" s="132" t="s">
        <v>426</v>
      </c>
      <c r="P559" s="129"/>
    </row>
    <row r="560" spans="10:18">
      <c r="J560" s="189" t="s">
        <v>2063</v>
      </c>
      <c r="K560" s="86" t="str">
        <f t="shared" si="49"/>
        <v>e1069</v>
      </c>
      <c r="L560" s="18" t="str">
        <f t="shared" si="50"/>
        <v>Garanties individuelles dépendance à titre principal - garanties annuelles avec maintien de couverture</v>
      </c>
      <c r="M560" s="132"/>
      <c r="N560" s="132" t="s">
        <v>192</v>
      </c>
      <c r="O560" s="132" t="s">
        <v>426</v>
      </c>
      <c r="P560" s="129"/>
    </row>
    <row r="561" spans="10:20">
      <c r="J561" s="189" t="s">
        <v>2065</v>
      </c>
      <c r="K561" s="86" t="str">
        <f t="shared" si="49"/>
        <v>e1070</v>
      </c>
      <c r="L561" s="18" t="str">
        <f t="shared" si="50"/>
        <v>Garanties individuelles dépendance à titre principal - garanties viagères</v>
      </c>
      <c r="M561" s="132"/>
      <c r="N561" s="132" t="s">
        <v>192</v>
      </c>
      <c r="O561" s="132" t="s">
        <v>426</v>
      </c>
      <c r="P561" s="129"/>
    </row>
    <row r="562" spans="10:20">
      <c r="J562" s="99" t="s">
        <v>2067</v>
      </c>
      <c r="K562" s="86" t="str">
        <f t="shared" si="49"/>
        <v>e1071</v>
      </c>
      <c r="L562" s="18" t="str">
        <f t="shared" si="50"/>
        <v>Garanties individuelles dépendance à titre accessoire</v>
      </c>
      <c r="M562" s="132" t="s">
        <v>190</v>
      </c>
      <c r="N562" s="132" t="s">
        <v>192</v>
      </c>
      <c r="O562" s="132" t="s">
        <v>426</v>
      </c>
      <c r="P562" s="129"/>
    </row>
    <row r="563" spans="10:20">
      <c r="J563" s="189" t="s">
        <v>2069</v>
      </c>
      <c r="K563" s="86" t="str">
        <f t="shared" si="49"/>
        <v>e1072</v>
      </c>
      <c r="L563" s="18" t="str">
        <f t="shared" si="50"/>
        <v>Garanties individuelles dépendance à titre accessoire - garanties annuelles sans maintien de couverture</v>
      </c>
      <c r="M563" s="132"/>
      <c r="N563" s="132" t="s">
        <v>192</v>
      </c>
      <c r="O563" s="132" t="s">
        <v>426</v>
      </c>
      <c r="P563" s="129"/>
    </row>
    <row r="564" spans="10:20">
      <c r="J564" s="189" t="s">
        <v>2071</v>
      </c>
      <c r="K564" s="86" t="str">
        <f t="shared" si="49"/>
        <v>e1073</v>
      </c>
      <c r="L564" s="18" t="str">
        <f t="shared" si="50"/>
        <v>Garanties individuelles dépendance à titre accessoire - garanties annuelles avec maintien de couverture</v>
      </c>
      <c r="M564" s="132"/>
      <c r="N564" s="132" t="s">
        <v>192</v>
      </c>
      <c r="O564" s="132" t="s">
        <v>426</v>
      </c>
      <c r="P564" s="129"/>
    </row>
    <row r="565" spans="10:20">
      <c r="J565" s="189" t="s">
        <v>2073</v>
      </c>
      <c r="K565" s="86" t="str">
        <f t="shared" si="49"/>
        <v>e1074</v>
      </c>
      <c r="L565" s="18" t="str">
        <f t="shared" si="50"/>
        <v>Garanties individuelles dépendance à titre accessoire - garanties viagères</v>
      </c>
      <c r="M565" s="132"/>
      <c r="N565" s="132" t="s">
        <v>192</v>
      </c>
      <c r="O565" s="132" t="s">
        <v>426</v>
      </c>
      <c r="P565" s="133"/>
      <c r="Q565" s="132"/>
    </row>
    <row r="566" spans="10:20">
      <c r="J566" s="99" t="s">
        <v>2075</v>
      </c>
      <c r="K566" s="86" t="str">
        <f t="shared" si="49"/>
        <v>e1075</v>
      </c>
      <c r="L566" s="18" t="str">
        <f t="shared" si="50"/>
        <v>Autres garanties individuelles d'autres dommages corporels</v>
      </c>
      <c r="M566" s="132"/>
      <c r="N566" s="132" t="s">
        <v>192</v>
      </c>
      <c r="O566" s="132" t="s">
        <v>426</v>
      </c>
      <c r="P566" s="133"/>
      <c r="Q566" s="132"/>
    </row>
    <row r="567" spans="10:20">
      <c r="J567" s="65" t="s">
        <v>321</v>
      </c>
      <c r="K567" s="86" t="str">
        <f t="shared" si="49"/>
        <v>e915</v>
      </c>
      <c r="L567" s="18" t="str">
        <f t="shared" si="50"/>
        <v>Autres garanties (dont incap. Inval) [212]</v>
      </c>
      <c r="M567" s="132" t="s">
        <v>190</v>
      </c>
      <c r="N567" s="132" t="s">
        <v>192</v>
      </c>
      <c r="O567" s="132" t="s">
        <v>426</v>
      </c>
      <c r="P567" s="133"/>
      <c r="Q567" s="132"/>
    </row>
    <row r="568" spans="10:20">
      <c r="J568" s="77" t="s">
        <v>2077</v>
      </c>
      <c r="K568" s="86" t="str">
        <f t="shared" si="49"/>
        <v>e1076</v>
      </c>
      <c r="L568" s="18" t="str">
        <f t="shared" si="50"/>
        <v>Garanties collectives incapacité de travail indemnités journalières</v>
      </c>
      <c r="M568" s="132" t="s">
        <v>190</v>
      </c>
      <c r="N568" s="132" t="s">
        <v>192</v>
      </c>
      <c r="O568" s="132" t="s">
        <v>426</v>
      </c>
      <c r="P568" s="133"/>
      <c r="Q568" s="132"/>
      <c r="T568" s="129"/>
    </row>
    <row r="569" spans="10:20">
      <c r="J569" s="65" t="s">
        <v>2079</v>
      </c>
      <c r="K569" s="86" t="str">
        <f t="shared" si="49"/>
        <v>e1077</v>
      </c>
      <c r="L569" s="18" t="str">
        <f t="shared" si="50"/>
        <v>Garanties collectives incapacité de travail indemnités journalières - pour maladie</v>
      </c>
      <c r="M569" s="132"/>
      <c r="N569" s="132" t="s">
        <v>192</v>
      </c>
      <c r="O569" s="132" t="s">
        <v>426</v>
      </c>
      <c r="P569" s="133"/>
      <c r="Q569" s="132"/>
      <c r="T569" s="129"/>
    </row>
    <row r="570" spans="10:20">
      <c r="J570" s="65" t="s">
        <v>2081</v>
      </c>
      <c r="K570" s="86" t="str">
        <f t="shared" si="49"/>
        <v>e1078</v>
      </c>
      <c r="L570" s="18" t="str">
        <f t="shared" si="50"/>
        <v>Garanties collectives incapacité de travail indemnités journalières - pour maternité</v>
      </c>
      <c r="M570" s="132"/>
      <c r="N570" s="132" t="s">
        <v>192</v>
      </c>
      <c r="O570" s="132" t="s">
        <v>426</v>
      </c>
      <c r="P570" s="133"/>
      <c r="Q570" s="132"/>
      <c r="T570" s="129"/>
    </row>
    <row r="571" spans="10:20">
      <c r="J571" s="65" t="s">
        <v>2083</v>
      </c>
      <c r="K571" s="86" t="str">
        <f t="shared" si="49"/>
        <v>e1079</v>
      </c>
      <c r="L571" s="18" t="str">
        <f t="shared" si="50"/>
        <v>Garanties collectives incapacité de travail indemnités journalières - pour accident du travail ou maladie professionnelle</v>
      </c>
      <c r="M571" s="132"/>
      <c r="N571" s="132" t="s">
        <v>192</v>
      </c>
      <c r="O571" s="132" t="s">
        <v>426</v>
      </c>
      <c r="P571" s="133"/>
      <c r="Q571" s="132"/>
      <c r="T571" s="129"/>
    </row>
    <row r="572" spans="10:20">
      <c r="J572" s="77" t="s">
        <v>2085</v>
      </c>
      <c r="K572" s="86" t="str">
        <f t="shared" ref="K572:K603" si="51">VLOOKUP(J572,$A$1:$I$319,2,FALSE)</f>
        <v>e1080</v>
      </c>
      <c r="L572" s="18" t="str">
        <f t="shared" ref="L572:L603" si="52">J572</f>
        <v>Garanties collectives invalidité</v>
      </c>
      <c r="M572" s="132" t="s">
        <v>190</v>
      </c>
      <c r="N572" s="132" t="s">
        <v>192</v>
      </c>
      <c r="O572" s="132" t="s">
        <v>426</v>
      </c>
      <c r="P572" s="133"/>
      <c r="Q572" s="132"/>
      <c r="T572" s="129"/>
    </row>
    <row r="573" spans="10:20">
      <c r="J573" s="65" t="s">
        <v>2087</v>
      </c>
      <c r="K573" s="86" t="str">
        <f t="shared" si="51"/>
        <v>e1081</v>
      </c>
      <c r="L573" s="18" t="str">
        <f t="shared" si="52"/>
        <v>Garanties collectives invalidité - avec versement d'une rente</v>
      </c>
      <c r="M573" s="132"/>
      <c r="N573" s="132" t="s">
        <v>192</v>
      </c>
      <c r="O573" s="132" t="s">
        <v>426</v>
      </c>
      <c r="P573" s="133"/>
      <c r="Q573" s="132"/>
      <c r="T573" s="129"/>
    </row>
    <row r="574" spans="10:20">
      <c r="J574" s="65" t="s">
        <v>2089</v>
      </c>
      <c r="K574" s="86" t="str">
        <f t="shared" si="51"/>
        <v>e1082</v>
      </c>
      <c r="L574" s="18" t="str">
        <f t="shared" si="52"/>
        <v>Garanties collectives invalidité - avec versement d'un capital</v>
      </c>
      <c r="M574" s="132"/>
      <c r="N574" s="132" t="s">
        <v>192</v>
      </c>
      <c r="O574" s="132" t="s">
        <v>426</v>
      </c>
      <c r="P574" s="133"/>
      <c r="Q574" s="132"/>
      <c r="T574" s="129"/>
    </row>
    <row r="575" spans="10:20">
      <c r="J575" s="77" t="s">
        <v>2091</v>
      </c>
      <c r="K575" s="86" t="str">
        <f t="shared" si="51"/>
        <v>e1083</v>
      </c>
      <c r="L575" s="18" t="str">
        <f t="shared" si="52"/>
        <v>Garanties collectives dépendance à titre principal</v>
      </c>
      <c r="M575" s="132" t="s">
        <v>190</v>
      </c>
      <c r="N575" s="132" t="s">
        <v>192</v>
      </c>
      <c r="O575" s="132" t="s">
        <v>426</v>
      </c>
      <c r="P575" s="132"/>
      <c r="Q575" s="132"/>
      <c r="T575" s="129"/>
    </row>
    <row r="576" spans="10:20">
      <c r="J576" s="65" t="s">
        <v>2093</v>
      </c>
      <c r="K576" s="86" t="str">
        <f t="shared" si="51"/>
        <v>e1084</v>
      </c>
      <c r="L576" s="18" t="str">
        <f t="shared" si="52"/>
        <v>Garanties collectives dépendance à titre principal - garanties annuelles sans maintien de couverture</v>
      </c>
      <c r="M576" s="132"/>
      <c r="N576" s="132" t="s">
        <v>192</v>
      </c>
      <c r="O576" s="132" t="s">
        <v>426</v>
      </c>
      <c r="P576" s="132"/>
      <c r="Q576" s="132"/>
      <c r="T576" s="129"/>
    </row>
    <row r="577" spans="10:20">
      <c r="J577" s="65" t="s">
        <v>2095</v>
      </c>
      <c r="K577" s="86" t="str">
        <f t="shared" si="51"/>
        <v>e1085</v>
      </c>
      <c r="L577" s="18" t="str">
        <f t="shared" si="52"/>
        <v>Garanties collectives dépendance à titre principal - garanties annuelles avec maintien de couverture</v>
      </c>
      <c r="M577" s="132"/>
      <c r="N577" s="132" t="s">
        <v>192</v>
      </c>
      <c r="O577" s="132" t="s">
        <v>426</v>
      </c>
      <c r="P577" s="129"/>
      <c r="T577" s="129"/>
    </row>
    <row r="578" spans="10:20">
      <c r="J578" s="65" t="s">
        <v>2097</v>
      </c>
      <c r="K578" s="86" t="str">
        <f t="shared" si="51"/>
        <v>e1086</v>
      </c>
      <c r="L578" s="18" t="str">
        <f t="shared" si="52"/>
        <v>Garanties collectives dépendance à titre principal - garanties viagères</v>
      </c>
      <c r="M578" s="132"/>
      <c r="N578" s="132" t="s">
        <v>192</v>
      </c>
      <c r="O578" s="132" t="s">
        <v>426</v>
      </c>
      <c r="P578" s="129"/>
      <c r="T578" s="129"/>
    </row>
    <row r="579" spans="10:20">
      <c r="J579" s="77" t="s">
        <v>2099</v>
      </c>
      <c r="K579" s="86" t="str">
        <f t="shared" si="51"/>
        <v>e1087</v>
      </c>
      <c r="L579" s="18" t="str">
        <f t="shared" si="52"/>
        <v>Garanties collectives dépendance à titre accessoire</v>
      </c>
      <c r="M579" s="132" t="s">
        <v>190</v>
      </c>
      <c r="N579" s="132" t="s">
        <v>192</v>
      </c>
      <c r="O579" s="132" t="s">
        <v>426</v>
      </c>
      <c r="P579" s="129"/>
      <c r="T579" s="129"/>
    </row>
    <row r="580" spans="10:20">
      <c r="J580" s="65" t="s">
        <v>2101</v>
      </c>
      <c r="K580" s="86" t="str">
        <f t="shared" si="51"/>
        <v>e1088</v>
      </c>
      <c r="L580" s="18" t="str">
        <f t="shared" si="52"/>
        <v>Garanties collectives dépendance à titre accessoire - garanties annuelles sans maintien de couverture</v>
      </c>
      <c r="M580" s="132"/>
      <c r="N580" s="132" t="s">
        <v>192</v>
      </c>
      <c r="O580" s="132" t="s">
        <v>426</v>
      </c>
      <c r="P580" s="129"/>
      <c r="T580" s="129"/>
    </row>
    <row r="581" spans="10:20">
      <c r="J581" s="65" t="s">
        <v>2103</v>
      </c>
      <c r="K581" s="86" t="str">
        <f t="shared" si="51"/>
        <v>e1089</v>
      </c>
      <c r="L581" s="18" t="str">
        <f t="shared" si="52"/>
        <v>Garanties collectives dépendance à titre accessoire - garanties annuelles avec maintien de couverture</v>
      </c>
      <c r="M581" s="132"/>
      <c r="N581" s="132" t="s">
        <v>192</v>
      </c>
      <c r="O581" s="132" t="s">
        <v>426</v>
      </c>
      <c r="P581" s="129"/>
      <c r="T581" s="129"/>
    </row>
    <row r="582" spans="10:20">
      <c r="J582" s="65" t="s">
        <v>2105</v>
      </c>
      <c r="K582" s="86" t="str">
        <f t="shared" si="51"/>
        <v>e1090</v>
      </c>
      <c r="L582" s="18" t="str">
        <f t="shared" si="52"/>
        <v>Garanties collectives dépendance à titre accessoire - garanties viagères</v>
      </c>
      <c r="M582" s="132"/>
      <c r="N582" s="132" t="s">
        <v>192</v>
      </c>
      <c r="O582" s="132" t="s">
        <v>426</v>
      </c>
      <c r="P582" s="129"/>
      <c r="T582" s="129"/>
    </row>
    <row r="583" spans="10:20">
      <c r="J583" s="77" t="s">
        <v>2107</v>
      </c>
      <c r="K583" s="86" t="str">
        <f t="shared" si="51"/>
        <v>e1091</v>
      </c>
      <c r="L583" s="18" t="str">
        <f t="shared" si="52"/>
        <v>Autres garanties collectives d'autres dommages corporels</v>
      </c>
      <c r="M583" s="132"/>
      <c r="N583" s="132" t="s">
        <v>192</v>
      </c>
      <c r="O583" s="132" t="s">
        <v>426</v>
      </c>
      <c r="P583" s="129"/>
      <c r="T583" s="129"/>
    </row>
    <row r="584" spans="10:20">
      <c r="J584" s="120" t="s">
        <v>2109</v>
      </c>
      <c r="K584" s="86" t="str">
        <f t="shared" si="51"/>
        <v>e1092</v>
      </c>
      <c r="L584" s="18" t="str">
        <f t="shared" si="52"/>
        <v>Garanties décès et invalidité avec perte totale et irréversible d'autonomie (PTIA) - individuelles et collectives</v>
      </c>
      <c r="M584" s="132" t="s">
        <v>190</v>
      </c>
      <c r="N584" s="132" t="s">
        <v>192</v>
      </c>
      <c r="O584" s="132" t="s">
        <v>426</v>
      </c>
      <c r="P584" s="129"/>
      <c r="T584" s="129"/>
    </row>
    <row r="585" spans="10:20">
      <c r="J585" s="77" t="s">
        <v>2111</v>
      </c>
      <c r="K585" s="86" t="str">
        <f t="shared" si="51"/>
        <v>e1093</v>
      </c>
      <c r="L585" s="18" t="str">
        <f t="shared" si="52"/>
        <v>Garanties individuelles décès et invalidité avec perte totale et irréversible d'autonomie (PTIA)</v>
      </c>
      <c r="M585" s="132" t="s">
        <v>190</v>
      </c>
      <c r="N585" s="132" t="s">
        <v>192</v>
      </c>
      <c r="O585" s="132" t="s">
        <v>426</v>
      </c>
      <c r="P585" s="129"/>
      <c r="T585" s="129"/>
    </row>
    <row r="586" spans="10:20">
      <c r="J586" s="65" t="s">
        <v>2113</v>
      </c>
      <c r="K586" s="86" t="str">
        <f t="shared" si="51"/>
        <v>e1094</v>
      </c>
      <c r="L586" s="18" t="str">
        <f t="shared" si="52"/>
        <v>Garanties individuelles temporaires décès et invalidité avec perte totale et irréversible d'autonomie (PTIA)</v>
      </c>
      <c r="M586" s="132" t="s">
        <v>190</v>
      </c>
      <c r="N586" s="132" t="s">
        <v>192</v>
      </c>
      <c r="O586" s="132" t="s">
        <v>426</v>
      </c>
      <c r="P586" s="129"/>
      <c r="T586" s="129"/>
    </row>
    <row r="587" spans="10:20">
      <c r="J587" s="99" t="s">
        <v>2115</v>
      </c>
      <c r="K587" s="86" t="str">
        <f t="shared" si="51"/>
        <v>e1095</v>
      </c>
      <c r="L587" s="18" t="str">
        <f t="shared" si="52"/>
        <v>Garanties individuelles temporaires décès et invalidité PTIA - avec versement d'un capital</v>
      </c>
      <c r="M587" s="132"/>
      <c r="N587" s="132" t="s">
        <v>192</v>
      </c>
      <c r="O587" s="132" t="s">
        <v>426</v>
      </c>
      <c r="P587" s="129"/>
      <c r="T587" s="129"/>
    </row>
    <row r="588" spans="10:20">
      <c r="J588" s="99" t="s">
        <v>2117</v>
      </c>
      <c r="K588" s="86" t="str">
        <f t="shared" si="51"/>
        <v>e1096</v>
      </c>
      <c r="L588" s="18" t="str">
        <f t="shared" si="52"/>
        <v>Garanties individuelles temporaires décès et invalidité PTIA - avec versement d'une rente d'invalidité</v>
      </c>
      <c r="M588" s="132"/>
      <c r="N588" s="132" t="s">
        <v>192</v>
      </c>
      <c r="O588" s="132" t="s">
        <v>426</v>
      </c>
      <c r="P588" s="129"/>
      <c r="T588" s="129"/>
    </row>
    <row r="589" spans="10:20">
      <c r="J589" s="99" t="s">
        <v>2119</v>
      </c>
      <c r="K589" s="86" t="str">
        <f t="shared" si="51"/>
        <v>e1097</v>
      </c>
      <c r="L589" s="18" t="str">
        <f t="shared" si="52"/>
        <v>Garanties individuelles temporaires décès et invalidité PTIA - avec versement d'une rente de conjoint survivant</v>
      </c>
      <c r="M589" s="132"/>
      <c r="N589" s="132" t="s">
        <v>192</v>
      </c>
      <c r="O589" s="132" t="s">
        <v>426</v>
      </c>
      <c r="P589" s="129"/>
      <c r="T589" s="129"/>
    </row>
    <row r="590" spans="10:20">
      <c r="J590" s="99" t="s">
        <v>2121</v>
      </c>
      <c r="K590" s="86" t="str">
        <f t="shared" si="51"/>
        <v>e1098</v>
      </c>
      <c r="L590" s="18" t="str">
        <f t="shared" si="52"/>
        <v>Garanties individuelles temporaires décès et invalidité PTIA - avec versement d'une rente d'éducation ou d'orphelin</v>
      </c>
      <c r="M590" s="132"/>
      <c r="N590" s="132" t="s">
        <v>192</v>
      </c>
      <c r="O590" s="132" t="s">
        <v>426</v>
      </c>
      <c r="P590" s="129"/>
      <c r="Q590" s="129"/>
      <c r="R590" s="129"/>
      <c r="S590" s="129"/>
      <c r="T590" s="129"/>
    </row>
    <row r="591" spans="10:20">
      <c r="J591" s="65" t="s">
        <v>2123</v>
      </c>
      <c r="K591" s="86" t="str">
        <f t="shared" si="51"/>
        <v>e1099</v>
      </c>
      <c r="L591" s="18" t="str">
        <f t="shared" si="52"/>
        <v>Garanties individuelles vie entière décès et invalidité avec perte totale et irréversible d'autonomie (PTIA)</v>
      </c>
      <c r="M591" s="132" t="s">
        <v>190</v>
      </c>
      <c r="N591" s="132" t="s">
        <v>192</v>
      </c>
      <c r="O591" s="132" t="s">
        <v>426</v>
      </c>
      <c r="P591" s="129"/>
      <c r="Q591" s="129"/>
      <c r="R591" s="129"/>
      <c r="S591" s="129"/>
      <c r="T591" s="129"/>
    </row>
    <row r="592" spans="10:20">
      <c r="J592" s="99" t="s">
        <v>2125</v>
      </c>
      <c r="K592" s="86" t="str">
        <f t="shared" si="51"/>
        <v>e1200</v>
      </c>
      <c r="L592" s="18" t="str">
        <f t="shared" si="52"/>
        <v>Garanties individuelles vie entière décès et invalidité PTIA - avec versement d'un capital</v>
      </c>
      <c r="M592" s="132"/>
      <c r="N592" s="132" t="s">
        <v>192</v>
      </c>
      <c r="O592" s="132" t="s">
        <v>426</v>
      </c>
      <c r="P592" s="129"/>
      <c r="Q592" s="129"/>
      <c r="R592" s="129"/>
      <c r="S592" s="129"/>
      <c r="T592" s="129"/>
    </row>
    <row r="593" spans="10:20">
      <c r="J593" s="99" t="s">
        <v>2126</v>
      </c>
      <c r="K593" s="86" t="str">
        <f t="shared" si="51"/>
        <v>e1201</v>
      </c>
      <c r="L593" s="18" t="str">
        <f t="shared" si="52"/>
        <v>Garanties individuelles vie entière décès et invalidité PTIA - avec versement d'une rente d'invalidité</v>
      </c>
      <c r="M593" s="132"/>
      <c r="N593" s="132" t="s">
        <v>192</v>
      </c>
      <c r="O593" s="132" t="s">
        <v>426</v>
      </c>
      <c r="P593" s="129"/>
      <c r="Q593" s="129"/>
      <c r="R593" s="129"/>
      <c r="S593" s="129"/>
      <c r="T593" s="129"/>
    </row>
    <row r="594" spans="10:20">
      <c r="J594" s="99" t="s">
        <v>2127</v>
      </c>
      <c r="K594" s="86" t="str">
        <f t="shared" si="51"/>
        <v>e1202</v>
      </c>
      <c r="L594" s="18" t="str">
        <f t="shared" si="52"/>
        <v>Garanties individuelles vie entière décès et invalidité PTIA - avec versement d'une rente de conjoint survivant</v>
      </c>
      <c r="M594" s="132"/>
      <c r="N594" s="132" t="s">
        <v>192</v>
      </c>
      <c r="O594" s="132" t="s">
        <v>426</v>
      </c>
      <c r="P594" s="129"/>
      <c r="Q594" s="129"/>
      <c r="R594" s="129"/>
      <c r="S594" s="129"/>
      <c r="T594" s="129"/>
    </row>
    <row r="595" spans="10:20">
      <c r="J595" s="99" t="s">
        <v>2128</v>
      </c>
      <c r="K595" s="86" t="str">
        <f t="shared" si="51"/>
        <v>e1203</v>
      </c>
      <c r="L595" s="18" t="str">
        <f t="shared" si="52"/>
        <v>Garanties individuelles vie entière décès et invalidité PTIA - avec versement d'une rente d'éducation ou d'orphelin</v>
      </c>
      <c r="M595" s="132"/>
      <c r="N595" s="132" t="s">
        <v>192</v>
      </c>
      <c r="O595" s="132" t="s">
        <v>426</v>
      </c>
      <c r="P595" s="129"/>
      <c r="Q595" s="129"/>
      <c r="R595" s="129"/>
      <c r="S595" s="129"/>
      <c r="T595" s="129"/>
    </row>
    <row r="596" spans="10:20">
      <c r="J596" s="65" t="s">
        <v>2129</v>
      </c>
      <c r="K596" s="86" t="str">
        <f t="shared" si="51"/>
        <v>e1204</v>
      </c>
      <c r="L596" s="18" t="str">
        <f t="shared" si="52"/>
        <v>Autres garanties individuelles décès</v>
      </c>
      <c r="M596" s="132"/>
      <c r="N596" s="132" t="s">
        <v>192</v>
      </c>
      <c r="O596" s="132" t="s">
        <v>426</v>
      </c>
      <c r="P596" s="129"/>
      <c r="Q596" s="129"/>
      <c r="R596" s="129"/>
      <c r="S596" s="129"/>
      <c r="T596" s="129"/>
    </row>
    <row r="597" spans="10:20">
      <c r="J597" s="77" t="s">
        <v>2130</v>
      </c>
      <c r="K597" s="86" t="str">
        <f t="shared" si="51"/>
        <v>e1205</v>
      </c>
      <c r="L597" s="18" t="str">
        <f t="shared" si="52"/>
        <v>Garanties collectives décès et invalidité avec perte totale et irréversible d'autonomie (PTIA)</v>
      </c>
      <c r="M597" s="132" t="s">
        <v>190</v>
      </c>
      <c r="N597" s="132" t="s">
        <v>192</v>
      </c>
      <c r="O597" s="132" t="s">
        <v>426</v>
      </c>
      <c r="Q597" s="129"/>
      <c r="R597" s="129"/>
      <c r="S597" s="129"/>
      <c r="T597" s="129"/>
    </row>
    <row r="598" spans="10:20">
      <c r="J598" s="65" t="s">
        <v>2131</v>
      </c>
      <c r="K598" s="86" t="str">
        <f t="shared" si="51"/>
        <v>e1206</v>
      </c>
      <c r="L598" s="18" t="str">
        <f t="shared" si="52"/>
        <v>Garanties collectives temporaires décès et invalidité avec perte totale et irréversible d'autonomie (PTIA)</v>
      </c>
      <c r="M598" s="132" t="s">
        <v>190</v>
      </c>
      <c r="N598" s="132" t="s">
        <v>192</v>
      </c>
      <c r="O598" s="132" t="s">
        <v>426</v>
      </c>
      <c r="Q598" s="129"/>
      <c r="R598" s="129"/>
      <c r="S598" s="129"/>
      <c r="T598" s="129"/>
    </row>
    <row r="599" spans="10:20">
      <c r="J599" s="99" t="s">
        <v>2132</v>
      </c>
      <c r="K599" s="86" t="str">
        <f t="shared" si="51"/>
        <v>e1207</v>
      </c>
      <c r="L599" s="18" t="str">
        <f t="shared" si="52"/>
        <v>Garanties collectives temporaires décès et invalidité PTIA - avec versement d'un capital</v>
      </c>
      <c r="M599" s="132"/>
      <c r="N599" s="132" t="s">
        <v>192</v>
      </c>
      <c r="O599" s="132" t="s">
        <v>426</v>
      </c>
      <c r="Q599" s="129"/>
      <c r="R599" s="129"/>
      <c r="S599" s="129"/>
      <c r="T599" s="129"/>
    </row>
    <row r="600" spans="10:20">
      <c r="J600" s="99" t="s">
        <v>2133</v>
      </c>
      <c r="K600" s="86" t="str">
        <f t="shared" si="51"/>
        <v>e1208</v>
      </c>
      <c r="L600" s="18" t="str">
        <f t="shared" si="52"/>
        <v>Garanties collectives temporaires décès et invalidité PTIA - avec versement d'une rente d'invalidité</v>
      </c>
      <c r="M600" s="132"/>
      <c r="N600" s="132" t="s">
        <v>192</v>
      </c>
      <c r="O600" s="132" t="s">
        <v>426</v>
      </c>
      <c r="Q600" s="129"/>
      <c r="R600" s="129"/>
      <c r="S600" s="129"/>
      <c r="T600" s="129"/>
    </row>
    <row r="601" spans="10:20">
      <c r="J601" s="99" t="s">
        <v>2134</v>
      </c>
      <c r="K601" s="86" t="str">
        <f t="shared" si="51"/>
        <v>e1209</v>
      </c>
      <c r="L601" s="18" t="str">
        <f t="shared" si="52"/>
        <v>Garanties collectives temporaires décès et invalidité PTIA - avec versement d'une rente de conjoint survivant</v>
      </c>
      <c r="M601" s="132"/>
      <c r="N601" s="132" t="s">
        <v>192</v>
      </c>
      <c r="O601" s="132" t="s">
        <v>426</v>
      </c>
      <c r="Q601" s="129"/>
      <c r="R601" s="129"/>
      <c r="S601" s="129"/>
      <c r="T601" s="129"/>
    </row>
    <row r="602" spans="10:20">
      <c r="J602" s="99" t="s">
        <v>2135</v>
      </c>
      <c r="K602" s="86" t="str">
        <f t="shared" si="51"/>
        <v>e1210</v>
      </c>
      <c r="L602" s="18" t="str">
        <f t="shared" si="52"/>
        <v>Garanties collectives temporaires décès et invalidité PTIA - avec versement d'une rente d'éducation ou d'orphelin</v>
      </c>
      <c r="M602" s="132"/>
      <c r="N602" s="132" t="s">
        <v>192</v>
      </c>
      <c r="O602" s="132" t="s">
        <v>426</v>
      </c>
      <c r="Q602" s="129"/>
      <c r="R602" s="129"/>
      <c r="S602" s="129"/>
      <c r="T602" s="129"/>
    </row>
    <row r="603" spans="10:20">
      <c r="J603" s="65" t="s">
        <v>2136</v>
      </c>
      <c r="K603" s="86" t="str">
        <f t="shared" si="51"/>
        <v>e1211</v>
      </c>
      <c r="L603" s="18" t="str">
        <f t="shared" si="52"/>
        <v>Garanties collectives vie entière décès et invalidité avec perte totale et irréversible d'autonomie (PTIA)</v>
      </c>
      <c r="M603" s="132" t="s">
        <v>190</v>
      </c>
      <c r="N603" s="132" t="s">
        <v>192</v>
      </c>
      <c r="O603" s="132" t="s">
        <v>426</v>
      </c>
      <c r="Q603" s="129"/>
      <c r="R603" s="129"/>
      <c r="S603" s="129"/>
      <c r="T603" s="129"/>
    </row>
    <row r="604" spans="10:20">
      <c r="J604" s="99" t="s">
        <v>2137</v>
      </c>
      <c r="K604" s="86" t="str">
        <f t="shared" ref="K604:K635" si="53">VLOOKUP(J604,$A$1:$I$319,2,FALSE)</f>
        <v>e1212</v>
      </c>
      <c r="L604" s="18" t="str">
        <f t="shared" ref="L604:L635" si="54">J604</f>
        <v>Garanties collectives vie entière décès et invalidité PTIA - avec versement d'un capital</v>
      </c>
      <c r="M604" s="132"/>
      <c r="N604" s="132" t="s">
        <v>192</v>
      </c>
      <c r="O604" s="132" t="s">
        <v>426</v>
      </c>
      <c r="Q604" s="129"/>
      <c r="R604" s="129"/>
      <c r="S604" s="129"/>
      <c r="T604" s="129"/>
    </row>
    <row r="605" spans="10:20">
      <c r="J605" s="99" t="s">
        <v>2138</v>
      </c>
      <c r="K605" s="86" t="str">
        <f t="shared" si="53"/>
        <v>e1213</v>
      </c>
      <c r="L605" s="18" t="str">
        <f t="shared" si="54"/>
        <v>Garanties collectives vie entière décès et invalidité PTIA - avec versement d'une rente d'invalidité</v>
      </c>
      <c r="M605" s="132"/>
      <c r="N605" s="132" t="s">
        <v>192</v>
      </c>
      <c r="O605" s="132" t="s">
        <v>426</v>
      </c>
      <c r="Q605" s="129"/>
      <c r="R605" s="129"/>
      <c r="S605" s="129"/>
      <c r="T605" s="129"/>
    </row>
    <row r="606" spans="10:20">
      <c r="J606" s="99" t="s">
        <v>2139</v>
      </c>
      <c r="K606" s="86" t="str">
        <f t="shared" si="53"/>
        <v>e1214</v>
      </c>
      <c r="L606" s="18" t="str">
        <f t="shared" si="54"/>
        <v>Garanties collectives vie entière décès et invalidité PTIA - avec versement d'une rente de conjoint survivant</v>
      </c>
      <c r="M606" s="132"/>
      <c r="N606" s="132" t="s">
        <v>192</v>
      </c>
      <c r="O606" s="132" t="s">
        <v>426</v>
      </c>
      <c r="Q606" s="129"/>
      <c r="R606" s="129"/>
      <c r="S606" s="129"/>
      <c r="T606" s="129"/>
    </row>
    <row r="607" spans="10:20">
      <c r="J607" s="99" t="s">
        <v>2140</v>
      </c>
      <c r="K607" s="86" t="str">
        <f t="shared" si="53"/>
        <v>e1215</v>
      </c>
      <c r="L607" s="18" t="str">
        <f t="shared" si="54"/>
        <v>Garanties collectives vie entière décès et invalidité PTIA - avec versement d'une rente d'éducation ou d'orphelin</v>
      </c>
      <c r="M607" s="132"/>
      <c r="N607" s="132" t="s">
        <v>192</v>
      </c>
      <c r="O607" s="132" t="s">
        <v>426</v>
      </c>
      <c r="Q607" s="129"/>
      <c r="R607" s="129"/>
      <c r="S607" s="129"/>
      <c r="T607" s="129"/>
    </row>
    <row r="608" spans="10:20">
      <c r="J608" s="65" t="s">
        <v>2141</v>
      </c>
      <c r="K608" s="86" t="str">
        <f t="shared" si="53"/>
        <v>e1216</v>
      </c>
      <c r="L608" s="18" t="str">
        <f t="shared" si="54"/>
        <v>Autres garanties collectives décès</v>
      </c>
      <c r="M608" s="132"/>
      <c r="N608" s="132" t="s">
        <v>192</v>
      </c>
      <c r="O608" s="132" t="s">
        <v>426</v>
      </c>
      <c r="Q608" s="129"/>
      <c r="R608" s="129"/>
      <c r="S608" s="129"/>
      <c r="T608" s="129"/>
    </row>
    <row r="609" spans="10:20">
      <c r="J609" s="120" t="s">
        <v>2142</v>
      </c>
      <c r="K609" s="86" t="str">
        <f t="shared" si="53"/>
        <v>e1217</v>
      </c>
      <c r="L609" s="18" t="str">
        <f t="shared" si="54"/>
        <v>Garanties de retraite supplémentaire, indemnités de fin de carrière et préretraite - individuelles et collectives</v>
      </c>
      <c r="M609" s="132" t="s">
        <v>190</v>
      </c>
      <c r="N609" s="132" t="s">
        <v>192</v>
      </c>
      <c r="O609" s="132" t="s">
        <v>426</v>
      </c>
      <c r="Q609" s="129"/>
      <c r="R609" s="129"/>
      <c r="S609" s="129"/>
      <c r="T609" s="129"/>
    </row>
    <row r="610" spans="10:20">
      <c r="J610" s="77" t="s">
        <v>2143</v>
      </c>
      <c r="K610" s="86" t="str">
        <f t="shared" si="53"/>
        <v>e1218</v>
      </c>
      <c r="L610" s="18" t="str">
        <f t="shared" si="54"/>
        <v>Garanties individuelles de retraite supplémentaire, indemnités de fin de carrière et préretraite</v>
      </c>
      <c r="M610" s="132" t="s">
        <v>190</v>
      </c>
      <c r="N610" s="132" t="s">
        <v>192</v>
      </c>
      <c r="O610" s="132" t="s">
        <v>426</v>
      </c>
      <c r="Q610" s="129"/>
      <c r="R610" s="129"/>
      <c r="S610" s="129"/>
      <c r="T610" s="129"/>
    </row>
    <row r="611" spans="10:20">
      <c r="J611" s="65" t="s">
        <v>2144</v>
      </c>
      <c r="K611" s="86" t="str">
        <f t="shared" si="53"/>
        <v>e1219</v>
      </c>
      <c r="L611" s="18" t="str">
        <f t="shared" si="54"/>
        <v>Garanties individuelles de retraite supplémentaire - Plan épargne retraite populaire (PERP)</v>
      </c>
      <c r="M611" s="132"/>
      <c r="N611" s="132" t="s">
        <v>192</v>
      </c>
      <c r="O611" s="132" t="s">
        <v>426</v>
      </c>
      <c r="Q611" s="129"/>
      <c r="R611" s="129"/>
      <c r="S611" s="129"/>
      <c r="T611" s="129"/>
    </row>
    <row r="612" spans="10:20">
      <c r="J612" s="65" t="s">
        <v>2145</v>
      </c>
      <c r="K612" s="86" t="str">
        <f t="shared" si="53"/>
        <v>e1220</v>
      </c>
      <c r="L612" s="18" t="str">
        <f t="shared" si="54"/>
        <v>Garanties individuelles de retraite supplémentaire - Contrats detinés aux fonctionnaires et élus locaux (PREFON, COREM, CRH, FONPEL, CAREL…)</v>
      </c>
      <c r="M612" s="132"/>
      <c r="N612" s="132" t="s">
        <v>192</v>
      </c>
      <c r="O612" s="132" t="s">
        <v>426</v>
      </c>
      <c r="Q612" s="129"/>
      <c r="R612" s="129"/>
      <c r="S612" s="129"/>
      <c r="T612" s="129"/>
    </row>
    <row r="613" spans="10:20">
      <c r="J613" s="65" t="s">
        <v>2146</v>
      </c>
      <c r="K613" s="86" t="str">
        <f t="shared" si="53"/>
        <v>e1221</v>
      </c>
      <c r="L613" s="18" t="str">
        <f t="shared" si="54"/>
        <v>Garanties individuelles de retraite supplémentaire - Retraite mutualiste du combattant (RMC)</v>
      </c>
      <c r="M613" s="132"/>
      <c r="N613" s="132" t="s">
        <v>192</v>
      </c>
      <c r="O613" s="132" t="s">
        <v>426</v>
      </c>
      <c r="Q613" s="129"/>
      <c r="R613" s="129"/>
      <c r="S613" s="129"/>
      <c r="T613" s="129"/>
    </row>
    <row r="614" spans="10:20">
      <c r="J614" s="65" t="s">
        <v>2147</v>
      </c>
      <c r="K614" s="86" t="str">
        <f t="shared" si="53"/>
        <v>e1222</v>
      </c>
      <c r="L614" s="18" t="str">
        <f t="shared" si="54"/>
        <v>Garanties individuelles de retraite supplémentaire - Contrats Madelin et exploitants agricoles</v>
      </c>
      <c r="M614" s="132"/>
      <c r="N614" s="132" t="s">
        <v>192</v>
      </c>
      <c r="O614" s="132" t="s">
        <v>426</v>
      </c>
      <c r="Q614" s="129"/>
      <c r="R614" s="129"/>
      <c r="S614" s="129"/>
      <c r="T614" s="129"/>
    </row>
    <row r="615" spans="10:20">
      <c r="J615" s="65" t="s">
        <v>2148</v>
      </c>
      <c r="K615" s="86" t="str">
        <f t="shared" si="53"/>
        <v>e1223</v>
      </c>
      <c r="L615" s="18" t="str">
        <f t="shared" si="54"/>
        <v>Garanties individuelles de retraite supplémentaire - Article 39 du code général des impôts (hors indemnités de fin de carrière et préretraites)</v>
      </c>
      <c r="M615" s="132"/>
      <c r="N615" s="132" t="s">
        <v>192</v>
      </c>
      <c r="O615" s="132" t="s">
        <v>426</v>
      </c>
      <c r="Q615" s="129"/>
      <c r="R615" s="129"/>
      <c r="S615" s="129"/>
      <c r="T615" s="129"/>
    </row>
    <row r="616" spans="10:20">
      <c r="J616" s="65" t="s">
        <v>2149</v>
      </c>
      <c r="K616" s="86" t="str">
        <f t="shared" si="53"/>
        <v>e1224</v>
      </c>
      <c r="L616" s="18" t="str">
        <f t="shared" si="54"/>
        <v>Garanties individuelles de retraite supplémentaire - Article 82 du code général des impôts</v>
      </c>
      <c r="M616" s="132"/>
      <c r="N616" s="132" t="s">
        <v>192</v>
      </c>
      <c r="O616" s="132" t="s">
        <v>426</v>
      </c>
      <c r="Q616" s="129"/>
      <c r="R616" s="129"/>
      <c r="S616" s="129"/>
      <c r="T616" s="129"/>
    </row>
    <row r="617" spans="10:20">
      <c r="J617" s="65" t="s">
        <v>2150</v>
      </c>
      <c r="K617" s="86" t="str">
        <f t="shared" si="53"/>
        <v>e1225</v>
      </c>
      <c r="L617" s="18" t="str">
        <f t="shared" si="54"/>
        <v>Garanties individuelles de retraite supplémentaire - Article 83 du code général des impôts et PÈRE</v>
      </c>
      <c r="M617" s="132"/>
      <c r="N617" s="132" t="s">
        <v>192</v>
      </c>
      <c r="O617" s="132" t="s">
        <v>426</v>
      </c>
      <c r="Q617" s="129"/>
      <c r="R617" s="129"/>
      <c r="S617" s="129"/>
      <c r="T617" s="129"/>
    </row>
    <row r="618" spans="10:20">
      <c r="J618" s="65" t="s">
        <v>2151</v>
      </c>
      <c r="K618" s="86" t="str">
        <f t="shared" si="53"/>
        <v>e1226</v>
      </c>
      <c r="L618" s="18" t="str">
        <f t="shared" si="54"/>
        <v>Garanties individuelles de retraite supplémentaire - Autres contrats de retraite supplémentaire</v>
      </c>
      <c r="M618" s="132"/>
      <c r="N618" s="132" t="s">
        <v>192</v>
      </c>
      <c r="O618" s="132" t="s">
        <v>426</v>
      </c>
      <c r="Q618" s="129"/>
      <c r="R618" s="129"/>
      <c r="S618" s="129"/>
      <c r="T618" s="129"/>
    </row>
    <row r="619" spans="10:20">
      <c r="J619" s="65" t="s">
        <v>2152</v>
      </c>
      <c r="K619" s="86" t="str">
        <f t="shared" si="53"/>
        <v>e1227</v>
      </c>
      <c r="L619" s="18" t="str">
        <f t="shared" si="54"/>
        <v>Garanties individuelles - indemnités de fin de carrière</v>
      </c>
      <c r="M619" s="132"/>
      <c r="N619" s="132" t="s">
        <v>192</v>
      </c>
      <c r="O619" s="132" t="s">
        <v>426</v>
      </c>
      <c r="Q619" s="129"/>
      <c r="R619" s="129"/>
      <c r="S619" s="129"/>
      <c r="T619" s="129"/>
    </row>
    <row r="620" spans="10:20">
      <c r="J620" s="65" t="s">
        <v>2153</v>
      </c>
      <c r="K620" s="86" t="str">
        <f t="shared" si="53"/>
        <v>e1228</v>
      </c>
      <c r="L620" s="18" t="str">
        <f t="shared" si="54"/>
        <v>Garanties individuelles - préretraites</v>
      </c>
      <c r="M620" s="132"/>
      <c r="N620" s="132" t="s">
        <v>192</v>
      </c>
      <c r="O620" s="132" t="s">
        <v>426</v>
      </c>
      <c r="Q620" s="129"/>
      <c r="R620" s="129"/>
      <c r="S620" s="129"/>
      <c r="T620" s="129"/>
    </row>
    <row r="621" spans="10:20">
      <c r="J621" s="77" t="s">
        <v>2154</v>
      </c>
      <c r="K621" s="86" t="str">
        <f t="shared" si="53"/>
        <v>e1229</v>
      </c>
      <c r="L621" s="18" t="str">
        <f t="shared" si="54"/>
        <v>Garanties collectives de retraite supplémentaire, indemnités de fin de carrière et préretraite</v>
      </c>
      <c r="M621" s="132" t="s">
        <v>190</v>
      </c>
      <c r="N621" s="132" t="s">
        <v>192</v>
      </c>
      <c r="O621" s="132" t="s">
        <v>426</v>
      </c>
      <c r="Q621" s="129"/>
      <c r="R621" s="129"/>
      <c r="S621" s="129"/>
      <c r="T621" s="129"/>
    </row>
    <row r="622" spans="10:20">
      <c r="J622" s="65" t="s">
        <v>2155</v>
      </c>
      <c r="K622" s="86" t="str">
        <f t="shared" si="53"/>
        <v>e1230</v>
      </c>
      <c r="L622" s="18" t="str">
        <f t="shared" si="54"/>
        <v>Garanties collectives de retraite supplémentaire - Plan épargne retraite populaire (PERP)</v>
      </c>
      <c r="M622" s="132"/>
      <c r="N622" s="132" t="s">
        <v>192</v>
      </c>
      <c r="O622" s="132" t="s">
        <v>426</v>
      </c>
      <c r="Q622" s="129"/>
      <c r="R622" s="129"/>
      <c r="S622" s="129"/>
      <c r="T622" s="129"/>
    </row>
    <row r="623" spans="10:20">
      <c r="J623" s="65" t="s">
        <v>2156</v>
      </c>
      <c r="K623" s="86" t="str">
        <f t="shared" si="53"/>
        <v>e1231</v>
      </c>
      <c r="L623" s="18" t="str">
        <f t="shared" si="54"/>
        <v>Garanties collectives de retraite supplémentaire - Contrats detinés aux fonctionnaires et élus locaux (PREFON, COREM, CRH, FONPEL, CAREL…)</v>
      </c>
      <c r="M623" s="132"/>
      <c r="N623" s="132" t="s">
        <v>192</v>
      </c>
      <c r="O623" s="132" t="s">
        <v>426</v>
      </c>
      <c r="Q623" s="129"/>
      <c r="R623" s="129"/>
      <c r="S623" s="129"/>
      <c r="T623" s="129"/>
    </row>
    <row r="624" spans="10:20">
      <c r="J624" s="65" t="s">
        <v>2157</v>
      </c>
      <c r="K624" s="86" t="str">
        <f t="shared" si="53"/>
        <v>e1232</v>
      </c>
      <c r="L624" s="18" t="str">
        <f t="shared" si="54"/>
        <v>Garanties collectives de retraite supplémentaire - Retraite mutualiste du combattant (RMC)</v>
      </c>
      <c r="M624" s="132"/>
      <c r="N624" s="132" t="s">
        <v>192</v>
      </c>
      <c r="O624" s="132" t="s">
        <v>426</v>
      </c>
      <c r="Q624" s="129"/>
      <c r="R624" s="129"/>
      <c r="S624" s="129"/>
      <c r="T624" s="129"/>
    </row>
    <row r="625" spans="10:20">
      <c r="J625" s="65" t="s">
        <v>2158</v>
      </c>
      <c r="K625" s="86" t="str">
        <f t="shared" si="53"/>
        <v>e1233</v>
      </c>
      <c r="L625" s="18" t="str">
        <f t="shared" si="54"/>
        <v>Garanties collectives de retraite supplémentaire - Contrats Madelin et exploitants agricoles</v>
      </c>
      <c r="M625" s="132"/>
      <c r="N625" s="132" t="s">
        <v>192</v>
      </c>
      <c r="O625" s="132" t="s">
        <v>426</v>
      </c>
      <c r="Q625" s="129"/>
      <c r="R625" s="129"/>
      <c r="S625" s="129"/>
      <c r="T625" s="129"/>
    </row>
    <row r="626" spans="10:20">
      <c r="J626" s="65" t="s">
        <v>2159</v>
      </c>
      <c r="K626" s="86" t="str">
        <f t="shared" si="53"/>
        <v>e1234</v>
      </c>
      <c r="L626" s="18" t="str">
        <f t="shared" si="54"/>
        <v>Garanties collectives de retraite supplémentaire - Article 39 du code général des impôts (hors indemnités de fin de carrière et préretraites)</v>
      </c>
      <c r="M626" s="132"/>
      <c r="N626" s="132" t="s">
        <v>192</v>
      </c>
      <c r="O626" s="132" t="s">
        <v>426</v>
      </c>
      <c r="Q626" s="129"/>
      <c r="R626" s="129"/>
      <c r="S626" s="129"/>
      <c r="T626" s="129"/>
    </row>
    <row r="627" spans="10:20">
      <c r="J627" s="65" t="s">
        <v>2160</v>
      </c>
      <c r="K627" s="86" t="str">
        <f t="shared" si="53"/>
        <v>e1235</v>
      </c>
      <c r="L627" s="18" t="str">
        <f t="shared" si="54"/>
        <v>Garanties collectives de retraite supplémentaire - Article 82 du code général des impôts</v>
      </c>
      <c r="M627" s="132"/>
      <c r="N627" s="132" t="s">
        <v>192</v>
      </c>
      <c r="O627" s="132" t="s">
        <v>426</v>
      </c>
      <c r="Q627" s="129"/>
      <c r="R627" s="129"/>
      <c r="S627" s="129"/>
      <c r="T627" s="129"/>
    </row>
    <row r="628" spans="10:20">
      <c r="J628" s="65" t="s">
        <v>2161</v>
      </c>
      <c r="K628" s="86" t="str">
        <f t="shared" si="53"/>
        <v>e1236</v>
      </c>
      <c r="L628" s="18" t="str">
        <f t="shared" si="54"/>
        <v>Garanties collectives de retraite supplémentaire - Article 83 du code général des impôts et PÈRE</v>
      </c>
      <c r="M628" s="132"/>
      <c r="N628" s="132" t="s">
        <v>192</v>
      </c>
      <c r="O628" s="132" t="s">
        <v>426</v>
      </c>
      <c r="Q628" s="129"/>
      <c r="R628" s="129"/>
      <c r="S628" s="129"/>
      <c r="T628" s="129"/>
    </row>
    <row r="629" spans="10:20">
      <c r="J629" s="65" t="s">
        <v>2162</v>
      </c>
      <c r="K629" s="86" t="str">
        <f t="shared" si="53"/>
        <v>e1237</v>
      </c>
      <c r="L629" s="18" t="str">
        <f t="shared" si="54"/>
        <v>Garanties collectives de retraite supplémentaire - Autres contrats de retraite supplémentaire</v>
      </c>
      <c r="M629" s="132"/>
      <c r="N629" s="132" t="s">
        <v>192</v>
      </c>
      <c r="O629" s="132" t="s">
        <v>426</v>
      </c>
      <c r="Q629" s="129"/>
      <c r="R629" s="129"/>
      <c r="S629" s="129"/>
      <c r="T629" s="129"/>
    </row>
    <row r="630" spans="10:20">
      <c r="J630" s="65" t="s">
        <v>2163</v>
      </c>
      <c r="K630" s="86" t="str">
        <f t="shared" si="53"/>
        <v>e1238</v>
      </c>
      <c r="L630" s="18" t="str">
        <f t="shared" si="54"/>
        <v>Garanties collectives - indemnités de fin de carrière</v>
      </c>
      <c r="M630" s="132"/>
      <c r="N630" s="132" t="s">
        <v>192</v>
      </c>
      <c r="O630" s="132" t="s">
        <v>426</v>
      </c>
      <c r="Q630" s="129"/>
      <c r="R630" s="129"/>
      <c r="S630" s="129"/>
      <c r="T630" s="129"/>
    </row>
    <row r="631" spans="10:20">
      <c r="J631" s="65" t="s">
        <v>2164</v>
      </c>
      <c r="K631" s="86" t="str">
        <f t="shared" si="53"/>
        <v>e1239</v>
      </c>
      <c r="L631" s="18" t="str">
        <f t="shared" si="54"/>
        <v>Garanties collectives - préretraites</v>
      </c>
      <c r="M631" s="132"/>
      <c r="N631" s="132" t="s">
        <v>192</v>
      </c>
      <c r="O631" s="132" t="s">
        <v>426</v>
      </c>
      <c r="Q631" s="129"/>
      <c r="R631" s="129"/>
      <c r="S631" s="129"/>
      <c r="T631" s="129"/>
    </row>
    <row r="632" spans="10:20">
      <c r="J632" s="120" t="s">
        <v>2165</v>
      </c>
      <c r="K632" s="86" t="str">
        <f t="shared" si="53"/>
        <v>e1240</v>
      </c>
      <c r="L632" s="18" t="str">
        <f t="shared" si="54"/>
        <v>Garanties perte d'emploi - individuelles et collectives</v>
      </c>
      <c r="M632" s="132" t="s">
        <v>190</v>
      </c>
      <c r="N632" s="132" t="s">
        <v>192</v>
      </c>
      <c r="O632" s="132" t="s">
        <v>426</v>
      </c>
      <c r="Q632" s="129"/>
      <c r="R632" s="129"/>
      <c r="S632" s="129"/>
      <c r="T632" s="129"/>
    </row>
    <row r="633" spans="10:20">
      <c r="J633" s="77" t="s">
        <v>2166</v>
      </c>
      <c r="K633" s="86" t="str">
        <f t="shared" si="53"/>
        <v>e1241</v>
      </c>
      <c r="L633" s="18" t="str">
        <f t="shared" si="54"/>
        <v>Garanties individuelles de perte d'emploi</v>
      </c>
      <c r="M633" s="132" t="s">
        <v>190</v>
      </c>
      <c r="N633" s="132" t="s">
        <v>192</v>
      </c>
      <c r="O633" s="132" t="s">
        <v>426</v>
      </c>
      <c r="Q633" s="129"/>
      <c r="R633" s="129"/>
      <c r="S633" s="129"/>
      <c r="T633" s="129"/>
    </row>
    <row r="634" spans="10:20">
      <c r="J634" s="65" t="s">
        <v>2167</v>
      </c>
      <c r="K634" s="86" t="str">
        <f t="shared" si="53"/>
        <v>e1242</v>
      </c>
      <c r="L634" s="18" t="str">
        <f t="shared" si="54"/>
        <v>Garanties individuelles de perte d'emploi - garanties des contrats TNS Madelin</v>
      </c>
      <c r="M634" s="132"/>
      <c r="N634" s="132" t="s">
        <v>192</v>
      </c>
      <c r="O634" s="132" t="s">
        <v>426</v>
      </c>
      <c r="P634" s="129"/>
      <c r="Q634" s="129"/>
      <c r="R634" s="129"/>
      <c r="S634" s="129"/>
      <c r="T634" s="129"/>
    </row>
    <row r="635" spans="10:20">
      <c r="J635" s="65" t="s">
        <v>2168</v>
      </c>
      <c r="K635" s="86" t="str">
        <f t="shared" si="53"/>
        <v>e1243</v>
      </c>
      <c r="L635" s="18" t="str">
        <f t="shared" si="54"/>
        <v>Garanties individuelles de perte d'emploi - autres garanties</v>
      </c>
      <c r="M635" s="132"/>
      <c r="N635" s="132" t="s">
        <v>192</v>
      </c>
      <c r="O635" s="132" t="s">
        <v>426</v>
      </c>
      <c r="P635" s="129"/>
      <c r="Q635" s="133"/>
      <c r="R635" s="133"/>
      <c r="S635" s="132"/>
      <c r="T635" s="129"/>
    </row>
    <row r="636" spans="10:20">
      <c r="J636" s="77" t="s">
        <v>2169</v>
      </c>
      <c r="K636" s="86" t="str">
        <f t="shared" ref="K636:K642" si="55">VLOOKUP(J636,$A$1:$I$319,2,FALSE)</f>
        <v>e1244</v>
      </c>
      <c r="L636" s="18" t="str">
        <f t="shared" ref="L636:L642" si="56">J636</f>
        <v>Garanties collectives de perte d'emploi</v>
      </c>
      <c r="M636" s="132" t="s">
        <v>190</v>
      </c>
      <c r="N636" s="132" t="s">
        <v>192</v>
      </c>
      <c r="O636" s="132" t="s">
        <v>426</v>
      </c>
      <c r="P636" s="129"/>
      <c r="Q636" s="133"/>
      <c r="R636" s="133"/>
      <c r="S636" s="132"/>
      <c r="T636" s="129"/>
    </row>
    <row r="637" spans="10:20">
      <c r="J637" s="65" t="s">
        <v>2170</v>
      </c>
      <c r="K637" s="86" t="str">
        <f t="shared" si="55"/>
        <v>e1245</v>
      </c>
      <c r="L637" s="18" t="str">
        <f t="shared" si="56"/>
        <v>Garanties collectives de perte d'emploi - garanties des contrats TNS Madelin</v>
      </c>
      <c r="M637" s="132"/>
      <c r="N637" s="132" t="s">
        <v>192</v>
      </c>
      <c r="O637" s="132" t="s">
        <v>426</v>
      </c>
      <c r="P637" s="129"/>
      <c r="Q637" s="133"/>
      <c r="R637" s="133"/>
      <c r="S637" s="132"/>
      <c r="T637" s="129"/>
    </row>
    <row r="638" spans="10:20">
      <c r="J638" s="65" t="s">
        <v>2171</v>
      </c>
      <c r="K638" s="86" t="str">
        <f t="shared" si="55"/>
        <v>e1246</v>
      </c>
      <c r="L638" s="18" t="str">
        <f t="shared" si="56"/>
        <v>Garanties collectives de perte d'emploi - autres garanties</v>
      </c>
      <c r="M638" s="132"/>
      <c r="N638" s="132" t="s">
        <v>192</v>
      </c>
      <c r="O638" s="132" t="s">
        <v>426</v>
      </c>
      <c r="P638" s="129"/>
      <c r="Q638" s="133"/>
      <c r="R638" s="133"/>
      <c r="S638" s="132"/>
      <c r="T638" s="129"/>
    </row>
    <row r="639" spans="10:20">
      <c r="J639" s="120" t="s">
        <v>2172</v>
      </c>
      <c r="K639" s="86" t="str">
        <f t="shared" si="55"/>
        <v>e1247</v>
      </c>
      <c r="L639" s="18" t="str">
        <f t="shared" si="56"/>
        <v>Garanties famille - individuelles et collectives</v>
      </c>
      <c r="M639" s="132" t="s">
        <v>190</v>
      </c>
      <c r="N639" s="132" t="s">
        <v>192</v>
      </c>
      <c r="O639" s="132" t="s">
        <v>426</v>
      </c>
      <c r="P639" s="129"/>
      <c r="Q639" s="133"/>
      <c r="R639" s="133"/>
      <c r="S639" s="132"/>
      <c r="T639" s="129"/>
    </row>
    <row r="640" spans="10:20">
      <c r="J640" s="77" t="s">
        <v>2173</v>
      </c>
      <c r="K640" s="86" t="str">
        <f t="shared" si="55"/>
        <v>e1248</v>
      </c>
      <c r="L640" s="18" t="str">
        <f t="shared" si="56"/>
        <v>Garanties individuelles famille</v>
      </c>
      <c r="M640" s="132"/>
      <c r="N640" s="132" t="s">
        <v>192</v>
      </c>
      <c r="O640" s="132" t="s">
        <v>426</v>
      </c>
      <c r="P640" s="129"/>
      <c r="Q640" s="133"/>
      <c r="R640" s="133"/>
      <c r="S640" s="132"/>
      <c r="T640" s="129"/>
    </row>
    <row r="641" spans="10:20">
      <c r="J641" s="77" t="s">
        <v>2174</v>
      </c>
      <c r="K641" s="86" t="str">
        <f t="shared" si="55"/>
        <v>e1249</v>
      </c>
      <c r="L641" s="18" t="str">
        <f t="shared" si="56"/>
        <v>Garanties collectives famille</v>
      </c>
      <c r="M641" s="132"/>
      <c r="N641" s="132" t="s">
        <v>192</v>
      </c>
      <c r="O641" s="132" t="s">
        <v>426</v>
      </c>
      <c r="P641" s="129"/>
      <c r="Q641" s="133"/>
      <c r="R641" s="133"/>
      <c r="S641" s="132"/>
      <c r="T641" s="129"/>
    </row>
    <row r="642" spans="10:20">
      <c r="J642" s="120" t="s">
        <v>2175</v>
      </c>
      <c r="K642" s="86" t="str">
        <f t="shared" si="55"/>
        <v>e1250</v>
      </c>
      <c r="L642" s="18" t="str">
        <f t="shared" si="56"/>
        <v>Garanties hors du champ des risques sociaux</v>
      </c>
      <c r="M642" s="132"/>
      <c r="N642" s="132" t="s">
        <v>192</v>
      </c>
      <c r="O642" s="132" t="s">
        <v>426</v>
      </c>
      <c r="P642" s="129"/>
      <c r="Q642" s="133"/>
      <c r="R642" s="133"/>
      <c r="S642" s="132"/>
      <c r="T642" s="129"/>
    </row>
    <row r="643" spans="10:20">
      <c r="J643" s="140" t="s">
        <v>2651</v>
      </c>
      <c r="K643" s="20"/>
      <c r="L643" s="12"/>
      <c r="M643" s="133"/>
      <c r="N643" s="133"/>
      <c r="O643" s="133" t="s">
        <v>426</v>
      </c>
      <c r="P643" s="129"/>
      <c r="Q643" s="133" t="s">
        <v>1958</v>
      </c>
      <c r="R643" s="133" t="s">
        <v>2572</v>
      </c>
      <c r="S643" s="132"/>
      <c r="T643" s="129"/>
    </row>
    <row r="644" spans="10:20">
      <c r="J644" s="141" t="s">
        <v>244</v>
      </c>
      <c r="K644" s="20" t="str">
        <f t="shared" ref="K644:K652" si="57">VLOOKUP(J644,$A$1:$I$319,2,FALSE)</f>
        <v>x0</v>
      </c>
      <c r="L644" s="12" t="str">
        <f t="shared" ref="L644:L652" si="58">J644</f>
        <v>Total/NA</v>
      </c>
      <c r="M644" s="133" t="s">
        <v>190</v>
      </c>
      <c r="N644" s="133"/>
      <c r="O644" s="133" t="s">
        <v>243</v>
      </c>
      <c r="P644" s="129"/>
      <c r="S644" s="132"/>
      <c r="T644" s="129"/>
    </row>
    <row r="645" spans="10:20">
      <c r="J645" s="120" t="s">
        <v>2573</v>
      </c>
      <c r="K645" s="20" t="str">
        <f t="shared" si="57"/>
        <v>e1275</v>
      </c>
      <c r="L645" s="12" t="str">
        <f t="shared" si="58"/>
        <v>Contrats emprunteurs - garanties individuelles (Total)</v>
      </c>
      <c r="M645" s="133" t="s">
        <v>190</v>
      </c>
      <c r="N645" s="133" t="s">
        <v>192</v>
      </c>
      <c r="O645" s="133" t="s">
        <v>426</v>
      </c>
      <c r="P645" s="129"/>
      <c r="Q645" s="129"/>
      <c r="R645" s="129"/>
      <c r="S645" s="129"/>
      <c r="T645" s="129"/>
    </row>
    <row r="646" spans="10:20">
      <c r="J646" s="155" t="s">
        <v>317</v>
      </c>
      <c r="K646" s="20" t="str">
        <f t="shared" si="57"/>
        <v>e916</v>
      </c>
      <c r="L646" s="12" t="str">
        <f t="shared" si="58"/>
        <v>Autres garanties [202]</v>
      </c>
      <c r="M646" s="133"/>
      <c r="N646" s="133" t="s">
        <v>192</v>
      </c>
      <c r="O646" s="133" t="s">
        <v>426</v>
      </c>
      <c r="P646" s="129"/>
      <c r="Q646" s="129"/>
      <c r="R646" s="129"/>
      <c r="S646" s="129"/>
      <c r="T646" s="129"/>
    </row>
    <row r="647" spans="10:20">
      <c r="J647" s="155" t="s">
        <v>2111</v>
      </c>
      <c r="K647" s="20" t="str">
        <f t="shared" si="57"/>
        <v>e1093</v>
      </c>
      <c r="L647" s="12" t="str">
        <f t="shared" si="58"/>
        <v>Garanties individuelles décès et invalidité avec perte totale et irréversible d'autonomie (PTIA)</v>
      </c>
      <c r="M647" s="133"/>
      <c r="N647" s="133" t="s">
        <v>192</v>
      </c>
      <c r="O647" s="133" t="s">
        <v>426</v>
      </c>
      <c r="P647" s="129"/>
      <c r="Q647" s="129"/>
      <c r="R647" s="129"/>
      <c r="S647" s="129"/>
      <c r="T647" s="129"/>
    </row>
    <row r="648" spans="10:20">
      <c r="J648" s="155" t="s">
        <v>2166</v>
      </c>
      <c r="K648" s="20" t="str">
        <f t="shared" si="57"/>
        <v>e1241</v>
      </c>
      <c r="L648" s="12" t="str">
        <f t="shared" si="58"/>
        <v>Garanties individuelles de perte d'emploi</v>
      </c>
      <c r="M648" s="133"/>
      <c r="N648" s="133" t="s">
        <v>192</v>
      </c>
      <c r="O648" s="133" t="s">
        <v>426</v>
      </c>
      <c r="P648" s="129"/>
      <c r="Q648" s="129"/>
      <c r="R648" s="129"/>
      <c r="S648" s="129"/>
      <c r="T648" s="129"/>
    </row>
    <row r="649" spans="10:20">
      <c r="J649" s="120" t="s">
        <v>2574</v>
      </c>
      <c r="K649" s="20" t="str">
        <f t="shared" si="57"/>
        <v>e1276</v>
      </c>
      <c r="L649" s="12" t="str">
        <f t="shared" si="58"/>
        <v>Contrats emprunteurs - garanties collectives (Total)</v>
      </c>
      <c r="M649" s="133" t="s">
        <v>190</v>
      </c>
      <c r="N649" s="133" t="s">
        <v>192</v>
      </c>
      <c r="O649" s="133" t="s">
        <v>426</v>
      </c>
      <c r="P649" s="129"/>
      <c r="Q649" s="129"/>
      <c r="R649" s="129"/>
      <c r="S649" s="129"/>
      <c r="T649" s="129"/>
    </row>
    <row r="650" spans="10:20">
      <c r="J650" s="155" t="s">
        <v>321</v>
      </c>
      <c r="K650" s="20" t="str">
        <f t="shared" si="57"/>
        <v>e915</v>
      </c>
      <c r="L650" s="12" t="str">
        <f t="shared" si="58"/>
        <v>Autres garanties (dont incap. Inval) [212]</v>
      </c>
      <c r="M650" s="133"/>
      <c r="N650" s="133" t="s">
        <v>192</v>
      </c>
      <c r="O650" s="133" t="s">
        <v>426</v>
      </c>
      <c r="P650" s="129"/>
      <c r="Q650" s="129"/>
      <c r="R650" s="129"/>
      <c r="S650" s="129"/>
      <c r="T650" s="129"/>
    </row>
    <row r="651" spans="10:20">
      <c r="J651" s="155" t="s">
        <v>2130</v>
      </c>
      <c r="K651" s="20" t="str">
        <f t="shared" si="57"/>
        <v>e1205</v>
      </c>
      <c r="L651" s="12" t="str">
        <f t="shared" si="58"/>
        <v>Garanties collectives décès et invalidité avec perte totale et irréversible d'autonomie (PTIA)</v>
      </c>
      <c r="M651" s="133"/>
      <c r="N651" s="133" t="s">
        <v>192</v>
      </c>
      <c r="O651" s="133" t="s">
        <v>426</v>
      </c>
      <c r="P651" s="129"/>
      <c r="Q651" s="129"/>
      <c r="R651" s="129"/>
      <c r="S651" s="129"/>
      <c r="T651" s="129"/>
    </row>
    <row r="652" spans="10:20">
      <c r="J652" s="155" t="s">
        <v>2169</v>
      </c>
      <c r="K652" s="20" t="str">
        <f t="shared" si="57"/>
        <v>e1244</v>
      </c>
      <c r="L652" s="12" t="str">
        <f t="shared" si="58"/>
        <v>Garanties collectives de perte d'emploi</v>
      </c>
      <c r="M652" s="133"/>
      <c r="N652" s="133" t="s">
        <v>192</v>
      </c>
      <c r="O652" s="133" t="s">
        <v>426</v>
      </c>
      <c r="P652" s="129"/>
      <c r="Q652" s="129"/>
      <c r="R652" s="129"/>
      <c r="S652" s="129"/>
      <c r="T652" s="129"/>
    </row>
    <row r="653" spans="10:20">
      <c r="J653" s="140" t="s">
        <v>2740</v>
      </c>
      <c r="K653" s="86"/>
      <c r="L653" s="18"/>
      <c r="M653" s="132"/>
      <c r="N653" s="133"/>
      <c r="O653" s="133" t="s">
        <v>426</v>
      </c>
      <c r="P653" s="129"/>
      <c r="Q653" s="133" t="s">
        <v>1958</v>
      </c>
      <c r="R653" s="133" t="s">
        <v>2772</v>
      </c>
      <c r="S653" s="129"/>
      <c r="T653" s="129"/>
    </row>
    <row r="654" spans="10:20">
      <c r="J654" s="141" t="s">
        <v>244</v>
      </c>
      <c r="K654" s="86" t="str">
        <f t="shared" ref="K654:K685" si="59">VLOOKUP(J654,$A$1:$I$319,2,FALSE)</f>
        <v>x0</v>
      </c>
      <c r="L654" s="18" t="str">
        <f t="shared" ref="L654:L717" si="60">J654</f>
        <v>Total/NA</v>
      </c>
      <c r="M654" s="132" t="s">
        <v>190</v>
      </c>
      <c r="N654" s="132"/>
      <c r="O654" s="129" t="s">
        <v>243</v>
      </c>
      <c r="P654" s="129"/>
      <c r="Q654" s="129"/>
      <c r="R654" s="129"/>
      <c r="S654" s="129"/>
      <c r="T654" s="129"/>
    </row>
    <row r="655" spans="10:20">
      <c r="J655" s="120" t="s">
        <v>2032</v>
      </c>
      <c r="K655" s="86" t="str">
        <f t="shared" si="59"/>
        <v>e1053</v>
      </c>
      <c r="L655" s="18" t="str">
        <f t="shared" si="60"/>
        <v>Garanties dans le champ des risques sociaux</v>
      </c>
      <c r="M655" s="132" t="s">
        <v>190</v>
      </c>
      <c r="N655" s="132" t="s">
        <v>192</v>
      </c>
      <c r="O655" s="132" t="s">
        <v>426</v>
      </c>
      <c r="P655" s="129"/>
      <c r="Q655" s="129"/>
      <c r="R655" s="129"/>
      <c r="S655" s="129"/>
      <c r="T655" s="129"/>
    </row>
    <row r="656" spans="10:20">
      <c r="J656" s="77" t="s">
        <v>2034</v>
      </c>
      <c r="K656" s="86" t="str">
        <f t="shared" si="59"/>
        <v>e1054</v>
      </c>
      <c r="L656" s="18" t="str">
        <f t="shared" si="60"/>
        <v>Garanties frais de soins individuelles et collectives [201-211]</v>
      </c>
      <c r="M656" s="132" t="s">
        <v>190</v>
      </c>
      <c r="N656" s="132" t="s">
        <v>192</v>
      </c>
      <c r="O656" s="132" t="s">
        <v>426</v>
      </c>
      <c r="P656" s="129"/>
      <c r="Q656" s="129"/>
      <c r="R656" s="129"/>
      <c r="S656" s="129"/>
      <c r="T656" s="129"/>
    </row>
    <row r="657" spans="10:20">
      <c r="J657" s="65" t="s">
        <v>316</v>
      </c>
      <c r="K657" s="86" t="str">
        <f t="shared" si="59"/>
        <v>e962</v>
      </c>
      <c r="L657" s="18" t="str">
        <f t="shared" si="60"/>
        <v>Garanties frais de soins [201]</v>
      </c>
      <c r="M657" s="132" t="s">
        <v>190</v>
      </c>
      <c r="N657" s="132" t="s">
        <v>192</v>
      </c>
      <c r="O657" s="132" t="s">
        <v>426</v>
      </c>
      <c r="P657" s="129"/>
      <c r="Q657" s="129"/>
      <c r="R657" s="129"/>
      <c r="S657" s="129"/>
      <c r="T657" s="129"/>
    </row>
    <row r="658" spans="10:20">
      <c r="J658" s="99" t="s">
        <v>2036</v>
      </c>
      <c r="K658" s="86" t="str">
        <f t="shared" si="59"/>
        <v>e1055</v>
      </c>
      <c r="L658" s="18" t="str">
        <f t="shared" si="60"/>
        <v>Garanties individuelles frais de soins - contrats responsables</v>
      </c>
      <c r="M658" s="132"/>
      <c r="N658" s="132" t="s">
        <v>192</v>
      </c>
      <c r="O658" s="132" t="s">
        <v>426</v>
      </c>
      <c r="P658" s="129"/>
      <c r="Q658" s="129"/>
      <c r="R658" s="129"/>
      <c r="S658" s="129"/>
      <c r="T658" s="129"/>
    </row>
    <row r="659" spans="10:20">
      <c r="J659" s="99" t="s">
        <v>2038</v>
      </c>
      <c r="K659" s="86" t="str">
        <f t="shared" si="59"/>
        <v>e1056</v>
      </c>
      <c r="L659" s="18" t="str">
        <f t="shared" si="60"/>
        <v>Garanties individuelles frais de soins - hors contrats responsables</v>
      </c>
      <c r="M659" s="132"/>
      <c r="N659" s="132" t="s">
        <v>192</v>
      </c>
      <c r="O659" s="132" t="s">
        <v>426</v>
      </c>
      <c r="P659" s="129"/>
      <c r="Q659" s="129"/>
      <c r="R659" s="129"/>
      <c r="S659" s="129"/>
      <c r="T659" s="129"/>
    </row>
    <row r="660" spans="10:20">
      <c r="J660" s="65" t="s">
        <v>320</v>
      </c>
      <c r="K660" s="86" t="str">
        <f t="shared" si="59"/>
        <v>e963</v>
      </c>
      <c r="L660" s="18" t="str">
        <f t="shared" si="60"/>
        <v>Garanties frais de soins [211]</v>
      </c>
      <c r="M660" s="132" t="s">
        <v>190</v>
      </c>
      <c r="N660" s="132" t="s">
        <v>192</v>
      </c>
      <c r="O660" s="132" t="s">
        <v>426</v>
      </c>
      <c r="P660" s="129"/>
      <c r="Q660" s="129"/>
      <c r="R660" s="129"/>
      <c r="S660" s="129"/>
      <c r="T660" s="129"/>
    </row>
    <row r="661" spans="10:20">
      <c r="J661" s="99" t="s">
        <v>2040</v>
      </c>
      <c r="K661" s="86" t="str">
        <f t="shared" si="59"/>
        <v>e1057</v>
      </c>
      <c r="L661" s="18" t="str">
        <f t="shared" si="60"/>
        <v>Garanties collectives frais de soins - contrats responsables</v>
      </c>
      <c r="M661" s="132"/>
      <c r="N661" s="132" t="s">
        <v>192</v>
      </c>
      <c r="O661" s="132" t="s">
        <v>426</v>
      </c>
      <c r="P661" s="129"/>
      <c r="Q661" s="129"/>
      <c r="R661" s="129"/>
      <c r="S661" s="129"/>
      <c r="T661" s="129"/>
    </row>
    <row r="662" spans="10:20">
      <c r="J662" s="99" t="s">
        <v>2042</v>
      </c>
      <c r="K662" s="86" t="str">
        <f t="shared" si="59"/>
        <v>e1058</v>
      </c>
      <c r="L662" s="18" t="str">
        <f t="shared" si="60"/>
        <v>Garanties collectives frais de soins - hors contrats responsables</v>
      </c>
      <c r="M662" s="132"/>
      <c r="N662" s="132" t="s">
        <v>192</v>
      </c>
      <c r="O662" s="132" t="s">
        <v>426</v>
      </c>
      <c r="P662" s="129"/>
      <c r="Q662" s="129"/>
      <c r="R662" s="129"/>
      <c r="S662" s="129"/>
      <c r="T662" s="129"/>
    </row>
    <row r="663" spans="10:20">
      <c r="J663" s="77" t="s">
        <v>2044</v>
      </c>
      <c r="K663" s="86" t="str">
        <f t="shared" si="59"/>
        <v>e1059</v>
      </c>
      <c r="L663" s="18" t="str">
        <f t="shared" si="60"/>
        <v>Garanties autres dommages corporels individuelles et collectives [202-212]</v>
      </c>
      <c r="M663" s="132"/>
      <c r="N663" s="132" t="s">
        <v>192</v>
      </c>
      <c r="O663" s="132" t="s">
        <v>426</v>
      </c>
      <c r="P663" s="129"/>
      <c r="Q663" s="129"/>
      <c r="R663" s="129"/>
      <c r="S663" s="129"/>
      <c r="T663" s="129"/>
    </row>
    <row r="664" spans="10:20">
      <c r="J664" s="65" t="s">
        <v>317</v>
      </c>
      <c r="K664" s="86" t="str">
        <f t="shared" si="59"/>
        <v>e916</v>
      </c>
      <c r="L664" s="18" t="str">
        <f t="shared" si="60"/>
        <v>Autres garanties [202]</v>
      </c>
      <c r="M664" s="132" t="s">
        <v>190</v>
      </c>
      <c r="N664" s="132" t="s">
        <v>192</v>
      </c>
      <c r="O664" s="132" t="s">
        <v>426</v>
      </c>
      <c r="P664" s="129"/>
      <c r="Q664" s="129"/>
      <c r="R664" s="129"/>
      <c r="S664" s="129"/>
      <c r="T664" s="129"/>
    </row>
    <row r="665" spans="10:20">
      <c r="J665" s="99" t="s">
        <v>2046</v>
      </c>
      <c r="K665" s="86" t="str">
        <f t="shared" si="59"/>
        <v>e1060</v>
      </c>
      <c r="L665" s="18" t="str">
        <f t="shared" si="60"/>
        <v>Garanties individuelles incapacité de travail indemnités journalières</v>
      </c>
      <c r="M665" s="132" t="s">
        <v>190</v>
      </c>
      <c r="N665" s="132" t="s">
        <v>192</v>
      </c>
      <c r="O665" s="132" t="s">
        <v>426</v>
      </c>
      <c r="P665" s="129"/>
      <c r="Q665" s="129"/>
      <c r="R665" s="129"/>
      <c r="S665" s="129"/>
      <c r="T665" s="129"/>
    </row>
    <row r="666" spans="10:20">
      <c r="J666" s="189" t="s">
        <v>2048</v>
      </c>
      <c r="K666" s="86" t="str">
        <f t="shared" si="59"/>
        <v>e1061</v>
      </c>
      <c r="L666" s="18" t="str">
        <f t="shared" si="60"/>
        <v>Garanties individuelles incapacité de travail indemnités journalières - pour maladie</v>
      </c>
      <c r="M666" s="132"/>
      <c r="N666" s="132" t="s">
        <v>192</v>
      </c>
      <c r="O666" s="132" t="s">
        <v>426</v>
      </c>
      <c r="P666" s="129"/>
      <c r="Q666" s="129"/>
      <c r="R666" s="129"/>
      <c r="S666" s="129"/>
      <c r="T666" s="129"/>
    </row>
    <row r="667" spans="10:20">
      <c r="J667" s="189" t="s">
        <v>2050</v>
      </c>
      <c r="K667" s="86" t="str">
        <f t="shared" si="59"/>
        <v>e1062</v>
      </c>
      <c r="L667" s="18" t="str">
        <f t="shared" si="60"/>
        <v>Garanties individuelles incapacité de travail indemnités journalières - pour maternité</v>
      </c>
      <c r="M667" s="132"/>
      <c r="N667" s="132" t="s">
        <v>192</v>
      </c>
      <c r="O667" s="132" t="s">
        <v>426</v>
      </c>
      <c r="P667" s="129"/>
      <c r="Q667" s="129"/>
      <c r="R667" s="129"/>
      <c r="S667" s="129"/>
      <c r="T667" s="129"/>
    </row>
    <row r="668" spans="10:20">
      <c r="J668" s="189" t="s">
        <v>2052</v>
      </c>
      <c r="K668" s="86" t="str">
        <f t="shared" si="59"/>
        <v>e1063</v>
      </c>
      <c r="L668" s="18" t="str">
        <f t="shared" si="60"/>
        <v>Garanties individuelles incapacité de travail indemnités journalières - pour accident du travail ou maladie professionnelle</v>
      </c>
      <c r="M668" s="132"/>
      <c r="N668" s="132" t="s">
        <v>192</v>
      </c>
      <c r="O668" s="132" t="s">
        <v>426</v>
      </c>
      <c r="P668" s="129"/>
      <c r="Q668" s="129"/>
      <c r="R668" s="129"/>
      <c r="S668" s="129"/>
      <c r="T668" s="129"/>
    </row>
    <row r="669" spans="10:20">
      <c r="J669" s="99" t="s">
        <v>2346</v>
      </c>
      <c r="K669" s="86" t="str">
        <f t="shared" si="59"/>
        <v>e1064</v>
      </c>
      <c r="L669" s="18" t="str">
        <f t="shared" si="60"/>
        <v>Garanties individuelles invalidité</v>
      </c>
      <c r="M669" s="132" t="s">
        <v>190</v>
      </c>
      <c r="N669" s="132" t="s">
        <v>192</v>
      </c>
      <c r="O669" s="132" t="s">
        <v>426</v>
      </c>
      <c r="P669" s="129"/>
      <c r="Q669" s="129"/>
      <c r="R669" s="129"/>
      <c r="S669" s="129"/>
      <c r="T669" s="129"/>
    </row>
    <row r="670" spans="10:20">
      <c r="J670" s="189" t="s">
        <v>2055</v>
      </c>
      <c r="K670" s="86" t="str">
        <f t="shared" si="59"/>
        <v>e1065</v>
      </c>
      <c r="L670" s="18" t="str">
        <f t="shared" si="60"/>
        <v>Garanties individuelles invalidité - avec versement d'une rente</v>
      </c>
      <c r="M670" s="132"/>
      <c r="N670" s="132" t="s">
        <v>192</v>
      </c>
      <c r="O670" s="132" t="s">
        <v>426</v>
      </c>
      <c r="P670" s="129"/>
      <c r="Q670" s="129"/>
      <c r="R670" s="129"/>
      <c r="S670" s="129"/>
      <c r="T670" s="129"/>
    </row>
    <row r="671" spans="10:20">
      <c r="J671" s="189" t="s">
        <v>2057</v>
      </c>
      <c r="K671" s="86" t="str">
        <f t="shared" si="59"/>
        <v>e1066</v>
      </c>
      <c r="L671" s="18" t="str">
        <f t="shared" si="60"/>
        <v>Garanties individuelles invalidité - avec versement d'un capital</v>
      </c>
      <c r="M671" s="132"/>
      <c r="N671" s="132" t="s">
        <v>192</v>
      </c>
      <c r="O671" s="132" t="s">
        <v>426</v>
      </c>
      <c r="P671" s="129"/>
      <c r="Q671" s="129"/>
      <c r="R671" s="129"/>
      <c r="S671" s="129"/>
      <c r="T671" s="129"/>
    </row>
    <row r="672" spans="10:20">
      <c r="J672" s="99" t="s">
        <v>2059</v>
      </c>
      <c r="K672" s="86" t="str">
        <f t="shared" si="59"/>
        <v>e1067</v>
      </c>
      <c r="L672" s="18" t="str">
        <f t="shared" si="60"/>
        <v>Garanties individuelles dépendance à titre principal</v>
      </c>
      <c r="M672" s="132" t="s">
        <v>190</v>
      </c>
      <c r="N672" s="132" t="s">
        <v>192</v>
      </c>
      <c r="O672" s="132" t="s">
        <v>426</v>
      </c>
      <c r="P672" s="129"/>
      <c r="Q672" s="129"/>
      <c r="R672" s="129"/>
      <c r="S672" s="129"/>
    </row>
    <row r="673" spans="10:19">
      <c r="J673" s="189" t="s">
        <v>2061</v>
      </c>
      <c r="K673" s="86" t="str">
        <f t="shared" si="59"/>
        <v>e1068</v>
      </c>
      <c r="L673" s="18" t="str">
        <f t="shared" si="60"/>
        <v>Garanties individuelles dépendance à titre principal - garanties annuelles sans maintien de couverture</v>
      </c>
      <c r="M673" s="132"/>
      <c r="N673" s="132" t="s">
        <v>192</v>
      </c>
      <c r="O673" s="132" t="s">
        <v>426</v>
      </c>
      <c r="P673" s="129"/>
      <c r="Q673" s="129"/>
      <c r="R673" s="129"/>
      <c r="S673" s="129"/>
    </row>
    <row r="674" spans="10:19">
      <c r="J674" s="189" t="s">
        <v>2063</v>
      </c>
      <c r="K674" s="86" t="str">
        <f t="shared" si="59"/>
        <v>e1069</v>
      </c>
      <c r="L674" s="18" t="str">
        <f t="shared" si="60"/>
        <v>Garanties individuelles dépendance à titre principal - garanties annuelles avec maintien de couverture</v>
      </c>
      <c r="M674" s="132"/>
      <c r="N674" s="132" t="s">
        <v>192</v>
      </c>
      <c r="O674" s="132" t="s">
        <v>426</v>
      </c>
      <c r="P674" s="129"/>
      <c r="Q674" s="129"/>
      <c r="R674" s="129"/>
      <c r="S674" s="129"/>
    </row>
    <row r="675" spans="10:19">
      <c r="J675" s="189" t="s">
        <v>2065</v>
      </c>
      <c r="K675" s="86" t="str">
        <f t="shared" si="59"/>
        <v>e1070</v>
      </c>
      <c r="L675" s="18" t="str">
        <f t="shared" si="60"/>
        <v>Garanties individuelles dépendance à titre principal - garanties viagères</v>
      </c>
      <c r="M675" s="132"/>
      <c r="N675" s="132" t="s">
        <v>192</v>
      </c>
      <c r="O675" s="132" t="s">
        <v>426</v>
      </c>
      <c r="P675" s="129"/>
      <c r="Q675" s="129"/>
      <c r="R675" s="129"/>
      <c r="S675" s="129"/>
    </row>
    <row r="676" spans="10:19">
      <c r="J676" s="99" t="s">
        <v>2067</v>
      </c>
      <c r="K676" s="86" t="str">
        <f t="shared" si="59"/>
        <v>e1071</v>
      </c>
      <c r="L676" s="18" t="str">
        <f t="shared" si="60"/>
        <v>Garanties individuelles dépendance à titre accessoire</v>
      </c>
      <c r="M676" s="132" t="s">
        <v>190</v>
      </c>
      <c r="N676" s="132" t="s">
        <v>192</v>
      </c>
      <c r="O676" s="132" t="s">
        <v>426</v>
      </c>
      <c r="P676" s="129"/>
      <c r="Q676" s="129"/>
      <c r="R676" s="129"/>
      <c r="S676" s="129"/>
    </row>
    <row r="677" spans="10:19">
      <c r="J677" s="189" t="s">
        <v>2069</v>
      </c>
      <c r="K677" s="86" t="str">
        <f t="shared" si="59"/>
        <v>e1072</v>
      </c>
      <c r="L677" s="18" t="str">
        <f t="shared" si="60"/>
        <v>Garanties individuelles dépendance à titre accessoire - garanties annuelles sans maintien de couverture</v>
      </c>
      <c r="M677" s="132"/>
      <c r="N677" s="132" t="s">
        <v>192</v>
      </c>
      <c r="O677" s="132" t="s">
        <v>426</v>
      </c>
      <c r="P677" s="129"/>
      <c r="Q677" s="129"/>
      <c r="R677" s="129"/>
      <c r="S677" s="129"/>
    </row>
    <row r="678" spans="10:19">
      <c r="J678" s="189" t="s">
        <v>2071</v>
      </c>
      <c r="K678" s="86" t="str">
        <f t="shared" si="59"/>
        <v>e1073</v>
      </c>
      <c r="L678" s="18" t="str">
        <f t="shared" si="60"/>
        <v>Garanties individuelles dépendance à titre accessoire - garanties annuelles avec maintien de couverture</v>
      </c>
      <c r="M678" s="132"/>
      <c r="N678" s="132" t="s">
        <v>192</v>
      </c>
      <c r="O678" s="132" t="s">
        <v>426</v>
      </c>
      <c r="P678" s="129"/>
      <c r="Q678" s="129"/>
      <c r="R678" s="129"/>
      <c r="S678" s="129"/>
    </row>
    <row r="679" spans="10:19">
      <c r="J679" s="189" t="s">
        <v>2073</v>
      </c>
      <c r="K679" s="86" t="str">
        <f t="shared" si="59"/>
        <v>e1074</v>
      </c>
      <c r="L679" s="18" t="str">
        <f t="shared" si="60"/>
        <v>Garanties individuelles dépendance à titre accessoire - garanties viagères</v>
      </c>
      <c r="M679" s="132"/>
      <c r="N679" s="132" t="s">
        <v>192</v>
      </c>
      <c r="O679" s="132" t="s">
        <v>426</v>
      </c>
      <c r="P679" s="133"/>
      <c r="Q679" s="129"/>
      <c r="R679" s="129"/>
      <c r="S679" s="129"/>
    </row>
    <row r="680" spans="10:19">
      <c r="J680" s="99" t="s">
        <v>2075</v>
      </c>
      <c r="K680" s="86" t="str">
        <f t="shared" si="59"/>
        <v>e1075</v>
      </c>
      <c r="L680" s="18" t="str">
        <f t="shared" si="60"/>
        <v>Autres garanties individuelles d'autres dommages corporels</v>
      </c>
      <c r="M680" s="132"/>
      <c r="N680" s="132" t="s">
        <v>192</v>
      </c>
      <c r="O680" s="132" t="s">
        <v>426</v>
      </c>
      <c r="P680" s="133"/>
      <c r="Q680" s="129"/>
      <c r="R680" s="129"/>
      <c r="S680" s="129"/>
    </row>
    <row r="681" spans="10:19">
      <c r="J681" s="65" t="s">
        <v>321</v>
      </c>
      <c r="K681" s="86" t="str">
        <f t="shared" si="59"/>
        <v>e915</v>
      </c>
      <c r="L681" s="18" t="str">
        <f t="shared" si="60"/>
        <v>Autres garanties (dont incap. Inval) [212]</v>
      </c>
      <c r="M681" s="132" t="s">
        <v>190</v>
      </c>
      <c r="N681" s="132" t="s">
        <v>192</v>
      </c>
      <c r="O681" s="132" t="s">
        <v>426</v>
      </c>
      <c r="P681" s="133"/>
      <c r="Q681" s="129"/>
      <c r="R681" s="129"/>
      <c r="S681" s="129"/>
    </row>
    <row r="682" spans="10:19">
      <c r="J682" s="77" t="s">
        <v>2077</v>
      </c>
      <c r="K682" s="86" t="str">
        <f t="shared" si="59"/>
        <v>e1076</v>
      </c>
      <c r="L682" s="18" t="str">
        <f t="shared" si="60"/>
        <v>Garanties collectives incapacité de travail indemnités journalières</v>
      </c>
      <c r="M682" s="132" t="s">
        <v>190</v>
      </c>
      <c r="N682" s="132" t="s">
        <v>192</v>
      </c>
      <c r="O682" s="132" t="s">
        <v>426</v>
      </c>
      <c r="P682" s="133"/>
      <c r="Q682" s="129"/>
      <c r="R682" s="129"/>
      <c r="S682" s="129"/>
    </row>
    <row r="683" spans="10:19">
      <c r="J683" s="65" t="s">
        <v>2079</v>
      </c>
      <c r="K683" s="86" t="str">
        <f t="shared" si="59"/>
        <v>e1077</v>
      </c>
      <c r="L683" s="18" t="str">
        <f t="shared" si="60"/>
        <v>Garanties collectives incapacité de travail indemnités journalières - pour maladie</v>
      </c>
      <c r="M683" s="132"/>
      <c r="N683" s="132" t="s">
        <v>192</v>
      </c>
      <c r="O683" s="132" t="s">
        <v>426</v>
      </c>
      <c r="P683" s="133"/>
      <c r="Q683" s="129"/>
      <c r="R683" s="129"/>
      <c r="S683" s="129"/>
    </row>
    <row r="684" spans="10:19">
      <c r="J684" s="65" t="s">
        <v>2081</v>
      </c>
      <c r="K684" s="86" t="str">
        <f t="shared" si="59"/>
        <v>e1078</v>
      </c>
      <c r="L684" s="18" t="str">
        <f t="shared" si="60"/>
        <v>Garanties collectives incapacité de travail indemnités journalières - pour maternité</v>
      </c>
      <c r="M684" s="132"/>
      <c r="N684" s="132" t="s">
        <v>192</v>
      </c>
      <c r="O684" s="132" t="s">
        <v>426</v>
      </c>
      <c r="P684" s="133"/>
      <c r="Q684" s="129"/>
      <c r="R684" s="129"/>
      <c r="S684" s="129"/>
    </row>
    <row r="685" spans="10:19">
      <c r="J685" s="65" t="s">
        <v>2083</v>
      </c>
      <c r="K685" s="86" t="str">
        <f t="shared" si="59"/>
        <v>e1079</v>
      </c>
      <c r="L685" s="18" t="str">
        <f t="shared" si="60"/>
        <v>Garanties collectives incapacité de travail indemnités journalières - pour accident du travail ou maladie professionnelle</v>
      </c>
      <c r="M685" s="132"/>
      <c r="N685" s="132" t="s">
        <v>192</v>
      </c>
      <c r="O685" s="132" t="s">
        <v>426</v>
      </c>
      <c r="P685" s="133"/>
      <c r="Q685" s="129"/>
      <c r="R685" s="129"/>
      <c r="S685" s="129"/>
    </row>
    <row r="686" spans="10:19">
      <c r="J686" s="77" t="s">
        <v>2085</v>
      </c>
      <c r="K686" s="86" t="str">
        <f t="shared" ref="K686:K717" si="61">VLOOKUP(J686,$A$1:$I$319,2,FALSE)</f>
        <v>e1080</v>
      </c>
      <c r="L686" s="18" t="str">
        <f t="shared" si="60"/>
        <v>Garanties collectives invalidité</v>
      </c>
      <c r="M686" s="132" t="s">
        <v>190</v>
      </c>
      <c r="N686" s="132" t="s">
        <v>192</v>
      </c>
      <c r="O686" s="132" t="s">
        <v>426</v>
      </c>
      <c r="P686" s="133"/>
      <c r="Q686" s="129"/>
      <c r="R686" s="129"/>
      <c r="S686" s="129"/>
    </row>
    <row r="687" spans="10:19">
      <c r="J687" s="65" t="s">
        <v>2087</v>
      </c>
      <c r="K687" s="86" t="str">
        <f t="shared" si="61"/>
        <v>e1081</v>
      </c>
      <c r="L687" s="18" t="str">
        <f t="shared" si="60"/>
        <v>Garanties collectives invalidité - avec versement d'une rente</v>
      </c>
      <c r="M687" s="132"/>
      <c r="N687" s="132" t="s">
        <v>192</v>
      </c>
      <c r="O687" s="132" t="s">
        <v>426</v>
      </c>
      <c r="P687" s="133"/>
      <c r="Q687" s="129"/>
      <c r="R687" s="129"/>
      <c r="S687" s="129"/>
    </row>
    <row r="688" spans="10:19">
      <c r="J688" s="65" t="s">
        <v>2089</v>
      </c>
      <c r="K688" s="86" t="str">
        <f t="shared" si="61"/>
        <v>e1082</v>
      </c>
      <c r="L688" s="18" t="str">
        <f t="shared" si="60"/>
        <v>Garanties collectives invalidité - avec versement d'un capital</v>
      </c>
      <c r="M688" s="132"/>
      <c r="N688" s="132" t="s">
        <v>192</v>
      </c>
      <c r="O688" s="132" t="s">
        <v>426</v>
      </c>
      <c r="P688" s="133"/>
      <c r="Q688" s="129"/>
      <c r="R688" s="129"/>
      <c r="S688" s="129"/>
    </row>
    <row r="689" spans="10:19">
      <c r="J689" s="77" t="s">
        <v>2091</v>
      </c>
      <c r="K689" s="86" t="str">
        <f t="shared" si="61"/>
        <v>e1083</v>
      </c>
      <c r="L689" s="18" t="str">
        <f t="shared" si="60"/>
        <v>Garanties collectives dépendance à titre principal</v>
      </c>
      <c r="M689" s="132" t="s">
        <v>190</v>
      </c>
      <c r="N689" s="132" t="s">
        <v>192</v>
      </c>
      <c r="O689" s="132" t="s">
        <v>426</v>
      </c>
      <c r="P689" s="129"/>
      <c r="Q689" s="129"/>
      <c r="R689" s="129"/>
      <c r="S689" s="129"/>
    </row>
    <row r="690" spans="10:19">
      <c r="J690" s="65" t="s">
        <v>2093</v>
      </c>
      <c r="K690" s="86" t="str">
        <f t="shared" si="61"/>
        <v>e1084</v>
      </c>
      <c r="L690" s="18" t="str">
        <f t="shared" si="60"/>
        <v>Garanties collectives dépendance à titre principal - garanties annuelles sans maintien de couverture</v>
      </c>
      <c r="M690" s="132"/>
      <c r="N690" s="132" t="s">
        <v>192</v>
      </c>
      <c r="O690" s="132" t="s">
        <v>426</v>
      </c>
      <c r="P690" s="129"/>
      <c r="Q690" s="129"/>
      <c r="R690" s="129"/>
      <c r="S690" s="129"/>
    </row>
    <row r="691" spans="10:19">
      <c r="J691" s="65" t="s">
        <v>2095</v>
      </c>
      <c r="K691" s="86" t="str">
        <f t="shared" si="61"/>
        <v>e1085</v>
      </c>
      <c r="L691" s="18" t="str">
        <f t="shared" si="60"/>
        <v>Garanties collectives dépendance à titre principal - garanties annuelles avec maintien de couverture</v>
      </c>
      <c r="M691" s="132"/>
      <c r="N691" s="132" t="s">
        <v>192</v>
      </c>
      <c r="O691" s="132" t="s">
        <v>426</v>
      </c>
      <c r="P691" s="129"/>
      <c r="Q691" s="129"/>
      <c r="R691" s="129"/>
      <c r="S691" s="129"/>
    </row>
    <row r="692" spans="10:19">
      <c r="J692" s="65" t="s">
        <v>2097</v>
      </c>
      <c r="K692" s="86" t="str">
        <f t="shared" si="61"/>
        <v>e1086</v>
      </c>
      <c r="L692" s="18" t="str">
        <f t="shared" si="60"/>
        <v>Garanties collectives dépendance à titre principal - garanties viagères</v>
      </c>
      <c r="M692" s="132"/>
      <c r="N692" s="132" t="s">
        <v>192</v>
      </c>
      <c r="O692" s="132" t="s">
        <v>426</v>
      </c>
      <c r="P692" s="129"/>
      <c r="Q692" s="129"/>
      <c r="R692" s="129"/>
      <c r="S692" s="129"/>
    </row>
    <row r="693" spans="10:19">
      <c r="J693" s="77" t="s">
        <v>2099</v>
      </c>
      <c r="K693" s="86" t="str">
        <f t="shared" si="61"/>
        <v>e1087</v>
      </c>
      <c r="L693" s="18" t="str">
        <f t="shared" si="60"/>
        <v>Garanties collectives dépendance à titre accessoire</v>
      </c>
      <c r="M693" s="132" t="s">
        <v>190</v>
      </c>
      <c r="N693" s="132" t="s">
        <v>192</v>
      </c>
      <c r="O693" s="132" t="s">
        <v>426</v>
      </c>
      <c r="P693" s="129"/>
      <c r="Q693" s="129"/>
      <c r="R693" s="129"/>
      <c r="S693" s="129"/>
    </row>
    <row r="694" spans="10:19">
      <c r="J694" s="65" t="s">
        <v>2101</v>
      </c>
      <c r="K694" s="86" t="str">
        <f t="shared" si="61"/>
        <v>e1088</v>
      </c>
      <c r="L694" s="18" t="str">
        <f t="shared" si="60"/>
        <v>Garanties collectives dépendance à titre accessoire - garanties annuelles sans maintien de couverture</v>
      </c>
      <c r="M694" s="132"/>
      <c r="N694" s="132" t="s">
        <v>192</v>
      </c>
      <c r="O694" s="132" t="s">
        <v>426</v>
      </c>
      <c r="P694" s="129"/>
      <c r="Q694" s="129"/>
      <c r="R694" s="129"/>
    </row>
    <row r="695" spans="10:19">
      <c r="J695" s="65" t="s">
        <v>2103</v>
      </c>
      <c r="K695" s="86" t="str">
        <f t="shared" si="61"/>
        <v>e1089</v>
      </c>
      <c r="L695" s="18" t="str">
        <f t="shared" si="60"/>
        <v>Garanties collectives dépendance à titre accessoire - garanties annuelles avec maintien de couverture</v>
      </c>
      <c r="M695" s="132"/>
      <c r="N695" s="132" t="s">
        <v>192</v>
      </c>
      <c r="O695" s="132" t="s">
        <v>426</v>
      </c>
      <c r="P695" s="129"/>
    </row>
    <row r="696" spans="10:19">
      <c r="J696" s="65" t="s">
        <v>2105</v>
      </c>
      <c r="K696" s="86" t="str">
        <f t="shared" si="61"/>
        <v>e1090</v>
      </c>
      <c r="L696" s="18" t="str">
        <f t="shared" si="60"/>
        <v>Garanties collectives dépendance à titre accessoire - garanties viagères</v>
      </c>
      <c r="M696" s="132"/>
      <c r="N696" s="132" t="s">
        <v>192</v>
      </c>
      <c r="O696" s="132" t="s">
        <v>426</v>
      </c>
      <c r="P696" s="129"/>
    </row>
    <row r="697" spans="10:19">
      <c r="J697" s="77" t="s">
        <v>2107</v>
      </c>
      <c r="K697" s="86" t="str">
        <f t="shared" si="61"/>
        <v>e1091</v>
      </c>
      <c r="L697" s="18" t="str">
        <f t="shared" si="60"/>
        <v>Autres garanties collectives d'autres dommages corporels</v>
      </c>
      <c r="M697" s="132"/>
      <c r="N697" s="132" t="s">
        <v>192</v>
      </c>
      <c r="O697" s="132" t="s">
        <v>426</v>
      </c>
      <c r="P697" s="129"/>
    </row>
    <row r="698" spans="10:19">
      <c r="J698" s="120" t="s">
        <v>2109</v>
      </c>
      <c r="K698" s="86" t="str">
        <f t="shared" si="61"/>
        <v>e1092</v>
      </c>
      <c r="L698" s="18" t="str">
        <f t="shared" si="60"/>
        <v>Garanties décès et invalidité avec perte totale et irréversible d'autonomie (PTIA) - individuelles et collectives</v>
      </c>
      <c r="M698" s="132" t="s">
        <v>190</v>
      </c>
      <c r="N698" s="132" t="s">
        <v>192</v>
      </c>
      <c r="O698" s="132" t="s">
        <v>426</v>
      </c>
      <c r="P698" s="129"/>
    </row>
    <row r="699" spans="10:19">
      <c r="J699" s="77" t="s">
        <v>2111</v>
      </c>
      <c r="K699" s="86" t="str">
        <f t="shared" si="61"/>
        <v>e1093</v>
      </c>
      <c r="L699" s="18" t="str">
        <f t="shared" si="60"/>
        <v>Garanties individuelles décès et invalidité avec perte totale et irréversible d'autonomie (PTIA)</v>
      </c>
      <c r="M699" s="132" t="s">
        <v>190</v>
      </c>
      <c r="N699" s="132" t="s">
        <v>192</v>
      </c>
      <c r="O699" s="132" t="s">
        <v>426</v>
      </c>
      <c r="P699" s="129"/>
    </row>
    <row r="700" spans="10:19">
      <c r="J700" s="65" t="s">
        <v>2113</v>
      </c>
      <c r="K700" s="86" t="str">
        <f t="shared" si="61"/>
        <v>e1094</v>
      </c>
      <c r="L700" s="18" t="str">
        <f t="shared" si="60"/>
        <v>Garanties individuelles temporaires décès et invalidité avec perte totale et irréversible d'autonomie (PTIA)</v>
      </c>
      <c r="M700" s="132" t="s">
        <v>190</v>
      </c>
      <c r="N700" s="132" t="s">
        <v>192</v>
      </c>
      <c r="O700" s="132" t="s">
        <v>426</v>
      </c>
      <c r="P700" s="129"/>
    </row>
    <row r="701" spans="10:19">
      <c r="J701" s="99" t="s">
        <v>2115</v>
      </c>
      <c r="K701" s="86" t="str">
        <f t="shared" si="61"/>
        <v>e1095</v>
      </c>
      <c r="L701" s="18" t="str">
        <f t="shared" si="60"/>
        <v>Garanties individuelles temporaires décès et invalidité PTIA - avec versement d'un capital</v>
      </c>
      <c r="M701" s="132"/>
      <c r="N701" s="132" t="s">
        <v>192</v>
      </c>
      <c r="O701" s="132" t="s">
        <v>426</v>
      </c>
      <c r="P701" s="129"/>
    </row>
    <row r="702" spans="10:19">
      <c r="J702" s="99" t="s">
        <v>2117</v>
      </c>
      <c r="K702" s="86" t="str">
        <f t="shared" si="61"/>
        <v>e1096</v>
      </c>
      <c r="L702" s="18" t="str">
        <f t="shared" si="60"/>
        <v>Garanties individuelles temporaires décès et invalidité PTIA - avec versement d'une rente d'invalidité</v>
      </c>
      <c r="M702" s="132"/>
      <c r="N702" s="132" t="s">
        <v>192</v>
      </c>
      <c r="O702" s="132" t="s">
        <v>426</v>
      </c>
      <c r="P702" s="129"/>
    </row>
    <row r="703" spans="10:19">
      <c r="J703" s="99" t="s">
        <v>2119</v>
      </c>
      <c r="K703" s="86" t="str">
        <f t="shared" si="61"/>
        <v>e1097</v>
      </c>
      <c r="L703" s="18" t="str">
        <f t="shared" si="60"/>
        <v>Garanties individuelles temporaires décès et invalidité PTIA - avec versement d'une rente de conjoint survivant</v>
      </c>
      <c r="M703" s="132"/>
      <c r="N703" s="132" t="s">
        <v>192</v>
      </c>
      <c r="O703" s="132" t="s">
        <v>426</v>
      </c>
      <c r="P703" s="129"/>
    </row>
    <row r="704" spans="10:19">
      <c r="J704" s="99" t="s">
        <v>2121</v>
      </c>
      <c r="K704" s="86" t="str">
        <f t="shared" si="61"/>
        <v>e1098</v>
      </c>
      <c r="L704" s="18" t="str">
        <f t="shared" si="60"/>
        <v>Garanties individuelles temporaires décès et invalidité PTIA - avec versement d'une rente d'éducation ou d'orphelin</v>
      </c>
      <c r="M704" s="132"/>
      <c r="N704" s="132" t="s">
        <v>192</v>
      </c>
      <c r="O704" s="132" t="s">
        <v>426</v>
      </c>
      <c r="P704" s="129"/>
    </row>
    <row r="705" spans="10:16">
      <c r="J705" s="65" t="s">
        <v>2123</v>
      </c>
      <c r="K705" s="86" t="str">
        <f t="shared" si="61"/>
        <v>e1099</v>
      </c>
      <c r="L705" s="18" t="str">
        <f t="shared" si="60"/>
        <v>Garanties individuelles vie entière décès et invalidité avec perte totale et irréversible d'autonomie (PTIA)</v>
      </c>
      <c r="M705" s="132" t="s">
        <v>190</v>
      </c>
      <c r="N705" s="132" t="s">
        <v>192</v>
      </c>
      <c r="O705" s="132" t="s">
        <v>426</v>
      </c>
      <c r="P705" s="129"/>
    </row>
    <row r="706" spans="10:16">
      <c r="J706" s="99" t="s">
        <v>2125</v>
      </c>
      <c r="K706" s="86" t="str">
        <f t="shared" si="61"/>
        <v>e1200</v>
      </c>
      <c r="L706" s="18" t="str">
        <f t="shared" si="60"/>
        <v>Garanties individuelles vie entière décès et invalidité PTIA - avec versement d'un capital</v>
      </c>
      <c r="M706" s="132"/>
      <c r="N706" s="132" t="s">
        <v>192</v>
      </c>
      <c r="O706" s="132" t="s">
        <v>426</v>
      </c>
      <c r="P706" s="129"/>
    </row>
    <row r="707" spans="10:16">
      <c r="J707" s="99" t="s">
        <v>2126</v>
      </c>
      <c r="K707" s="86" t="str">
        <f t="shared" si="61"/>
        <v>e1201</v>
      </c>
      <c r="L707" s="18" t="str">
        <f t="shared" si="60"/>
        <v>Garanties individuelles vie entière décès et invalidité PTIA - avec versement d'une rente d'invalidité</v>
      </c>
      <c r="M707" s="132"/>
      <c r="N707" s="132" t="s">
        <v>192</v>
      </c>
      <c r="O707" s="132" t="s">
        <v>426</v>
      </c>
      <c r="P707" s="129"/>
    </row>
    <row r="708" spans="10:16">
      <c r="J708" s="99" t="s">
        <v>2127</v>
      </c>
      <c r="K708" s="86" t="str">
        <f t="shared" si="61"/>
        <v>e1202</v>
      </c>
      <c r="L708" s="18" t="str">
        <f t="shared" si="60"/>
        <v>Garanties individuelles vie entière décès et invalidité PTIA - avec versement d'une rente de conjoint survivant</v>
      </c>
      <c r="M708" s="132"/>
      <c r="N708" s="132" t="s">
        <v>192</v>
      </c>
      <c r="O708" s="132" t="s">
        <v>426</v>
      </c>
      <c r="P708" s="129"/>
    </row>
    <row r="709" spans="10:16">
      <c r="J709" s="99" t="s">
        <v>2128</v>
      </c>
      <c r="K709" s="86" t="str">
        <f t="shared" si="61"/>
        <v>e1203</v>
      </c>
      <c r="L709" s="18" t="str">
        <f t="shared" si="60"/>
        <v>Garanties individuelles vie entière décès et invalidité PTIA - avec versement d'une rente d'éducation ou d'orphelin</v>
      </c>
      <c r="M709" s="132"/>
      <c r="N709" s="132" t="s">
        <v>192</v>
      </c>
      <c r="O709" s="132" t="s">
        <v>426</v>
      </c>
      <c r="P709" s="129"/>
    </row>
    <row r="710" spans="10:16">
      <c r="J710" s="65" t="s">
        <v>2129</v>
      </c>
      <c r="K710" s="86" t="str">
        <f t="shared" si="61"/>
        <v>e1204</v>
      </c>
      <c r="L710" s="18" t="str">
        <f t="shared" si="60"/>
        <v>Autres garanties individuelles décès</v>
      </c>
      <c r="M710" s="132"/>
      <c r="N710" s="132" t="s">
        <v>192</v>
      </c>
      <c r="O710" s="132" t="s">
        <v>426</v>
      </c>
      <c r="P710" s="129"/>
    </row>
    <row r="711" spans="10:16">
      <c r="J711" s="77" t="s">
        <v>2130</v>
      </c>
      <c r="K711" s="86" t="str">
        <f t="shared" si="61"/>
        <v>e1205</v>
      </c>
      <c r="L711" s="18" t="str">
        <f t="shared" si="60"/>
        <v>Garanties collectives décès et invalidité avec perte totale et irréversible d'autonomie (PTIA)</v>
      </c>
      <c r="M711" s="132" t="s">
        <v>190</v>
      </c>
      <c r="N711" s="132" t="s">
        <v>192</v>
      </c>
      <c r="O711" s="132" t="s">
        <v>426</v>
      </c>
      <c r="P711" s="129"/>
    </row>
    <row r="712" spans="10:16">
      <c r="J712" s="65" t="s">
        <v>2131</v>
      </c>
      <c r="K712" s="86" t="str">
        <f t="shared" si="61"/>
        <v>e1206</v>
      </c>
      <c r="L712" s="18" t="str">
        <f t="shared" si="60"/>
        <v>Garanties collectives temporaires décès et invalidité avec perte totale et irréversible d'autonomie (PTIA)</v>
      </c>
      <c r="M712" s="132" t="s">
        <v>190</v>
      </c>
      <c r="N712" s="132" t="s">
        <v>192</v>
      </c>
      <c r="O712" s="132" t="s">
        <v>426</v>
      </c>
      <c r="P712" s="129"/>
    </row>
    <row r="713" spans="10:16">
      <c r="J713" s="99" t="s">
        <v>2132</v>
      </c>
      <c r="K713" s="86" t="str">
        <f t="shared" si="61"/>
        <v>e1207</v>
      </c>
      <c r="L713" s="18" t="str">
        <f t="shared" si="60"/>
        <v>Garanties collectives temporaires décès et invalidité PTIA - avec versement d'un capital</v>
      </c>
      <c r="M713" s="132"/>
      <c r="N713" s="132" t="s">
        <v>192</v>
      </c>
      <c r="O713" s="132" t="s">
        <v>426</v>
      </c>
      <c r="P713" s="129"/>
    </row>
    <row r="714" spans="10:16">
      <c r="J714" s="99" t="s">
        <v>2133</v>
      </c>
      <c r="K714" s="86" t="str">
        <f t="shared" si="61"/>
        <v>e1208</v>
      </c>
      <c r="L714" s="18" t="str">
        <f t="shared" si="60"/>
        <v>Garanties collectives temporaires décès et invalidité PTIA - avec versement d'une rente d'invalidité</v>
      </c>
      <c r="M714" s="132"/>
      <c r="N714" s="132" t="s">
        <v>192</v>
      </c>
      <c r="O714" s="132" t="s">
        <v>426</v>
      </c>
      <c r="P714" s="129"/>
    </row>
    <row r="715" spans="10:16">
      <c r="J715" s="99" t="s">
        <v>2134</v>
      </c>
      <c r="K715" s="86" t="str">
        <f t="shared" si="61"/>
        <v>e1209</v>
      </c>
      <c r="L715" s="18" t="str">
        <f t="shared" si="60"/>
        <v>Garanties collectives temporaires décès et invalidité PTIA - avec versement d'une rente de conjoint survivant</v>
      </c>
      <c r="M715" s="132"/>
      <c r="N715" s="132" t="s">
        <v>192</v>
      </c>
      <c r="O715" s="132" t="s">
        <v>426</v>
      </c>
      <c r="P715" s="129"/>
    </row>
    <row r="716" spans="10:16">
      <c r="J716" s="99" t="s">
        <v>2135</v>
      </c>
      <c r="K716" s="86" t="str">
        <f t="shared" si="61"/>
        <v>e1210</v>
      </c>
      <c r="L716" s="18" t="str">
        <f t="shared" si="60"/>
        <v>Garanties collectives temporaires décès et invalidité PTIA - avec versement d'une rente d'éducation ou d'orphelin</v>
      </c>
      <c r="M716" s="132"/>
      <c r="N716" s="132" t="s">
        <v>192</v>
      </c>
      <c r="O716" s="132" t="s">
        <v>426</v>
      </c>
      <c r="P716" s="129"/>
    </row>
    <row r="717" spans="10:16">
      <c r="J717" s="65" t="s">
        <v>2136</v>
      </c>
      <c r="K717" s="86" t="str">
        <f t="shared" si="61"/>
        <v>e1211</v>
      </c>
      <c r="L717" s="18" t="str">
        <f t="shared" si="60"/>
        <v>Garanties collectives vie entière décès et invalidité avec perte totale et irréversible d'autonomie (PTIA)</v>
      </c>
      <c r="M717" s="132" t="s">
        <v>190</v>
      </c>
      <c r="N717" s="132" t="s">
        <v>192</v>
      </c>
      <c r="O717" s="132" t="s">
        <v>426</v>
      </c>
      <c r="P717" s="129"/>
    </row>
    <row r="718" spans="10:16">
      <c r="J718" s="99" t="s">
        <v>2137</v>
      </c>
      <c r="K718" s="86" t="str">
        <f t="shared" ref="K718:K749" si="62">VLOOKUP(J718,$A$1:$I$319,2,FALSE)</f>
        <v>e1212</v>
      </c>
      <c r="L718" s="18" t="str">
        <f t="shared" ref="L718:L759" si="63">J718</f>
        <v>Garanties collectives vie entière décès et invalidité PTIA - avec versement d'un capital</v>
      </c>
      <c r="M718" s="132"/>
      <c r="N718" s="132" t="s">
        <v>192</v>
      </c>
      <c r="O718" s="132" t="s">
        <v>426</v>
      </c>
      <c r="P718" s="129"/>
    </row>
    <row r="719" spans="10:16">
      <c r="J719" s="99" t="s">
        <v>2138</v>
      </c>
      <c r="K719" s="86" t="str">
        <f t="shared" si="62"/>
        <v>e1213</v>
      </c>
      <c r="L719" s="18" t="str">
        <f t="shared" si="63"/>
        <v>Garanties collectives vie entière décès et invalidité PTIA - avec versement d'une rente d'invalidité</v>
      </c>
      <c r="M719" s="132"/>
      <c r="N719" s="132" t="s">
        <v>192</v>
      </c>
      <c r="O719" s="132" t="s">
        <v>426</v>
      </c>
      <c r="P719" s="129"/>
    </row>
    <row r="720" spans="10:16">
      <c r="J720" s="99" t="s">
        <v>2139</v>
      </c>
      <c r="K720" s="86" t="str">
        <f t="shared" si="62"/>
        <v>e1214</v>
      </c>
      <c r="L720" s="18" t="str">
        <f t="shared" si="63"/>
        <v>Garanties collectives vie entière décès et invalidité PTIA - avec versement d'une rente de conjoint survivant</v>
      </c>
      <c r="M720" s="132"/>
      <c r="N720" s="132" t="s">
        <v>192</v>
      </c>
      <c r="O720" s="132" t="s">
        <v>426</v>
      </c>
      <c r="P720" s="129"/>
    </row>
    <row r="721" spans="10:16">
      <c r="J721" s="99" t="s">
        <v>2140</v>
      </c>
      <c r="K721" s="86" t="str">
        <f t="shared" si="62"/>
        <v>e1215</v>
      </c>
      <c r="L721" s="18" t="str">
        <f t="shared" si="63"/>
        <v>Garanties collectives vie entière décès et invalidité PTIA - avec versement d'une rente d'éducation ou d'orphelin</v>
      </c>
      <c r="M721" s="132"/>
      <c r="N721" s="132" t="s">
        <v>192</v>
      </c>
      <c r="O721" s="132" t="s">
        <v>426</v>
      </c>
      <c r="P721" s="129"/>
    </row>
    <row r="722" spans="10:16">
      <c r="J722" s="65" t="s">
        <v>2141</v>
      </c>
      <c r="K722" s="86" t="str">
        <f t="shared" si="62"/>
        <v>e1216</v>
      </c>
      <c r="L722" s="18" t="str">
        <f t="shared" si="63"/>
        <v>Autres garanties collectives décès</v>
      </c>
      <c r="M722" s="132"/>
      <c r="N722" s="132" t="s">
        <v>192</v>
      </c>
      <c r="O722" s="132" t="s">
        <v>426</v>
      </c>
      <c r="P722" s="129"/>
    </row>
    <row r="723" spans="10:16">
      <c r="J723" s="120" t="s">
        <v>2142</v>
      </c>
      <c r="K723" s="86" t="str">
        <f t="shared" si="62"/>
        <v>e1217</v>
      </c>
      <c r="L723" s="18" t="str">
        <f t="shared" si="63"/>
        <v>Garanties de retraite supplémentaire, indemnités de fin de carrière et préretraite - individuelles et collectives</v>
      </c>
      <c r="M723" s="132" t="s">
        <v>190</v>
      </c>
      <c r="N723" s="132" t="s">
        <v>192</v>
      </c>
      <c r="O723" s="132" t="s">
        <v>426</v>
      </c>
      <c r="P723" s="129"/>
    </row>
    <row r="724" spans="10:16">
      <c r="J724" s="77" t="s">
        <v>2143</v>
      </c>
      <c r="K724" s="86" t="str">
        <f t="shared" si="62"/>
        <v>e1218</v>
      </c>
      <c r="L724" s="18" t="str">
        <f t="shared" si="63"/>
        <v>Garanties individuelles de retraite supplémentaire, indemnités de fin de carrière et préretraite</v>
      </c>
      <c r="M724" s="132" t="s">
        <v>190</v>
      </c>
      <c r="N724" s="132" t="s">
        <v>192</v>
      </c>
      <c r="O724" s="132" t="s">
        <v>426</v>
      </c>
      <c r="P724" s="129"/>
    </row>
    <row r="725" spans="10:16">
      <c r="J725" s="65" t="s">
        <v>2144</v>
      </c>
      <c r="K725" s="86" t="str">
        <f t="shared" si="62"/>
        <v>e1219</v>
      </c>
      <c r="L725" s="18" t="str">
        <f t="shared" si="63"/>
        <v>Garanties individuelles de retraite supplémentaire - Plan épargne retraite populaire (PERP)</v>
      </c>
      <c r="M725" s="132"/>
      <c r="N725" s="132" t="s">
        <v>192</v>
      </c>
      <c r="O725" s="132" t="s">
        <v>426</v>
      </c>
      <c r="P725" s="129"/>
    </row>
    <row r="726" spans="10:16">
      <c r="J726" s="65" t="s">
        <v>2145</v>
      </c>
      <c r="K726" s="86" t="str">
        <f t="shared" si="62"/>
        <v>e1220</v>
      </c>
      <c r="L726" s="18" t="str">
        <f t="shared" si="63"/>
        <v>Garanties individuelles de retraite supplémentaire - Contrats detinés aux fonctionnaires et élus locaux (PREFON, COREM, CRH, FONPEL, CAREL…)</v>
      </c>
      <c r="M726" s="132"/>
      <c r="N726" s="132" t="s">
        <v>192</v>
      </c>
      <c r="O726" s="132" t="s">
        <v>426</v>
      </c>
      <c r="P726" s="129"/>
    </row>
    <row r="727" spans="10:16">
      <c r="J727" s="65" t="s">
        <v>2146</v>
      </c>
      <c r="K727" s="86" t="str">
        <f t="shared" si="62"/>
        <v>e1221</v>
      </c>
      <c r="L727" s="18" t="str">
        <f t="shared" si="63"/>
        <v>Garanties individuelles de retraite supplémentaire - Retraite mutualiste du combattant (RMC)</v>
      </c>
      <c r="M727" s="132"/>
      <c r="N727" s="132" t="s">
        <v>192</v>
      </c>
      <c r="O727" s="132" t="s">
        <v>426</v>
      </c>
      <c r="P727" s="129"/>
    </row>
    <row r="728" spans="10:16">
      <c r="J728" s="65" t="s">
        <v>2147</v>
      </c>
      <c r="K728" s="86" t="str">
        <f t="shared" si="62"/>
        <v>e1222</v>
      </c>
      <c r="L728" s="18" t="str">
        <f t="shared" si="63"/>
        <v>Garanties individuelles de retraite supplémentaire - Contrats Madelin et exploitants agricoles</v>
      </c>
      <c r="M728" s="132"/>
      <c r="N728" s="132" t="s">
        <v>192</v>
      </c>
      <c r="O728" s="132" t="s">
        <v>426</v>
      </c>
      <c r="P728" s="129"/>
    </row>
    <row r="729" spans="10:16">
      <c r="J729" s="65" t="s">
        <v>2148</v>
      </c>
      <c r="K729" s="86" t="str">
        <f t="shared" si="62"/>
        <v>e1223</v>
      </c>
      <c r="L729" s="18" t="str">
        <f t="shared" si="63"/>
        <v>Garanties individuelles de retraite supplémentaire - Article 39 du code général des impôts (hors indemnités de fin de carrière et préretraites)</v>
      </c>
      <c r="M729" s="132"/>
      <c r="N729" s="132" t="s">
        <v>192</v>
      </c>
      <c r="O729" s="132" t="s">
        <v>426</v>
      </c>
      <c r="P729" s="129"/>
    </row>
    <row r="730" spans="10:16">
      <c r="J730" s="65" t="s">
        <v>2149</v>
      </c>
      <c r="K730" s="86" t="str">
        <f t="shared" si="62"/>
        <v>e1224</v>
      </c>
      <c r="L730" s="18" t="str">
        <f t="shared" si="63"/>
        <v>Garanties individuelles de retraite supplémentaire - Article 82 du code général des impôts</v>
      </c>
      <c r="M730" s="132"/>
      <c r="N730" s="132" t="s">
        <v>192</v>
      </c>
      <c r="O730" s="132" t="s">
        <v>426</v>
      </c>
      <c r="P730" s="129"/>
    </row>
    <row r="731" spans="10:16">
      <c r="J731" s="65" t="s">
        <v>2150</v>
      </c>
      <c r="K731" s="86" t="str">
        <f t="shared" si="62"/>
        <v>e1225</v>
      </c>
      <c r="L731" s="18" t="str">
        <f t="shared" si="63"/>
        <v>Garanties individuelles de retraite supplémentaire - Article 83 du code général des impôts et PÈRE</v>
      </c>
      <c r="M731" s="132"/>
      <c r="N731" s="132" t="s">
        <v>192</v>
      </c>
      <c r="O731" s="132" t="s">
        <v>426</v>
      </c>
      <c r="P731" s="129"/>
    </row>
    <row r="732" spans="10:16">
      <c r="J732" s="65" t="s">
        <v>2151</v>
      </c>
      <c r="K732" s="86" t="str">
        <f t="shared" si="62"/>
        <v>e1226</v>
      </c>
      <c r="L732" s="18" t="str">
        <f t="shared" si="63"/>
        <v>Garanties individuelles de retraite supplémentaire - Autres contrats de retraite supplémentaire</v>
      </c>
      <c r="M732" s="132"/>
      <c r="N732" s="132" t="s">
        <v>192</v>
      </c>
      <c r="O732" s="132" t="s">
        <v>426</v>
      </c>
      <c r="P732" s="129"/>
    </row>
    <row r="733" spans="10:16">
      <c r="J733" s="65" t="s">
        <v>2152</v>
      </c>
      <c r="K733" s="86" t="str">
        <f t="shared" si="62"/>
        <v>e1227</v>
      </c>
      <c r="L733" s="18" t="str">
        <f t="shared" si="63"/>
        <v>Garanties individuelles - indemnités de fin de carrière</v>
      </c>
      <c r="M733" s="132"/>
      <c r="N733" s="132" t="s">
        <v>192</v>
      </c>
      <c r="O733" s="132" t="s">
        <v>426</v>
      </c>
      <c r="P733" s="129"/>
    </row>
    <row r="734" spans="10:16">
      <c r="J734" s="65" t="s">
        <v>2153</v>
      </c>
      <c r="K734" s="86" t="str">
        <f t="shared" si="62"/>
        <v>e1228</v>
      </c>
      <c r="L734" s="18" t="str">
        <f t="shared" si="63"/>
        <v>Garanties individuelles - préretraites</v>
      </c>
      <c r="M734" s="132"/>
      <c r="N734" s="132" t="s">
        <v>192</v>
      </c>
      <c r="O734" s="132" t="s">
        <v>426</v>
      </c>
      <c r="P734" s="129"/>
    </row>
    <row r="735" spans="10:16">
      <c r="J735" s="65" t="s">
        <v>2734</v>
      </c>
      <c r="K735" s="86" t="str">
        <f t="shared" si="62"/>
        <v>e1288</v>
      </c>
      <c r="L735" s="18" t="str">
        <f t="shared" si="63"/>
        <v>Garanties individuelles - PER</v>
      </c>
      <c r="M735" s="132"/>
      <c r="N735" s="132" t="s">
        <v>192</v>
      </c>
      <c r="O735" s="132" t="s">
        <v>426</v>
      </c>
      <c r="P735" s="129"/>
    </row>
    <row r="736" spans="10:16">
      <c r="J736" s="77" t="s">
        <v>2154</v>
      </c>
      <c r="K736" s="86" t="str">
        <f t="shared" si="62"/>
        <v>e1229</v>
      </c>
      <c r="L736" s="18" t="str">
        <f t="shared" si="63"/>
        <v>Garanties collectives de retraite supplémentaire, indemnités de fin de carrière et préretraite</v>
      </c>
      <c r="M736" s="132" t="s">
        <v>190</v>
      </c>
      <c r="N736" s="132" t="s">
        <v>192</v>
      </c>
      <c r="O736" s="132" t="s">
        <v>426</v>
      </c>
      <c r="P736" s="129"/>
    </row>
    <row r="737" spans="10:16">
      <c r="J737" s="65" t="s">
        <v>2155</v>
      </c>
      <c r="K737" s="86" t="str">
        <f t="shared" si="62"/>
        <v>e1230</v>
      </c>
      <c r="L737" s="18" t="str">
        <f t="shared" si="63"/>
        <v>Garanties collectives de retraite supplémentaire - Plan épargne retraite populaire (PERP)</v>
      </c>
      <c r="M737" s="132"/>
      <c r="N737" s="132" t="s">
        <v>192</v>
      </c>
      <c r="O737" s="132" t="s">
        <v>426</v>
      </c>
      <c r="P737" s="129"/>
    </row>
    <row r="738" spans="10:16">
      <c r="J738" s="65" t="s">
        <v>2156</v>
      </c>
      <c r="K738" s="86" t="str">
        <f t="shared" si="62"/>
        <v>e1231</v>
      </c>
      <c r="L738" s="18" t="str">
        <f t="shared" si="63"/>
        <v>Garanties collectives de retraite supplémentaire - Contrats detinés aux fonctionnaires et élus locaux (PREFON, COREM, CRH, FONPEL, CAREL…)</v>
      </c>
      <c r="M738" s="132"/>
      <c r="N738" s="132" t="s">
        <v>192</v>
      </c>
      <c r="O738" s="132" t="s">
        <v>426</v>
      </c>
      <c r="P738" s="129"/>
    </row>
    <row r="739" spans="10:16">
      <c r="J739" s="65" t="s">
        <v>2157</v>
      </c>
      <c r="K739" s="86" t="str">
        <f t="shared" si="62"/>
        <v>e1232</v>
      </c>
      <c r="L739" s="18" t="str">
        <f t="shared" si="63"/>
        <v>Garanties collectives de retraite supplémentaire - Retraite mutualiste du combattant (RMC)</v>
      </c>
      <c r="M739" s="132"/>
      <c r="N739" s="132" t="s">
        <v>192</v>
      </c>
      <c r="O739" s="132" t="s">
        <v>426</v>
      </c>
    </row>
    <row r="740" spans="10:16">
      <c r="J740" s="65" t="s">
        <v>2158</v>
      </c>
      <c r="K740" s="86" t="str">
        <f t="shared" si="62"/>
        <v>e1233</v>
      </c>
      <c r="L740" s="18" t="str">
        <f t="shared" si="63"/>
        <v>Garanties collectives de retraite supplémentaire - Contrats Madelin et exploitants agricoles</v>
      </c>
      <c r="M740" s="132"/>
      <c r="N740" s="132" t="s">
        <v>192</v>
      </c>
      <c r="O740" s="132" t="s">
        <v>426</v>
      </c>
    </row>
    <row r="741" spans="10:16">
      <c r="J741" s="65" t="s">
        <v>2159</v>
      </c>
      <c r="K741" s="86" t="str">
        <f t="shared" si="62"/>
        <v>e1234</v>
      </c>
      <c r="L741" s="18" t="str">
        <f t="shared" si="63"/>
        <v>Garanties collectives de retraite supplémentaire - Article 39 du code général des impôts (hors indemnités de fin de carrière et préretraites)</v>
      </c>
      <c r="M741" s="132"/>
      <c r="N741" s="132" t="s">
        <v>192</v>
      </c>
      <c r="O741" s="132" t="s">
        <v>426</v>
      </c>
    </row>
    <row r="742" spans="10:16">
      <c r="J742" s="65" t="s">
        <v>2160</v>
      </c>
      <c r="K742" s="86" t="str">
        <f t="shared" si="62"/>
        <v>e1235</v>
      </c>
      <c r="L742" s="18" t="str">
        <f t="shared" si="63"/>
        <v>Garanties collectives de retraite supplémentaire - Article 82 du code général des impôts</v>
      </c>
      <c r="M742" s="132"/>
      <c r="N742" s="132" t="s">
        <v>192</v>
      </c>
      <c r="O742" s="132" t="s">
        <v>426</v>
      </c>
    </row>
    <row r="743" spans="10:16">
      <c r="J743" s="65" t="s">
        <v>2161</v>
      </c>
      <c r="K743" s="86" t="str">
        <f t="shared" si="62"/>
        <v>e1236</v>
      </c>
      <c r="L743" s="18" t="str">
        <f t="shared" si="63"/>
        <v>Garanties collectives de retraite supplémentaire - Article 83 du code général des impôts et PÈRE</v>
      </c>
      <c r="M743" s="132"/>
      <c r="N743" s="132" t="s">
        <v>192</v>
      </c>
      <c r="O743" s="132" t="s">
        <v>426</v>
      </c>
    </row>
    <row r="744" spans="10:16">
      <c r="J744" s="65" t="s">
        <v>2162</v>
      </c>
      <c r="K744" s="86" t="str">
        <f t="shared" si="62"/>
        <v>e1237</v>
      </c>
      <c r="L744" s="18" t="str">
        <f t="shared" si="63"/>
        <v>Garanties collectives de retraite supplémentaire - Autres contrats de retraite supplémentaire</v>
      </c>
      <c r="M744" s="132"/>
      <c r="N744" s="132" t="s">
        <v>192</v>
      </c>
      <c r="O744" s="132" t="s">
        <v>426</v>
      </c>
    </row>
    <row r="745" spans="10:16">
      <c r="J745" s="65" t="s">
        <v>2163</v>
      </c>
      <c r="K745" s="86" t="str">
        <f t="shared" si="62"/>
        <v>e1238</v>
      </c>
      <c r="L745" s="18" t="str">
        <f t="shared" si="63"/>
        <v>Garanties collectives - indemnités de fin de carrière</v>
      </c>
      <c r="M745" s="132"/>
      <c r="N745" s="132" t="s">
        <v>192</v>
      </c>
      <c r="O745" s="132" t="s">
        <v>426</v>
      </c>
    </row>
    <row r="746" spans="10:16">
      <c r="J746" s="65" t="s">
        <v>2164</v>
      </c>
      <c r="K746" s="86" t="str">
        <f t="shared" si="62"/>
        <v>e1239</v>
      </c>
      <c r="L746" s="18" t="str">
        <f t="shared" si="63"/>
        <v>Garanties collectives - préretraites</v>
      </c>
      <c r="M746" s="132"/>
      <c r="N746" s="132" t="s">
        <v>192</v>
      </c>
      <c r="O746" s="132" t="s">
        <v>426</v>
      </c>
    </row>
    <row r="747" spans="10:16">
      <c r="J747" s="65" t="s">
        <v>2736</v>
      </c>
      <c r="K747" s="86" t="str">
        <f t="shared" si="62"/>
        <v>e1289</v>
      </c>
      <c r="L747" s="18" t="str">
        <f>J747</f>
        <v>Garanties collectives - PER sans CAA</v>
      </c>
      <c r="M747" s="132"/>
      <c r="N747" s="132" t="s">
        <v>192</v>
      </c>
      <c r="O747" s="132" t="s">
        <v>426</v>
      </c>
    </row>
    <row r="748" spans="10:16">
      <c r="J748" s="65" t="s">
        <v>2737</v>
      </c>
      <c r="K748" s="86" t="str">
        <f t="shared" si="62"/>
        <v>e1290</v>
      </c>
      <c r="L748" s="18" t="str">
        <f>J748</f>
        <v>Garanties collectives - PER avec CAA</v>
      </c>
      <c r="M748" s="132"/>
      <c r="N748" s="132" t="s">
        <v>192</v>
      </c>
      <c r="O748" s="132" t="s">
        <v>426</v>
      </c>
    </row>
    <row r="749" spans="10:16">
      <c r="J749" s="120" t="s">
        <v>2165</v>
      </c>
      <c r="K749" s="86" t="str">
        <f t="shared" si="62"/>
        <v>e1240</v>
      </c>
      <c r="L749" s="18" t="str">
        <f t="shared" si="63"/>
        <v>Garanties perte d'emploi - individuelles et collectives</v>
      </c>
      <c r="M749" s="132" t="s">
        <v>190</v>
      </c>
      <c r="N749" s="132" t="s">
        <v>192</v>
      </c>
      <c r="O749" s="132" t="s">
        <v>426</v>
      </c>
    </row>
    <row r="750" spans="10:16">
      <c r="J750" s="77" t="s">
        <v>2166</v>
      </c>
      <c r="K750" s="86" t="str">
        <f t="shared" ref="K750:K759" si="64">VLOOKUP(J750,$A$1:$I$319,2,FALSE)</f>
        <v>e1241</v>
      </c>
      <c r="L750" s="18" t="str">
        <f t="shared" si="63"/>
        <v>Garanties individuelles de perte d'emploi</v>
      </c>
      <c r="M750" s="132" t="s">
        <v>190</v>
      </c>
      <c r="N750" s="132" t="s">
        <v>192</v>
      </c>
      <c r="O750" s="132" t="s">
        <v>426</v>
      </c>
    </row>
    <row r="751" spans="10:16">
      <c r="J751" s="65" t="s">
        <v>2167</v>
      </c>
      <c r="K751" s="86" t="str">
        <f t="shared" si="64"/>
        <v>e1242</v>
      </c>
      <c r="L751" s="18" t="str">
        <f t="shared" si="63"/>
        <v>Garanties individuelles de perte d'emploi - garanties des contrats TNS Madelin</v>
      </c>
      <c r="M751" s="132"/>
      <c r="N751" s="132" t="s">
        <v>192</v>
      </c>
      <c r="O751" s="132" t="s">
        <v>426</v>
      </c>
    </row>
    <row r="752" spans="10:16">
      <c r="J752" s="65" t="s">
        <v>2168</v>
      </c>
      <c r="K752" s="86" t="str">
        <f t="shared" si="64"/>
        <v>e1243</v>
      </c>
      <c r="L752" s="18" t="str">
        <f t="shared" si="63"/>
        <v>Garanties individuelles de perte d'emploi - autres garanties</v>
      </c>
      <c r="M752" s="132"/>
      <c r="N752" s="132" t="s">
        <v>192</v>
      </c>
      <c r="O752" s="132" t="s">
        <v>426</v>
      </c>
    </row>
    <row r="753" spans="10:17">
      <c r="J753" s="77" t="s">
        <v>2169</v>
      </c>
      <c r="K753" s="86" t="str">
        <f t="shared" si="64"/>
        <v>e1244</v>
      </c>
      <c r="L753" s="18" t="str">
        <f t="shared" si="63"/>
        <v>Garanties collectives de perte d'emploi</v>
      </c>
      <c r="M753" s="132" t="s">
        <v>190</v>
      </c>
      <c r="N753" s="132" t="s">
        <v>192</v>
      </c>
      <c r="O753" s="132" t="s">
        <v>426</v>
      </c>
    </row>
    <row r="754" spans="10:17">
      <c r="J754" s="65" t="s">
        <v>2170</v>
      </c>
      <c r="K754" s="86" t="str">
        <f t="shared" si="64"/>
        <v>e1245</v>
      </c>
      <c r="L754" s="18" t="str">
        <f t="shared" si="63"/>
        <v>Garanties collectives de perte d'emploi - garanties des contrats TNS Madelin</v>
      </c>
      <c r="M754" s="132"/>
      <c r="N754" s="132" t="s">
        <v>192</v>
      </c>
      <c r="O754" s="132" t="s">
        <v>426</v>
      </c>
    </row>
    <row r="755" spans="10:17">
      <c r="J755" s="65" t="s">
        <v>2171</v>
      </c>
      <c r="K755" s="86" t="str">
        <f t="shared" si="64"/>
        <v>e1246</v>
      </c>
      <c r="L755" s="18" t="str">
        <f t="shared" si="63"/>
        <v>Garanties collectives de perte d'emploi - autres garanties</v>
      </c>
      <c r="M755" s="132"/>
      <c r="N755" s="132" t="s">
        <v>192</v>
      </c>
      <c r="O755" s="132" t="s">
        <v>426</v>
      </c>
    </row>
    <row r="756" spans="10:17">
      <c r="J756" s="120" t="s">
        <v>2172</v>
      </c>
      <c r="K756" s="86" t="str">
        <f t="shared" si="64"/>
        <v>e1247</v>
      </c>
      <c r="L756" s="18" t="str">
        <f t="shared" si="63"/>
        <v>Garanties famille - individuelles et collectives</v>
      </c>
      <c r="M756" s="132" t="s">
        <v>190</v>
      </c>
      <c r="N756" s="132" t="s">
        <v>192</v>
      </c>
      <c r="O756" s="132" t="s">
        <v>426</v>
      </c>
    </row>
    <row r="757" spans="10:17">
      <c r="J757" s="77" t="s">
        <v>2173</v>
      </c>
      <c r="K757" s="86" t="str">
        <f t="shared" si="64"/>
        <v>e1248</v>
      </c>
      <c r="L757" s="18" t="str">
        <f t="shared" si="63"/>
        <v>Garanties individuelles famille</v>
      </c>
      <c r="M757" s="132"/>
      <c r="N757" s="132" t="s">
        <v>192</v>
      </c>
      <c r="O757" s="132" t="s">
        <v>426</v>
      </c>
    </row>
    <row r="758" spans="10:17">
      <c r="J758" s="77" t="s">
        <v>2174</v>
      </c>
      <c r="K758" s="86" t="str">
        <f t="shared" si="64"/>
        <v>e1249</v>
      </c>
      <c r="L758" s="18" t="str">
        <f t="shared" si="63"/>
        <v>Garanties collectives famille</v>
      </c>
      <c r="M758" s="132"/>
      <c r="N758" s="132" t="s">
        <v>192</v>
      </c>
      <c r="O758" s="132" t="s">
        <v>426</v>
      </c>
    </row>
    <row r="759" spans="10:17">
      <c r="J759" s="120" t="s">
        <v>2175</v>
      </c>
      <c r="K759" s="86" t="str">
        <f t="shared" si="64"/>
        <v>e1250</v>
      </c>
      <c r="L759" s="18" t="str">
        <f t="shared" si="63"/>
        <v>Garanties hors du champ des risques sociaux</v>
      </c>
      <c r="M759" s="132"/>
      <c r="N759" s="132" t="s">
        <v>192</v>
      </c>
      <c r="O759" s="132" t="s">
        <v>426</v>
      </c>
    </row>
    <row r="760" spans="10:17">
      <c r="J760" s="140" t="s">
        <v>2176</v>
      </c>
      <c r="K760" s="86"/>
      <c r="L760" s="18"/>
      <c r="M760" s="132"/>
      <c r="N760" s="132"/>
      <c r="O760" s="132" t="s">
        <v>426</v>
      </c>
      <c r="Q760" s="129" t="s">
        <v>1959</v>
      </c>
    </row>
    <row r="761" spans="10:17">
      <c r="J761" s="141" t="s">
        <v>244</v>
      </c>
      <c r="K761" s="86" t="str">
        <f>VLOOKUP(J761,$A$1:$I$319,2,FALSE)</f>
        <v>x0</v>
      </c>
      <c r="L761" s="18" t="str">
        <f>J761</f>
        <v>Total/NA</v>
      </c>
      <c r="M761" s="132" t="s">
        <v>190</v>
      </c>
      <c r="N761" s="132"/>
      <c r="O761" s="132" t="s">
        <v>243</v>
      </c>
      <c r="Q761" s="129"/>
    </row>
    <row r="762" spans="10:17">
      <c r="J762" s="120" t="s">
        <v>1962</v>
      </c>
      <c r="K762" s="86" t="str">
        <f>VLOOKUP(J762,$A$1:$I$319,2,FALSE)</f>
        <v>e1251</v>
      </c>
      <c r="L762" s="18" t="str">
        <f>J762</f>
        <v>Contrats emprunteurs</v>
      </c>
      <c r="M762" s="132"/>
      <c r="N762" s="132" t="s">
        <v>192</v>
      </c>
      <c r="O762" s="132" t="s">
        <v>426</v>
      </c>
      <c r="Q762" s="129"/>
    </row>
    <row r="763" spans="10:17">
      <c r="J763" s="120" t="s">
        <v>2177</v>
      </c>
      <c r="K763" s="86" t="str">
        <f>VLOOKUP(J763,$A$1:$I$319,2,FALSE)</f>
        <v>e1252</v>
      </c>
      <c r="L763" s="18" t="str">
        <f>J763</f>
        <v>Hors contrats emprunteurs</v>
      </c>
      <c r="M763" s="132"/>
      <c r="N763" s="132" t="s">
        <v>192</v>
      </c>
      <c r="O763" s="132" t="s">
        <v>426</v>
      </c>
      <c r="Q763" s="129"/>
    </row>
    <row r="764" spans="10:17">
      <c r="J764" s="140" t="s">
        <v>2178</v>
      </c>
      <c r="K764" s="86"/>
      <c r="L764" s="18"/>
      <c r="M764" s="132"/>
      <c r="N764" s="132"/>
      <c r="O764" s="132" t="s">
        <v>426</v>
      </c>
      <c r="Q764" s="129" t="s">
        <v>1960</v>
      </c>
    </row>
    <row r="765" spans="10:17">
      <c r="J765" s="141" t="s">
        <v>244</v>
      </c>
      <c r="K765" s="86" t="str">
        <f t="shared" ref="K765:K781" si="65">VLOOKUP(J765,$A$1:$I$319,2,FALSE)</f>
        <v>x0</v>
      </c>
      <c r="L765" s="18" t="str">
        <f t="shared" ref="L765:L781" si="66">J765</f>
        <v>Total/NA</v>
      </c>
      <c r="M765" s="132" t="s">
        <v>190</v>
      </c>
      <c r="N765" s="132"/>
      <c r="O765" s="132" t="s">
        <v>243</v>
      </c>
    </row>
    <row r="766" spans="10:17">
      <c r="J766" s="120" t="s">
        <v>2032</v>
      </c>
      <c r="K766" s="86" t="str">
        <f t="shared" si="65"/>
        <v>e1053</v>
      </c>
      <c r="L766" s="18" t="str">
        <f t="shared" si="66"/>
        <v>Garanties dans le champ des risques sociaux</v>
      </c>
      <c r="M766" s="132" t="s">
        <v>190</v>
      </c>
      <c r="N766" s="132" t="s">
        <v>192</v>
      </c>
      <c r="O766" s="132" t="s">
        <v>426</v>
      </c>
    </row>
    <row r="767" spans="10:17">
      <c r="J767" s="77" t="s">
        <v>2179</v>
      </c>
      <c r="K767" s="86" t="str">
        <f t="shared" si="65"/>
        <v>e1253</v>
      </c>
      <c r="L767" s="18" t="str">
        <f t="shared" si="66"/>
        <v>Garanties individuelles dans le champ des risques sociaux</v>
      </c>
      <c r="M767" s="132" t="s">
        <v>190</v>
      </c>
      <c r="N767" s="132" t="s">
        <v>192</v>
      </c>
      <c r="O767" s="132" t="s">
        <v>426</v>
      </c>
    </row>
    <row r="768" spans="10:17">
      <c r="J768" s="65" t="s">
        <v>316</v>
      </c>
      <c r="K768" s="86" t="str">
        <f t="shared" si="65"/>
        <v>e962</v>
      </c>
      <c r="L768" s="18" t="str">
        <f t="shared" si="66"/>
        <v>Garanties frais de soins [201]</v>
      </c>
      <c r="M768" s="132"/>
      <c r="N768" s="132" t="s">
        <v>192</v>
      </c>
      <c r="O768" s="132" t="s">
        <v>426</v>
      </c>
    </row>
    <row r="769" spans="10:20">
      <c r="J769" s="65" t="s">
        <v>317</v>
      </c>
      <c r="K769" s="86" t="str">
        <f t="shared" si="65"/>
        <v>e916</v>
      </c>
      <c r="L769" s="18" t="str">
        <f t="shared" si="66"/>
        <v>Autres garanties [202]</v>
      </c>
      <c r="M769" s="132"/>
      <c r="N769" s="132" t="s">
        <v>192</v>
      </c>
      <c r="O769" s="132" t="s">
        <v>426</v>
      </c>
    </row>
    <row r="770" spans="10:20">
      <c r="J770" s="65" t="s">
        <v>2111</v>
      </c>
      <c r="K770" s="86" t="str">
        <f t="shared" si="65"/>
        <v>e1093</v>
      </c>
      <c r="L770" s="18" t="str">
        <f t="shared" si="66"/>
        <v>Garanties individuelles décès et invalidité avec perte totale et irréversible d'autonomie (PTIA)</v>
      </c>
      <c r="M770" s="132"/>
      <c r="N770" s="132" t="s">
        <v>192</v>
      </c>
      <c r="O770" s="132" t="s">
        <v>426</v>
      </c>
    </row>
    <row r="771" spans="10:20">
      <c r="J771" s="65" t="s">
        <v>2143</v>
      </c>
      <c r="K771" s="86" t="str">
        <f t="shared" si="65"/>
        <v>e1218</v>
      </c>
      <c r="L771" s="18" t="str">
        <f t="shared" si="66"/>
        <v>Garanties individuelles de retraite supplémentaire, indemnités de fin de carrière et préretraite</v>
      </c>
      <c r="M771" s="132"/>
      <c r="N771" s="132" t="s">
        <v>192</v>
      </c>
      <c r="O771" s="132" t="s">
        <v>426</v>
      </c>
    </row>
    <row r="772" spans="10:20">
      <c r="J772" s="65" t="s">
        <v>2166</v>
      </c>
      <c r="K772" s="86" t="str">
        <f t="shared" si="65"/>
        <v>e1241</v>
      </c>
      <c r="L772" s="18" t="str">
        <f t="shared" si="66"/>
        <v>Garanties individuelles de perte d'emploi</v>
      </c>
      <c r="M772" s="132"/>
      <c r="N772" s="132" t="s">
        <v>192</v>
      </c>
      <c r="O772" s="132" t="s">
        <v>426</v>
      </c>
    </row>
    <row r="773" spans="10:20">
      <c r="J773" s="65" t="s">
        <v>2173</v>
      </c>
      <c r="K773" s="86" t="str">
        <f t="shared" si="65"/>
        <v>e1248</v>
      </c>
      <c r="L773" s="18" t="str">
        <f t="shared" si="66"/>
        <v>Garanties individuelles famille</v>
      </c>
      <c r="M773" s="132"/>
      <c r="N773" s="132" t="s">
        <v>192</v>
      </c>
      <c r="O773" s="132" t="s">
        <v>426</v>
      </c>
    </row>
    <row r="774" spans="10:20">
      <c r="J774" s="77" t="s">
        <v>2180</v>
      </c>
      <c r="K774" s="86" t="str">
        <f t="shared" si="65"/>
        <v>e1254</v>
      </c>
      <c r="L774" s="18" t="str">
        <f t="shared" si="66"/>
        <v>Garanties collectives dans le champ des risques sociaux</v>
      </c>
      <c r="M774" s="132" t="s">
        <v>190</v>
      </c>
      <c r="N774" s="132" t="s">
        <v>192</v>
      </c>
      <c r="O774" s="132" t="s">
        <v>426</v>
      </c>
    </row>
    <row r="775" spans="10:20">
      <c r="J775" s="65" t="s">
        <v>320</v>
      </c>
      <c r="K775" s="86" t="str">
        <f t="shared" si="65"/>
        <v>e963</v>
      </c>
      <c r="L775" s="18" t="str">
        <f t="shared" si="66"/>
        <v>Garanties frais de soins [211]</v>
      </c>
      <c r="M775" s="132"/>
      <c r="N775" s="132" t="s">
        <v>192</v>
      </c>
      <c r="O775" s="132" t="s">
        <v>426</v>
      </c>
    </row>
    <row r="776" spans="10:20">
      <c r="J776" s="65" t="s">
        <v>321</v>
      </c>
      <c r="K776" s="86" t="str">
        <f t="shared" si="65"/>
        <v>e915</v>
      </c>
      <c r="L776" s="18" t="str">
        <f t="shared" si="66"/>
        <v>Autres garanties (dont incap. Inval) [212]</v>
      </c>
      <c r="M776" s="132"/>
      <c r="N776" s="132" t="s">
        <v>192</v>
      </c>
      <c r="O776" s="132" t="s">
        <v>426</v>
      </c>
    </row>
    <row r="777" spans="10:20">
      <c r="J777" s="65" t="s">
        <v>2130</v>
      </c>
      <c r="K777" s="86" t="str">
        <f t="shared" si="65"/>
        <v>e1205</v>
      </c>
      <c r="L777" s="18" t="str">
        <f t="shared" si="66"/>
        <v>Garanties collectives décès et invalidité avec perte totale et irréversible d'autonomie (PTIA)</v>
      </c>
      <c r="M777" s="132"/>
      <c r="N777" s="132" t="s">
        <v>192</v>
      </c>
      <c r="O777" s="132" t="s">
        <v>426</v>
      </c>
    </row>
    <row r="778" spans="10:20">
      <c r="J778" s="65" t="s">
        <v>2154</v>
      </c>
      <c r="K778" s="86" t="str">
        <f t="shared" si="65"/>
        <v>e1229</v>
      </c>
      <c r="L778" s="18" t="str">
        <f t="shared" si="66"/>
        <v>Garanties collectives de retraite supplémentaire, indemnités de fin de carrière et préretraite</v>
      </c>
      <c r="M778" s="132"/>
      <c r="N778" s="132" t="s">
        <v>192</v>
      </c>
      <c r="O778" s="132" t="s">
        <v>426</v>
      </c>
    </row>
    <row r="779" spans="10:20">
      <c r="J779" s="65" t="s">
        <v>2169</v>
      </c>
      <c r="K779" s="86" t="str">
        <f t="shared" si="65"/>
        <v>e1244</v>
      </c>
      <c r="L779" s="18" t="str">
        <f t="shared" si="66"/>
        <v>Garanties collectives de perte d'emploi</v>
      </c>
      <c r="M779" s="132"/>
      <c r="N779" s="132" t="s">
        <v>192</v>
      </c>
      <c r="O779" s="132" t="s">
        <v>426</v>
      </c>
    </row>
    <row r="780" spans="10:20">
      <c r="J780" s="65" t="s">
        <v>2174</v>
      </c>
      <c r="K780" s="86" t="str">
        <f t="shared" si="65"/>
        <v>e1249</v>
      </c>
      <c r="L780" s="18" t="str">
        <f t="shared" si="66"/>
        <v>Garanties collectives famille</v>
      </c>
      <c r="M780" s="132"/>
      <c r="N780" s="132" t="s">
        <v>192</v>
      </c>
      <c r="O780" s="132" t="s">
        <v>426</v>
      </c>
    </row>
    <row r="781" spans="10:20">
      <c r="J781" s="120" t="s">
        <v>2175</v>
      </c>
      <c r="K781" s="86" t="str">
        <f t="shared" si="65"/>
        <v>e1250</v>
      </c>
      <c r="L781" s="18" t="str">
        <f t="shared" si="66"/>
        <v>Garanties hors du champ des risques sociaux</v>
      </c>
      <c r="M781" s="132"/>
      <c r="N781" s="132" t="s">
        <v>192</v>
      </c>
      <c r="O781" s="132" t="s">
        <v>426</v>
      </c>
    </row>
    <row r="782" spans="10:20">
      <c r="J782" s="40" t="s">
        <v>6494</v>
      </c>
      <c r="K782" s="86"/>
      <c r="L782" s="132"/>
      <c r="M782" s="129"/>
      <c r="N782" s="129"/>
      <c r="O782" s="132" t="s">
        <v>426</v>
      </c>
      <c r="P782" s="129"/>
      <c r="Q782" s="129"/>
      <c r="R782" s="129"/>
      <c r="S782" s="129"/>
      <c r="T782" s="129"/>
    </row>
    <row r="783" spans="10:20">
      <c r="J783" s="50" t="s">
        <v>244</v>
      </c>
      <c r="K783" s="86" t="str">
        <f t="shared" ref="K783:K846" si="67">VLOOKUP(J783,$A$1:$I$311,2,FALSE)</f>
        <v>x0</v>
      </c>
      <c r="L783" s="18" t="str">
        <f t="shared" ref="L783:L844" si="68">J783</f>
        <v>Total/NA</v>
      </c>
      <c r="M783" s="132" t="s">
        <v>190</v>
      </c>
      <c r="N783" s="132"/>
      <c r="O783" s="132" t="s">
        <v>243</v>
      </c>
      <c r="P783" s="129"/>
      <c r="Q783" s="129" t="s">
        <v>248</v>
      </c>
      <c r="R783" s="129" t="s">
        <v>1866</v>
      </c>
      <c r="S783" s="129"/>
      <c r="T783" s="129"/>
    </row>
    <row r="784" spans="10:20">
      <c r="J784" s="44" t="s">
        <v>60</v>
      </c>
      <c r="K784" s="86" t="str">
        <f t="shared" si="67"/>
        <v>e991</v>
      </c>
      <c r="L784" s="18" t="str">
        <f t="shared" si="68"/>
        <v>Vie</v>
      </c>
      <c r="M784" s="129" t="s">
        <v>190</v>
      </c>
      <c r="N784" s="129" t="s">
        <v>192</v>
      </c>
      <c r="O784" s="132" t="s">
        <v>426</v>
      </c>
      <c r="P784" s="129"/>
      <c r="Q784" s="129"/>
      <c r="R784" s="129"/>
      <c r="S784" s="129"/>
      <c r="T784" s="129"/>
    </row>
    <row r="785" spans="10:20">
      <c r="J785" s="22" t="s">
        <v>303</v>
      </c>
      <c r="K785" s="86" t="str">
        <f t="shared" si="67"/>
        <v>e921</v>
      </c>
      <c r="L785" s="18" t="str">
        <f t="shared" si="68"/>
        <v>Capitalisation en Euros ou devises</v>
      </c>
      <c r="M785" s="129" t="s">
        <v>190</v>
      </c>
      <c r="N785" s="129" t="s">
        <v>192</v>
      </c>
      <c r="O785" s="132" t="s">
        <v>426</v>
      </c>
      <c r="P785" s="129"/>
      <c r="Q785" s="129"/>
      <c r="R785" s="129"/>
      <c r="S785" s="129"/>
      <c r="T785" s="129"/>
    </row>
    <row r="786" spans="10:20">
      <c r="J786" s="53" t="s">
        <v>125</v>
      </c>
      <c r="K786" s="86" t="str">
        <f t="shared" si="67"/>
        <v>e932</v>
      </c>
      <c r="L786" s="18" t="str">
        <f t="shared" si="68"/>
        <v>Contrats de capitalisation à prime unique (ou versements libres) [1]</v>
      </c>
      <c r="M786" s="129"/>
      <c r="N786" s="129" t="s">
        <v>192</v>
      </c>
      <c r="O786" s="132" t="s">
        <v>426</v>
      </c>
      <c r="P786" s="129"/>
      <c r="Q786" s="129"/>
      <c r="R786" s="129"/>
      <c r="S786" s="129"/>
      <c r="T786" s="129"/>
    </row>
    <row r="787" spans="10:20">
      <c r="J787" s="53" t="s">
        <v>126</v>
      </c>
      <c r="K787" s="86" t="str">
        <f t="shared" si="67"/>
        <v>e933</v>
      </c>
      <c r="L787" s="18" t="str">
        <f t="shared" si="68"/>
        <v>Contrats de capitalisation à primes périodiques [2]</v>
      </c>
      <c r="M787" s="129"/>
      <c r="N787" s="129" t="s">
        <v>192</v>
      </c>
      <c r="O787" s="132" t="s">
        <v>426</v>
      </c>
      <c r="P787" s="129"/>
      <c r="Q787" s="129"/>
      <c r="R787" s="129"/>
      <c r="S787" s="129"/>
      <c r="T787" s="129"/>
    </row>
    <row r="788" spans="10:20">
      <c r="J788" s="22" t="s">
        <v>304</v>
      </c>
      <c r="K788" s="86" t="str">
        <f t="shared" si="67"/>
        <v>e903</v>
      </c>
      <c r="L788" s="18" t="str">
        <f t="shared" si="68"/>
        <v>Ass. Indiv./Groupes ouverts en Euros ou devises</v>
      </c>
      <c r="M788" s="129" t="s">
        <v>190</v>
      </c>
      <c r="N788" s="129" t="s">
        <v>192</v>
      </c>
      <c r="O788" s="132" t="s">
        <v>426</v>
      </c>
      <c r="P788" s="129"/>
      <c r="Q788" s="129"/>
      <c r="R788" s="129"/>
      <c r="S788" s="129"/>
      <c r="T788" s="129"/>
    </row>
    <row r="789" spans="10:20">
      <c r="J789" s="53" t="s">
        <v>127</v>
      </c>
      <c r="K789" s="86" t="str">
        <f t="shared" si="67"/>
        <v>e936</v>
      </c>
      <c r="L789" s="18" t="str">
        <f t="shared" si="68"/>
        <v>Contrats individuels d'assurance temporaire décès (y compris groupes ouverts) [3]</v>
      </c>
      <c r="M789" s="129"/>
      <c r="N789" s="129" t="s">
        <v>192</v>
      </c>
      <c r="O789" s="132" t="s">
        <v>426</v>
      </c>
      <c r="P789" s="129"/>
      <c r="Q789" s="129"/>
      <c r="R789" s="129"/>
      <c r="S789" s="129"/>
      <c r="T789" s="129"/>
    </row>
    <row r="790" spans="10:20">
      <c r="J790" s="53" t="s">
        <v>128</v>
      </c>
      <c r="K790" s="86" t="str">
        <f t="shared" si="67"/>
        <v>e911</v>
      </c>
      <c r="L790" s="18" t="str">
        <f t="shared" si="68"/>
        <v>Autres contrats individuels d'assurance vie à prime unique (ou versements libres) (y compris groupes ouverts) [4]</v>
      </c>
      <c r="M790" s="129"/>
      <c r="N790" s="129" t="s">
        <v>192</v>
      </c>
      <c r="O790" s="132" t="s">
        <v>426</v>
      </c>
      <c r="P790" s="129"/>
      <c r="Q790" s="129"/>
      <c r="R790" s="129"/>
      <c r="S790" s="129"/>
      <c r="T790" s="129"/>
    </row>
    <row r="791" spans="10:20">
      <c r="J791" s="53" t="s">
        <v>129</v>
      </c>
      <c r="K791" s="86" t="str">
        <f t="shared" si="67"/>
        <v>e912</v>
      </c>
      <c r="L791" s="18" t="str">
        <f t="shared" si="68"/>
        <v>Autres contrats individuels d'assurance vie à primes périodiques (y compris groupes ouverts) [5]</v>
      </c>
      <c r="M791" s="129"/>
      <c r="N791" s="129" t="s">
        <v>192</v>
      </c>
      <c r="O791" s="132" t="s">
        <v>426</v>
      </c>
      <c r="P791" s="129"/>
      <c r="Q791" s="129"/>
      <c r="R791" s="129"/>
      <c r="S791" s="129"/>
      <c r="T791" s="129"/>
    </row>
    <row r="792" spans="10:20" s="129" customFormat="1">
      <c r="J792" s="22" t="s">
        <v>305</v>
      </c>
      <c r="K792" s="86" t="str">
        <f t="shared" si="67"/>
        <v>e928</v>
      </c>
      <c r="L792" s="18" t="str">
        <f t="shared" si="68"/>
        <v>Contrats collectifs en Euros ou devises</v>
      </c>
      <c r="M792" s="129" t="s">
        <v>190</v>
      </c>
      <c r="N792" s="129" t="s">
        <v>192</v>
      </c>
      <c r="O792" s="132" t="s">
        <v>426</v>
      </c>
    </row>
    <row r="793" spans="10:20" s="129" customFormat="1">
      <c r="J793" s="53" t="s">
        <v>130</v>
      </c>
      <c r="K793" s="86" t="str">
        <f t="shared" si="67"/>
        <v>e926</v>
      </c>
      <c r="L793" s="18" t="str">
        <f t="shared" si="68"/>
        <v>Contrats collectifs d'assurance en cas de décès [6]</v>
      </c>
      <c r="N793" s="129" t="s">
        <v>192</v>
      </c>
      <c r="O793" s="132" t="s">
        <v>426</v>
      </c>
    </row>
    <row r="794" spans="10:20" s="129" customFormat="1">
      <c r="J794" s="53" t="s">
        <v>131</v>
      </c>
      <c r="K794" s="86" t="str">
        <f t="shared" si="67"/>
        <v>e927</v>
      </c>
      <c r="L794" s="18" t="str">
        <f t="shared" si="68"/>
        <v>Contrats collectifs d'assurance en cas de vie [7]</v>
      </c>
      <c r="N794" s="129" t="s">
        <v>192</v>
      </c>
      <c r="O794" s="132" t="s">
        <v>426</v>
      </c>
    </row>
    <row r="795" spans="10:20" s="129" customFormat="1">
      <c r="J795" s="22" t="s">
        <v>306</v>
      </c>
      <c r="K795" s="86" t="str">
        <f t="shared" si="67"/>
        <v>e935</v>
      </c>
      <c r="L795" s="18" t="str">
        <f t="shared" si="68"/>
        <v>Contrats en unités de compte</v>
      </c>
      <c r="M795" s="129" t="s">
        <v>190</v>
      </c>
      <c r="N795" s="129" t="s">
        <v>192</v>
      </c>
      <c r="O795" s="132" t="s">
        <v>426</v>
      </c>
    </row>
    <row r="796" spans="10:20">
      <c r="J796" s="53" t="s">
        <v>132</v>
      </c>
      <c r="K796" s="86" t="str">
        <f t="shared" si="67"/>
        <v>e930</v>
      </c>
      <c r="L796" s="18" t="str">
        <f t="shared" si="68"/>
        <v>Contrats d'assurance vie ou de capitalisation en unités de compte à prime unique (ou versements libres) [8]</v>
      </c>
      <c r="M796" s="129"/>
      <c r="N796" s="129" t="s">
        <v>192</v>
      </c>
      <c r="O796" s="132" t="s">
        <v>426</v>
      </c>
      <c r="P796" s="129"/>
      <c r="Q796" s="129"/>
      <c r="R796" s="129"/>
      <c r="S796" s="129"/>
      <c r="T796" s="129"/>
    </row>
    <row r="797" spans="10:20">
      <c r="J797" s="53" t="s">
        <v>133</v>
      </c>
      <c r="K797" s="86" t="str">
        <f t="shared" si="67"/>
        <v>e931</v>
      </c>
      <c r="L797" s="18" t="str">
        <f t="shared" si="68"/>
        <v>Contrats d'assurance vie ou de capitalisation en unités de compte à primes périodiques [9]</v>
      </c>
      <c r="M797" s="129"/>
      <c r="N797" s="129" t="s">
        <v>192</v>
      </c>
      <c r="O797" s="132" t="s">
        <v>426</v>
      </c>
      <c r="P797" s="129"/>
      <c r="Q797" s="129"/>
      <c r="R797" s="129"/>
      <c r="S797" s="129"/>
      <c r="T797" s="129"/>
    </row>
    <row r="798" spans="10:20">
      <c r="J798" s="22" t="s">
        <v>2709</v>
      </c>
      <c r="K798" s="86" t="str">
        <f t="shared" si="67"/>
        <v>e1277</v>
      </c>
      <c r="L798" s="18" t="str">
        <f t="shared" si="68"/>
        <v>Contrats collectifs relevant de l'article L. 441-1 mais ne relevant pas des catégories 11, 12 ou 14 [10]</v>
      </c>
      <c r="M798" s="129"/>
      <c r="N798" s="129" t="s">
        <v>192</v>
      </c>
      <c r="O798" s="132" t="s">
        <v>426</v>
      </c>
      <c r="P798" s="129"/>
      <c r="Q798" s="129"/>
      <c r="R798" s="129"/>
      <c r="S798" s="129"/>
      <c r="T798" s="129"/>
    </row>
    <row r="799" spans="10:20">
      <c r="J799" s="53" t="s">
        <v>2714</v>
      </c>
      <c r="K799" s="86" t="str">
        <f t="shared" si="67"/>
        <v>e1278</v>
      </c>
      <c r="L799" s="18" t="str">
        <f t="shared" si="68"/>
        <v>Engagement PER (Contrats collectifs relevant de l'article L. 441-1 mais ne relevant pas des catégories 11, 12 ou 14) [10]</v>
      </c>
      <c r="M799" s="129"/>
      <c r="N799" s="129" t="s">
        <v>192</v>
      </c>
      <c r="O799" s="132" t="s">
        <v>426</v>
      </c>
      <c r="P799" s="129"/>
      <c r="Q799" s="129"/>
      <c r="R799" s="129"/>
      <c r="S799" s="129"/>
      <c r="T799" s="129"/>
    </row>
    <row r="800" spans="10:20">
      <c r="J800" s="53" t="s">
        <v>2715</v>
      </c>
      <c r="K800" s="86" t="str">
        <f t="shared" si="67"/>
        <v>e1279</v>
      </c>
      <c r="L800" s="18" t="str">
        <f t="shared" si="68"/>
        <v>Hors engagement PER (Contrats collectifs relevant de l'article L. 441-1 mais ne relevant pas des catégories 11, 12 ou 14) [10]</v>
      </c>
      <c r="M800" s="129"/>
      <c r="N800" s="129" t="s">
        <v>192</v>
      </c>
      <c r="O800" s="132" t="s">
        <v>426</v>
      </c>
      <c r="P800" s="129"/>
      <c r="Q800" s="129"/>
      <c r="R800" s="129"/>
      <c r="S800" s="129"/>
      <c r="T800" s="129"/>
    </row>
    <row r="801" spans="10:20">
      <c r="J801" s="22" t="s">
        <v>2784</v>
      </c>
      <c r="K801" s="86" t="str">
        <f t="shared" si="67"/>
        <v>e1280</v>
      </c>
      <c r="L801" s="18" t="str">
        <f t="shared" si="68"/>
        <v>Contrats relevant de l'article L. 144-2 [11]</v>
      </c>
      <c r="M801" s="129" t="s">
        <v>190</v>
      </c>
      <c r="N801" s="129" t="s">
        <v>192</v>
      </c>
      <c r="O801" s="132" t="s">
        <v>426</v>
      </c>
      <c r="P801" s="129"/>
      <c r="Q801" s="129"/>
      <c r="R801" s="129"/>
      <c r="S801" s="129"/>
      <c r="T801" s="129"/>
    </row>
    <row r="802" spans="10:20" s="129" customFormat="1">
      <c r="J802" s="53" t="s">
        <v>309</v>
      </c>
      <c r="K802" s="86" t="str">
        <f t="shared" si="67"/>
        <v>e918</v>
      </c>
      <c r="L802" s="18" t="str">
        <f t="shared" si="68"/>
        <v>Branche 26 [PERP]</v>
      </c>
      <c r="N802" s="129" t="s">
        <v>192</v>
      </c>
      <c r="O802" s="132" t="s">
        <v>426</v>
      </c>
    </row>
    <row r="803" spans="10:20">
      <c r="J803" s="53" t="s">
        <v>310</v>
      </c>
      <c r="K803" s="86" t="str">
        <f t="shared" si="67"/>
        <v>e957</v>
      </c>
      <c r="L803" s="18" t="str">
        <f t="shared" si="68"/>
        <v>Garanties donnant lieu à provision de diversification dit " Eurocroissance" [PERP]</v>
      </c>
      <c r="M803" s="129"/>
      <c r="N803" s="129" t="s">
        <v>192</v>
      </c>
      <c r="O803" s="132" t="s">
        <v>426</v>
      </c>
      <c r="P803" s="129"/>
      <c r="Q803" s="129"/>
      <c r="R803" s="129"/>
      <c r="S803" s="129"/>
      <c r="T803" s="129"/>
    </row>
    <row r="804" spans="10:20">
      <c r="J804" s="53" t="s">
        <v>313</v>
      </c>
      <c r="K804" s="86" t="str">
        <f t="shared" si="67"/>
        <v>e913</v>
      </c>
      <c r="L804" s="18" t="str">
        <f t="shared" si="68"/>
        <v>Autres Euros [PERP]</v>
      </c>
      <c r="M804" s="129"/>
      <c r="N804" s="129" t="s">
        <v>192</v>
      </c>
      <c r="O804" s="132" t="s">
        <v>426</v>
      </c>
      <c r="P804" s="129"/>
      <c r="Q804" s="129"/>
      <c r="R804" s="129"/>
      <c r="S804" s="129"/>
      <c r="T804" s="129"/>
    </row>
    <row r="805" spans="10:20">
      <c r="J805" s="53" t="s">
        <v>307</v>
      </c>
      <c r="K805" s="86" t="str">
        <f t="shared" si="67"/>
        <v>e989</v>
      </c>
      <c r="L805" s="18" t="str">
        <f t="shared" si="68"/>
        <v>UC [PERP]</v>
      </c>
      <c r="M805" s="129"/>
      <c r="N805" s="129" t="s">
        <v>192</v>
      </c>
      <c r="O805" s="132" t="s">
        <v>426</v>
      </c>
      <c r="P805" s="129"/>
      <c r="Q805" s="129"/>
      <c r="R805" s="129"/>
      <c r="S805" s="129"/>
      <c r="T805" s="129"/>
    </row>
    <row r="806" spans="10:20">
      <c r="J806" s="22" t="s">
        <v>2785</v>
      </c>
      <c r="K806" s="86" t="str">
        <f t="shared" si="67"/>
        <v>e1281</v>
      </c>
      <c r="L806" s="18" t="str">
        <f t="shared" si="68"/>
        <v>Contrats relevant d’une comptabilité auxiliaire d’affectation mentionnée au premier alinéa de l’article L. 143-4 mais pas de la catégorie 11 ou 14 [12]</v>
      </c>
      <c r="M806" s="129" t="s">
        <v>190</v>
      </c>
      <c r="N806" s="129" t="s">
        <v>192</v>
      </c>
      <c r="O806" s="132" t="s">
        <v>426</v>
      </c>
      <c r="P806" s="129"/>
      <c r="Q806" s="132"/>
      <c r="R806" s="132"/>
      <c r="S806" s="129"/>
      <c r="T806" s="129"/>
    </row>
    <row r="807" spans="10:20">
      <c r="J807" s="53" t="s">
        <v>311</v>
      </c>
      <c r="K807" s="86" t="str">
        <f t="shared" si="67"/>
        <v>e919</v>
      </c>
      <c r="L807" s="18" t="str">
        <f t="shared" si="68"/>
        <v>Branche 26 [RPS]</v>
      </c>
      <c r="M807" s="129"/>
      <c r="N807" s="129" t="s">
        <v>192</v>
      </c>
      <c r="O807" s="132" t="s">
        <v>426</v>
      </c>
      <c r="P807" s="129"/>
      <c r="Q807" s="132"/>
      <c r="R807" s="132"/>
      <c r="S807" s="129"/>
      <c r="T807" s="129"/>
    </row>
    <row r="808" spans="10:20">
      <c r="J808" s="53" t="s">
        <v>508</v>
      </c>
      <c r="K808" s="86" t="str">
        <f t="shared" si="67"/>
        <v>e958</v>
      </c>
      <c r="L808" s="18" t="str">
        <f t="shared" si="68"/>
        <v>Garanties donnant lieu à provision de diversification dit " Eurocroissance" [RPS]</v>
      </c>
      <c r="M808" s="129"/>
      <c r="N808" s="129" t="s">
        <v>192</v>
      </c>
      <c r="O808" s="132" t="s">
        <v>426</v>
      </c>
      <c r="P808" s="129"/>
      <c r="Q808" s="132"/>
      <c r="R808" s="132"/>
      <c r="S808" s="129"/>
      <c r="T808" s="129"/>
    </row>
    <row r="809" spans="10:20" s="129" customFormat="1">
      <c r="J809" s="53" t="s">
        <v>312</v>
      </c>
      <c r="K809" s="86" t="str">
        <f t="shared" si="67"/>
        <v>e914</v>
      </c>
      <c r="L809" s="18" t="str">
        <f t="shared" si="68"/>
        <v>Autres Euros [RPS]</v>
      </c>
      <c r="N809" s="129" t="s">
        <v>192</v>
      </c>
      <c r="O809" s="132" t="s">
        <v>426</v>
      </c>
      <c r="Q809" s="132"/>
      <c r="R809" s="132"/>
    </row>
    <row r="810" spans="10:20">
      <c r="J810" s="53" t="s">
        <v>308</v>
      </c>
      <c r="K810" s="86" t="str">
        <f t="shared" si="67"/>
        <v>e990</v>
      </c>
      <c r="L810" s="18" t="str">
        <f t="shared" si="68"/>
        <v>UC [RPS]</v>
      </c>
      <c r="M810" s="129"/>
      <c r="N810" s="129" t="s">
        <v>192</v>
      </c>
      <c r="O810" s="132" t="s">
        <v>426</v>
      </c>
      <c r="P810" s="129"/>
      <c r="Q810" s="132"/>
      <c r="R810" s="132"/>
      <c r="S810" s="129"/>
      <c r="T810" s="129"/>
    </row>
    <row r="811" spans="10:20">
      <c r="J811" s="22" t="s">
        <v>2721</v>
      </c>
      <c r="K811" s="86" t="str">
        <f t="shared" si="67"/>
        <v>e1282</v>
      </c>
      <c r="L811" s="18" t="str">
        <f t="shared" si="68"/>
        <v>Contrats relevant de l'article L. 134-1 mais pas des catégories 11 ou 12 [13]</v>
      </c>
      <c r="M811" s="129" t="s">
        <v>190</v>
      </c>
      <c r="N811" s="129" t="s">
        <v>192</v>
      </c>
      <c r="O811" s="132" t="s">
        <v>426</v>
      </c>
      <c r="P811" s="129"/>
      <c r="Q811" s="132"/>
      <c r="R811" s="132"/>
      <c r="S811" s="129"/>
      <c r="T811" s="129"/>
    </row>
    <row r="812" spans="10:20">
      <c r="J812" s="53" t="s">
        <v>2722</v>
      </c>
      <c r="K812" s="86" t="str">
        <f t="shared" si="67"/>
        <v>e1283</v>
      </c>
      <c r="L812" s="18" t="str">
        <f t="shared" si="68"/>
        <v>Engagement PER (Contrats relevant de l'article L. 134-1 mais pas des catégories 11 ou 12) [13]</v>
      </c>
      <c r="M812" s="129"/>
      <c r="N812" s="129" t="s">
        <v>192</v>
      </c>
      <c r="O812" s="132" t="s">
        <v>426</v>
      </c>
      <c r="P812" s="129"/>
      <c r="Q812" s="132"/>
      <c r="R812" s="132"/>
      <c r="S812" s="129"/>
      <c r="T812" s="129"/>
    </row>
    <row r="813" spans="10:20">
      <c r="J813" s="53" t="s">
        <v>2723</v>
      </c>
      <c r="K813" s="86" t="str">
        <f t="shared" si="67"/>
        <v>e1284</v>
      </c>
      <c r="L813" s="18" t="str">
        <f t="shared" si="68"/>
        <v>Hors engagement PER (Contrats relevant de l'article L. 134-1 mais pas des catégories 11 ou 12) [13]</v>
      </c>
      <c r="M813" s="129"/>
      <c r="N813" s="129" t="s">
        <v>192</v>
      </c>
      <c r="O813" s="132" t="s">
        <v>426</v>
      </c>
      <c r="P813" s="129"/>
      <c r="Q813" s="132"/>
      <c r="R813" s="132"/>
      <c r="S813" s="129"/>
      <c r="T813" s="129"/>
    </row>
    <row r="814" spans="10:20">
      <c r="J814" s="22" t="s">
        <v>2724</v>
      </c>
      <c r="K814" s="86" t="str">
        <f t="shared" si="67"/>
        <v>e1285</v>
      </c>
      <c r="L814" s="18" t="str">
        <f t="shared" si="68"/>
        <v>Contrats relevant d’une comptabilité auxiliaire d’affectation mentionnée au premier alinéa de l’article L. 142-4 mais pas de la catégorie 11 [14]</v>
      </c>
      <c r="M814" s="129" t="s">
        <v>190</v>
      </c>
      <c r="N814" s="129" t="s">
        <v>192</v>
      </c>
      <c r="O814" s="132" t="s">
        <v>426</v>
      </c>
      <c r="P814" s="129"/>
      <c r="Q814" s="132"/>
      <c r="R814" s="132"/>
      <c r="S814" s="129"/>
      <c r="T814" s="129"/>
    </row>
    <row r="815" spans="10:20">
      <c r="J815" s="53" t="s">
        <v>2725</v>
      </c>
      <c r="K815" s="86" t="str">
        <f t="shared" si="67"/>
        <v>e1286</v>
      </c>
      <c r="L815" s="18" t="str">
        <f t="shared" si="68"/>
        <v>Euros (Contrats relevant d’une comptabilité auxiliaire d’affectation mentionnée au premier alinéa de l’article L. 142-4 mais pas de la catégorie 11) [14]</v>
      </c>
      <c r="M815" s="129"/>
      <c r="N815" s="129" t="s">
        <v>192</v>
      </c>
      <c r="O815" s="132" t="s">
        <v>426</v>
      </c>
      <c r="P815" s="129"/>
      <c r="Q815" s="132"/>
      <c r="R815" s="132"/>
      <c r="S815" s="129"/>
      <c r="T815" s="129"/>
    </row>
    <row r="816" spans="10:20">
      <c r="J816" s="53" t="s">
        <v>2726</v>
      </c>
      <c r="K816" s="86" t="str">
        <f t="shared" si="67"/>
        <v>e1287</v>
      </c>
      <c r="L816" s="18" t="str">
        <f t="shared" si="68"/>
        <v>UC (Contrats relevant d’une comptabilité auxiliaire d’affectation mentionnée au premier alinéa de l’article L. 142-4 mais pas de la catégorie 11) [14]</v>
      </c>
      <c r="M816" s="129"/>
      <c r="N816" s="129" t="s">
        <v>192</v>
      </c>
      <c r="O816" s="132" t="s">
        <v>426</v>
      </c>
      <c r="P816" s="129"/>
      <c r="Q816" s="132"/>
      <c r="R816" s="132"/>
      <c r="S816" s="129"/>
      <c r="T816" s="129"/>
    </row>
    <row r="817" spans="10:20">
      <c r="J817" s="44" t="s">
        <v>61</v>
      </c>
      <c r="K817" s="86" t="str">
        <f t="shared" si="67"/>
        <v>e968</v>
      </c>
      <c r="L817" s="18" t="str">
        <f t="shared" si="68"/>
        <v>Non Vie</v>
      </c>
      <c r="M817" s="129" t="s">
        <v>190</v>
      </c>
      <c r="N817" s="129" t="s">
        <v>192</v>
      </c>
      <c r="O817" s="132" t="s">
        <v>426</v>
      </c>
      <c r="P817" s="129"/>
      <c r="Q817" s="129"/>
      <c r="R817" s="129"/>
      <c r="S817" s="129"/>
      <c r="T817" s="129"/>
    </row>
    <row r="818" spans="10:20">
      <c r="J818" s="22" t="s">
        <v>6492</v>
      </c>
      <c r="K818" s="86" t="str">
        <f t="shared" si="67"/>
        <v>e1294</v>
      </c>
      <c r="L818" s="18" t="str">
        <f t="shared" si="68"/>
        <v>Non Vie [20-33]</v>
      </c>
      <c r="M818" s="129" t="s">
        <v>190</v>
      </c>
      <c r="N818" s="129" t="s">
        <v>192</v>
      </c>
      <c r="O818" s="132" t="s">
        <v>426</v>
      </c>
      <c r="P818" s="129"/>
      <c r="Q818" s="129"/>
      <c r="R818" s="129"/>
      <c r="S818" s="129"/>
      <c r="T818" s="129"/>
    </row>
    <row r="819" spans="10:20">
      <c r="J819" s="53" t="s">
        <v>1839</v>
      </c>
      <c r="K819" s="86" t="str">
        <f t="shared" si="67"/>
        <v>e946</v>
      </c>
      <c r="L819" s="18" t="str">
        <f t="shared" si="68"/>
        <v>Dommages corporels (contrats individuels et collectifs) [20-21]</v>
      </c>
      <c r="M819" s="129" t="s">
        <v>190</v>
      </c>
      <c r="N819" s="129" t="s">
        <v>192</v>
      </c>
      <c r="O819" s="132" t="s">
        <v>426</v>
      </c>
      <c r="P819" s="129"/>
      <c r="Q819" s="129"/>
      <c r="R819" s="129"/>
      <c r="S819" s="129"/>
      <c r="T819" s="129"/>
    </row>
    <row r="820" spans="10:20">
      <c r="J820" s="67" t="s">
        <v>630</v>
      </c>
      <c r="K820" s="86" t="str">
        <f t="shared" si="67"/>
        <v>e947</v>
      </c>
      <c r="L820" s="18" t="str">
        <f t="shared" si="68"/>
        <v>Dommages corporels (contrats individuels) [20]</v>
      </c>
      <c r="M820" s="129" t="s">
        <v>190</v>
      </c>
      <c r="N820" s="129" t="s">
        <v>192</v>
      </c>
      <c r="O820" s="132" t="s">
        <v>426</v>
      </c>
      <c r="P820" s="129"/>
      <c r="Q820" s="129"/>
      <c r="R820" s="129"/>
      <c r="S820" s="129"/>
      <c r="T820" s="129"/>
    </row>
    <row r="821" spans="10:20">
      <c r="J821" s="68" t="s">
        <v>316</v>
      </c>
      <c r="K821" s="86" t="str">
        <f t="shared" si="67"/>
        <v>e962</v>
      </c>
      <c r="L821" s="18" t="str">
        <f t="shared" si="68"/>
        <v>Garanties frais de soins [201]</v>
      </c>
      <c r="M821" s="129"/>
      <c r="N821" s="129" t="s">
        <v>192</v>
      </c>
      <c r="O821" s="132" t="s">
        <v>426</v>
      </c>
      <c r="P821" s="129"/>
      <c r="Q821" s="129"/>
      <c r="R821" s="129"/>
      <c r="S821" s="129"/>
      <c r="T821" s="129"/>
    </row>
    <row r="822" spans="10:20">
      <c r="J822" s="68" t="s">
        <v>317</v>
      </c>
      <c r="K822" s="86" t="str">
        <f t="shared" si="67"/>
        <v>e916</v>
      </c>
      <c r="L822" s="18" t="str">
        <f t="shared" si="68"/>
        <v>Autres garanties [202]</v>
      </c>
      <c r="M822" s="129"/>
      <c r="N822" s="129" t="s">
        <v>192</v>
      </c>
      <c r="O822" s="132" t="s">
        <v>426</v>
      </c>
      <c r="P822" s="129"/>
      <c r="Q822" s="129"/>
      <c r="R822" s="129"/>
      <c r="S822" s="129"/>
      <c r="T822" s="129"/>
    </row>
    <row r="823" spans="10:20" s="129" customFormat="1">
      <c r="J823" s="67" t="s">
        <v>631</v>
      </c>
      <c r="K823" s="86" t="str">
        <f t="shared" si="67"/>
        <v>e945</v>
      </c>
      <c r="L823" s="18" t="str">
        <f t="shared" si="68"/>
        <v>Dommages corporels (contrats collectifs) [21]</v>
      </c>
      <c r="M823" s="129" t="s">
        <v>190</v>
      </c>
      <c r="N823" s="129" t="s">
        <v>192</v>
      </c>
      <c r="O823" s="132" t="s">
        <v>426</v>
      </c>
    </row>
    <row r="824" spans="10:20">
      <c r="J824" s="68" t="s">
        <v>320</v>
      </c>
      <c r="K824" s="86" t="str">
        <f t="shared" si="67"/>
        <v>e963</v>
      </c>
      <c r="L824" s="18" t="str">
        <f t="shared" si="68"/>
        <v>Garanties frais de soins [211]</v>
      </c>
      <c r="M824" s="129"/>
      <c r="N824" s="129" t="s">
        <v>192</v>
      </c>
      <c r="O824" s="132" t="s">
        <v>426</v>
      </c>
      <c r="P824" s="129"/>
      <c r="Q824" s="129"/>
      <c r="R824" s="129"/>
      <c r="S824" s="129"/>
      <c r="T824" s="129"/>
    </row>
    <row r="825" spans="10:20">
      <c r="J825" s="68" t="s">
        <v>321</v>
      </c>
      <c r="K825" s="86" t="str">
        <f t="shared" si="67"/>
        <v>e915</v>
      </c>
      <c r="L825" s="18" t="str">
        <f t="shared" si="68"/>
        <v>Autres garanties (dont incap. Inval) [212]</v>
      </c>
      <c r="M825" s="129"/>
      <c r="N825" s="129" t="s">
        <v>192</v>
      </c>
      <c r="O825" s="132" t="s">
        <v>426</v>
      </c>
      <c r="P825" s="129"/>
      <c r="Q825" s="129"/>
      <c r="R825" s="129"/>
      <c r="S825" s="129"/>
      <c r="T825" s="129"/>
    </row>
    <row r="826" spans="10:20">
      <c r="J826" s="53" t="s">
        <v>226</v>
      </c>
      <c r="K826" s="86" t="str">
        <f t="shared" si="67"/>
        <v>e908</v>
      </c>
      <c r="L826" s="18" t="str">
        <f t="shared" si="68"/>
        <v>Automobile</v>
      </c>
      <c r="M826" s="129" t="s">
        <v>190</v>
      </c>
      <c r="N826" s="129" t="s">
        <v>192</v>
      </c>
      <c r="O826" s="132" t="s">
        <v>426</v>
      </c>
      <c r="P826" s="129"/>
      <c r="Q826" s="129"/>
      <c r="R826" s="129"/>
      <c r="S826" s="129"/>
      <c r="T826" s="129"/>
    </row>
    <row r="827" spans="10:20">
      <c r="J827" s="67" t="s">
        <v>136</v>
      </c>
      <c r="K827" s="86" t="str">
        <f t="shared" si="67"/>
        <v>e910</v>
      </c>
      <c r="L827" s="18" t="str">
        <f t="shared" si="68"/>
        <v>Automobile (responsabilité civile) [22]</v>
      </c>
      <c r="M827" s="129"/>
      <c r="N827" s="129" t="s">
        <v>192</v>
      </c>
      <c r="O827" s="132" t="s">
        <v>426</v>
      </c>
      <c r="P827" s="129"/>
      <c r="Q827" s="129"/>
      <c r="R827" s="129"/>
      <c r="S827" s="129"/>
      <c r="T827" s="129"/>
    </row>
    <row r="828" spans="10:20">
      <c r="J828" s="67" t="s">
        <v>137</v>
      </c>
      <c r="K828" s="86" t="str">
        <f t="shared" si="67"/>
        <v>e909</v>
      </c>
      <c r="L828" s="18" t="str">
        <f t="shared" si="68"/>
        <v>Automobile (dommages) [23]</v>
      </c>
      <c r="M828" s="129"/>
      <c r="N828" s="129" t="s">
        <v>192</v>
      </c>
      <c r="O828" s="132" t="s">
        <v>426</v>
      </c>
      <c r="P828" s="129"/>
      <c r="Q828" s="129"/>
      <c r="R828" s="129"/>
      <c r="S828" s="129"/>
      <c r="T828" s="129"/>
    </row>
    <row r="829" spans="10:20">
      <c r="J829" s="53" t="s">
        <v>329</v>
      </c>
      <c r="K829" s="86" t="str">
        <f t="shared" si="67"/>
        <v>e940</v>
      </c>
      <c r="L829" s="18" t="str">
        <f t="shared" si="68"/>
        <v>Dommages aux biens</v>
      </c>
      <c r="M829" s="129" t="s">
        <v>190</v>
      </c>
      <c r="N829" s="129" t="s">
        <v>192</v>
      </c>
      <c r="O829" s="132" t="s">
        <v>426</v>
      </c>
      <c r="P829" s="129"/>
      <c r="Q829" s="129"/>
      <c r="R829" s="129"/>
      <c r="S829" s="129"/>
      <c r="T829" s="129"/>
    </row>
    <row r="830" spans="10:20">
      <c r="J830" s="67" t="s">
        <v>138</v>
      </c>
      <c r="K830" s="86" t="str">
        <f t="shared" si="67"/>
        <v>e942</v>
      </c>
      <c r="L830" s="18" t="str">
        <f t="shared" si="68"/>
        <v>Dommages aux biens des particuliers [24]</v>
      </c>
      <c r="M830" s="129"/>
      <c r="N830" s="129" t="s">
        <v>192</v>
      </c>
      <c r="O830" s="132" t="s">
        <v>426</v>
      </c>
      <c r="P830" s="129"/>
      <c r="Q830" s="129"/>
      <c r="R830" s="132"/>
      <c r="S830" s="129"/>
      <c r="T830" s="129"/>
    </row>
    <row r="831" spans="10:20">
      <c r="J831" s="67" t="s">
        <v>330</v>
      </c>
      <c r="K831" s="86" t="str">
        <f t="shared" si="67"/>
        <v>e944</v>
      </c>
      <c r="L831" s="18" t="str">
        <f t="shared" si="68"/>
        <v>Dommages aux biens professionnels et agricoles [25-26]</v>
      </c>
      <c r="M831" s="129" t="s">
        <v>190</v>
      </c>
      <c r="N831" s="129" t="s">
        <v>192</v>
      </c>
      <c r="O831" s="132" t="s">
        <v>426</v>
      </c>
      <c r="P831" s="129"/>
      <c r="Q831" s="129"/>
      <c r="R831" s="129"/>
      <c r="S831" s="129"/>
      <c r="T831" s="129"/>
    </row>
    <row r="832" spans="10:20">
      <c r="J832" s="68" t="s">
        <v>139</v>
      </c>
      <c r="K832" s="86" t="str">
        <f t="shared" si="67"/>
        <v>e943</v>
      </c>
      <c r="L832" s="18" t="str">
        <f t="shared" si="68"/>
        <v>Dommages aux biens professionnels [25]</v>
      </c>
      <c r="M832" s="129"/>
      <c r="N832" s="129" t="s">
        <v>192</v>
      </c>
      <c r="O832" s="132" t="s">
        <v>426</v>
      </c>
      <c r="P832" s="129"/>
      <c r="Q832" s="129"/>
      <c r="R832" s="129"/>
      <c r="S832" s="129"/>
      <c r="T832" s="129"/>
    </row>
    <row r="833" spans="10:20">
      <c r="J833" s="68" t="s">
        <v>140</v>
      </c>
      <c r="K833" s="86" t="str">
        <f t="shared" si="67"/>
        <v>e941</v>
      </c>
      <c r="L833" s="18" t="str">
        <f t="shared" si="68"/>
        <v>Dommages aux biens agricoles [26]</v>
      </c>
      <c r="M833" s="129"/>
      <c r="N833" s="129" t="s">
        <v>192</v>
      </c>
      <c r="O833" s="132" t="s">
        <v>426</v>
      </c>
      <c r="P833" s="129"/>
      <c r="Q833" s="129"/>
      <c r="R833" s="129"/>
      <c r="S833" s="129"/>
      <c r="T833" s="129"/>
    </row>
    <row r="834" spans="10:20">
      <c r="J834" s="53" t="s">
        <v>141</v>
      </c>
      <c r="K834" s="86" t="str">
        <f t="shared" si="67"/>
        <v>e922</v>
      </c>
      <c r="L834" s="18" t="str">
        <f t="shared" si="68"/>
        <v>Catastrophes naturelles [27]</v>
      </c>
      <c r="M834" s="129"/>
      <c r="N834" s="129" t="s">
        <v>192</v>
      </c>
      <c r="O834" s="132" t="s">
        <v>426</v>
      </c>
      <c r="P834" s="129"/>
      <c r="Q834" s="129"/>
      <c r="R834" s="129"/>
      <c r="S834" s="129"/>
      <c r="T834" s="129"/>
    </row>
    <row r="835" spans="10:20">
      <c r="J835" s="53" t="s">
        <v>142</v>
      </c>
      <c r="K835" s="86" t="str">
        <f t="shared" si="67"/>
        <v>e980</v>
      </c>
      <c r="L835" s="18" t="str">
        <f t="shared" si="68"/>
        <v>Responsabilité civile générale [28]</v>
      </c>
      <c r="M835" s="129"/>
      <c r="N835" s="129" t="s">
        <v>192</v>
      </c>
      <c r="O835" s="132" t="s">
        <v>426</v>
      </c>
      <c r="P835" s="129"/>
      <c r="Q835" s="129"/>
      <c r="R835" s="129"/>
      <c r="S835" s="129"/>
      <c r="T835" s="129"/>
    </row>
    <row r="836" spans="10:20">
      <c r="J836" s="53" t="s">
        <v>143</v>
      </c>
      <c r="K836" s="86" t="str">
        <f t="shared" si="67"/>
        <v>e978</v>
      </c>
      <c r="L836" s="18" t="str">
        <f t="shared" si="68"/>
        <v>Protection juridique [29]</v>
      </c>
      <c r="M836" s="129"/>
      <c r="N836" s="129" t="s">
        <v>192</v>
      </c>
      <c r="O836" s="132" t="s">
        <v>426</v>
      </c>
      <c r="P836" s="129"/>
      <c r="Q836" s="129"/>
      <c r="R836" s="129"/>
      <c r="S836" s="129"/>
      <c r="T836" s="129"/>
    </row>
    <row r="837" spans="10:20">
      <c r="J837" s="53" t="s">
        <v>144</v>
      </c>
      <c r="K837" s="86" t="str">
        <f t="shared" si="67"/>
        <v>e904</v>
      </c>
      <c r="L837" s="18" t="str">
        <f t="shared" si="68"/>
        <v>Assistance [30]</v>
      </c>
      <c r="M837" s="129"/>
      <c r="N837" s="129" t="s">
        <v>192</v>
      </c>
      <c r="O837" s="132" t="s">
        <v>426</v>
      </c>
      <c r="P837" s="129"/>
      <c r="Q837" s="129"/>
      <c r="R837" s="129"/>
      <c r="S837" s="129"/>
      <c r="T837" s="129"/>
    </row>
    <row r="838" spans="10:20">
      <c r="J838" s="53" t="s">
        <v>145</v>
      </c>
      <c r="K838" s="86" t="str">
        <f t="shared" si="67"/>
        <v>e977</v>
      </c>
      <c r="L838" s="18" t="str">
        <f t="shared" si="68"/>
        <v>Pertes pécuniaires diverses [31]</v>
      </c>
      <c r="M838" s="129"/>
      <c r="N838" s="129" t="s">
        <v>192</v>
      </c>
      <c r="O838" s="132" t="s">
        <v>426</v>
      </c>
      <c r="P838" s="129"/>
      <c r="Q838" s="129"/>
      <c r="R838" s="129"/>
      <c r="S838" s="129"/>
      <c r="T838" s="129"/>
    </row>
    <row r="839" spans="10:20">
      <c r="J839" s="53" t="s">
        <v>6488</v>
      </c>
      <c r="K839" s="86" t="str">
        <f t="shared" si="67"/>
        <v>e1292</v>
      </c>
      <c r="L839" s="18" t="str">
        <f t="shared" si="68"/>
        <v>Dommages aux biens consécutifs aux atteintes aux systèmes d'information et de communication [32]</v>
      </c>
      <c r="M839" s="129"/>
      <c r="N839" s="129" t="s">
        <v>192</v>
      </c>
      <c r="O839" s="132" t="s">
        <v>426</v>
      </c>
      <c r="P839" s="129"/>
      <c r="Q839" s="129"/>
      <c r="R839" s="129"/>
      <c r="S839" s="129"/>
      <c r="T839" s="129"/>
    </row>
    <row r="840" spans="10:20">
      <c r="J840" s="53" t="s">
        <v>6490</v>
      </c>
      <c r="K840" s="86" t="str">
        <f t="shared" si="67"/>
        <v>e1293</v>
      </c>
      <c r="L840" s="18" t="str">
        <f t="shared" si="68"/>
        <v>Pertes pécuniaires consécutives aux atteintes aux systèmes d'information et de communication [33]</v>
      </c>
      <c r="M840" s="129"/>
      <c r="N840" s="129" t="s">
        <v>192</v>
      </c>
      <c r="O840" s="132" t="s">
        <v>426</v>
      </c>
      <c r="P840" s="129"/>
      <c r="Q840" s="129"/>
      <c r="R840" s="129"/>
      <c r="S840" s="129"/>
      <c r="T840" s="129"/>
    </row>
    <row r="841" spans="10:20">
      <c r="J841" s="22" t="s">
        <v>332</v>
      </c>
      <c r="K841" s="86" t="str">
        <f t="shared" si="67"/>
        <v>e971</v>
      </c>
      <c r="L841" s="18" t="str">
        <f t="shared" si="68"/>
        <v>Non Vie [34-38]</v>
      </c>
      <c r="M841" s="129" t="s">
        <v>190</v>
      </c>
      <c r="N841" s="129" t="s">
        <v>192</v>
      </c>
      <c r="O841" s="132" t="s">
        <v>426</v>
      </c>
      <c r="P841" s="129"/>
      <c r="Q841" s="129"/>
      <c r="R841" s="129"/>
      <c r="S841" s="129"/>
      <c r="T841" s="129"/>
    </row>
    <row r="842" spans="10:20">
      <c r="J842" s="53" t="s">
        <v>146</v>
      </c>
      <c r="K842" s="86" t="str">
        <f t="shared" si="67"/>
        <v>e986</v>
      </c>
      <c r="L842" s="18" t="str">
        <f t="shared" si="68"/>
        <v>Transports [34]</v>
      </c>
      <c r="M842" s="129"/>
      <c r="N842" s="129" t="s">
        <v>192</v>
      </c>
      <c r="O842" s="132" t="s">
        <v>426</v>
      </c>
      <c r="P842" s="129"/>
      <c r="Q842" s="129"/>
      <c r="R842" s="129"/>
      <c r="S842" s="129"/>
      <c r="T842" s="129"/>
    </row>
    <row r="843" spans="10:20">
      <c r="J843" s="53" t="s">
        <v>147</v>
      </c>
      <c r="K843" s="86" t="str">
        <f t="shared" si="67"/>
        <v>e905</v>
      </c>
      <c r="L843" s="18" t="str">
        <f t="shared" si="68"/>
        <v>Assurance construction (dommages) [35]</v>
      </c>
      <c r="M843" s="129"/>
      <c r="N843" s="129" t="s">
        <v>192</v>
      </c>
      <c r="O843" s="132" t="s">
        <v>426</v>
      </c>
      <c r="P843" s="129"/>
      <c r="Q843" s="129"/>
      <c r="R843" s="129"/>
      <c r="S843" s="129"/>
      <c r="T843" s="129"/>
    </row>
    <row r="844" spans="10:20">
      <c r="J844" s="53" t="s">
        <v>148</v>
      </c>
      <c r="K844" s="86" t="str">
        <f t="shared" si="67"/>
        <v>e906</v>
      </c>
      <c r="L844" s="18" t="str">
        <f t="shared" si="68"/>
        <v>Assurance construction (responsabilité civile) [36]</v>
      </c>
      <c r="M844" s="129"/>
      <c r="N844" s="129" t="s">
        <v>192</v>
      </c>
      <c r="O844" s="132" t="s">
        <v>426</v>
      </c>
      <c r="P844" s="129"/>
      <c r="Q844" s="129"/>
      <c r="R844" s="129"/>
      <c r="S844" s="129"/>
      <c r="T844" s="129"/>
    </row>
    <row r="845" spans="10:20">
      <c r="J845" s="53" t="s">
        <v>149</v>
      </c>
      <c r="K845" s="86" t="str">
        <f t="shared" si="67"/>
        <v>e939</v>
      </c>
      <c r="L845" s="40" t="s">
        <v>149</v>
      </c>
      <c r="M845" s="129"/>
      <c r="N845" s="129" t="s">
        <v>192</v>
      </c>
      <c r="O845" s="132" t="s">
        <v>426</v>
      </c>
      <c r="P845" s="129"/>
      <c r="Q845" s="129"/>
      <c r="R845" s="129"/>
      <c r="S845" s="129"/>
      <c r="T845" s="129"/>
    </row>
    <row r="846" spans="10:20">
      <c r="J846" s="53" t="s">
        <v>150</v>
      </c>
      <c r="K846" s="86" t="str">
        <f t="shared" si="67"/>
        <v>e923</v>
      </c>
      <c r="L846" s="40" t="s">
        <v>150</v>
      </c>
      <c r="M846" s="129"/>
      <c r="N846" s="129" t="s">
        <v>192</v>
      </c>
      <c r="O846" s="132" t="s">
        <v>426</v>
      </c>
      <c r="P846" s="129"/>
      <c r="Q846" s="129"/>
      <c r="R846" s="129"/>
      <c r="S846" s="129"/>
      <c r="T846" s="129"/>
    </row>
    <row r="847" spans="10:20">
      <c r="J847" s="40" t="s">
        <v>6495</v>
      </c>
      <c r="K847" s="86"/>
      <c r="L847" s="18"/>
      <c r="M847" s="129"/>
      <c r="N847" s="129"/>
      <c r="O847" s="132" t="s">
        <v>426</v>
      </c>
      <c r="P847" s="129"/>
      <c r="Q847" s="129" t="s">
        <v>248</v>
      </c>
      <c r="R847" s="129" t="s">
        <v>2780</v>
      </c>
    </row>
    <row r="848" spans="10:20">
      <c r="J848" s="50" t="s">
        <v>244</v>
      </c>
      <c r="K848" s="86" t="str">
        <f t="shared" ref="K848:K869" si="69">VLOOKUP(J848,$A$1:$I$311,2,FALSE)</f>
        <v>x0</v>
      </c>
      <c r="L848" s="18" t="str">
        <f t="shared" ref="L848:L855" si="70">J848</f>
        <v>Total/NA</v>
      </c>
      <c r="M848" s="132" t="s">
        <v>190</v>
      </c>
      <c r="N848" s="132"/>
      <c r="O848" s="132" t="s">
        <v>243</v>
      </c>
      <c r="P848" s="129"/>
      <c r="Q848" s="129"/>
      <c r="R848" s="129"/>
    </row>
    <row r="849" spans="10:20">
      <c r="J849" s="44" t="s">
        <v>546</v>
      </c>
      <c r="K849" s="86" t="str">
        <f t="shared" si="69"/>
        <v>x91</v>
      </c>
      <c r="L849" s="18" t="str">
        <f t="shared" si="70"/>
        <v>Épargne hors UC</v>
      </c>
      <c r="M849" s="129" t="s">
        <v>190</v>
      </c>
      <c r="N849" s="129" t="s">
        <v>192</v>
      </c>
      <c r="O849" s="132" t="s">
        <v>243</v>
      </c>
      <c r="P849" s="129"/>
      <c r="Q849" s="129"/>
      <c r="R849" s="129"/>
    </row>
    <row r="850" spans="10:20">
      <c r="J850" s="22" t="s">
        <v>188</v>
      </c>
      <c r="K850" s="86" t="str">
        <f t="shared" si="69"/>
        <v>e961</v>
      </c>
      <c r="L850" s="18" t="str">
        <f t="shared" si="70"/>
        <v>Garanties en cas de vie et capitalisation [hors contrats en UC]</v>
      </c>
      <c r="M850" s="129" t="s">
        <v>190</v>
      </c>
      <c r="N850" s="129" t="s">
        <v>192</v>
      </c>
      <c r="O850" s="132" t="s">
        <v>426</v>
      </c>
      <c r="P850" s="129"/>
      <c r="Q850" s="129"/>
      <c r="R850" s="129"/>
    </row>
    <row r="851" spans="10:20">
      <c r="J851" s="53" t="s">
        <v>125</v>
      </c>
      <c r="K851" s="86" t="str">
        <f t="shared" si="69"/>
        <v>e932</v>
      </c>
      <c r="L851" s="18" t="str">
        <f t="shared" si="70"/>
        <v>Contrats de capitalisation à prime unique (ou versements libres) [1]</v>
      </c>
      <c r="M851" s="129"/>
      <c r="N851" s="129" t="s">
        <v>192</v>
      </c>
      <c r="O851" s="132" t="s">
        <v>426</v>
      </c>
      <c r="P851" s="129"/>
      <c r="Q851" s="129"/>
      <c r="R851" s="129"/>
    </row>
    <row r="852" spans="10:20">
      <c r="J852" s="53" t="s">
        <v>126</v>
      </c>
      <c r="K852" s="86" t="str">
        <f t="shared" si="69"/>
        <v>e933</v>
      </c>
      <c r="L852" s="18" t="str">
        <f t="shared" si="70"/>
        <v>Contrats de capitalisation à primes périodiques [2]</v>
      </c>
      <c r="M852" s="129"/>
      <c r="N852" s="129" t="s">
        <v>192</v>
      </c>
      <c r="O852" s="132" t="s">
        <v>426</v>
      </c>
      <c r="P852" s="129"/>
      <c r="Q852" s="129"/>
      <c r="R852" s="129"/>
    </row>
    <row r="853" spans="10:20">
      <c r="J853" s="53" t="s">
        <v>128</v>
      </c>
      <c r="K853" s="86" t="str">
        <f t="shared" si="69"/>
        <v>e911</v>
      </c>
      <c r="L853" s="18" t="str">
        <f t="shared" si="70"/>
        <v>Autres contrats individuels d'assurance vie à prime unique (ou versements libres) (y compris groupes ouverts) [4]</v>
      </c>
      <c r="M853" s="129"/>
      <c r="N853" s="129" t="s">
        <v>192</v>
      </c>
      <c r="O853" s="132" t="s">
        <v>426</v>
      </c>
      <c r="P853" s="129"/>
      <c r="Q853" s="129"/>
      <c r="R853" s="129"/>
    </row>
    <row r="854" spans="10:20">
      <c r="J854" s="53" t="s">
        <v>129</v>
      </c>
      <c r="K854" s="86" t="str">
        <f t="shared" si="69"/>
        <v>e912</v>
      </c>
      <c r="L854" s="18" t="str">
        <f t="shared" si="70"/>
        <v>Autres contrats individuels d'assurance vie à primes périodiques (y compris groupes ouverts) [5]</v>
      </c>
      <c r="M854" s="129"/>
      <c r="N854" s="129" t="s">
        <v>192</v>
      </c>
      <c r="O854" s="132" t="s">
        <v>426</v>
      </c>
      <c r="P854" s="129"/>
      <c r="Q854" s="129"/>
      <c r="R854" s="129"/>
    </row>
    <row r="855" spans="10:20">
      <c r="J855" s="53" t="s">
        <v>131</v>
      </c>
      <c r="K855" s="86" t="str">
        <f t="shared" si="69"/>
        <v>e927</v>
      </c>
      <c r="L855" s="18" t="str">
        <f t="shared" si="70"/>
        <v>Contrats collectifs d'assurance en cas de vie [7]</v>
      </c>
      <c r="M855" s="129"/>
      <c r="N855" s="129" t="s">
        <v>192</v>
      </c>
      <c r="O855" s="132" t="s">
        <v>426</v>
      </c>
      <c r="P855" s="129"/>
      <c r="Q855" s="129"/>
      <c r="R855" s="129"/>
    </row>
    <row r="856" spans="10:20">
      <c r="J856" s="53" t="s">
        <v>2564</v>
      </c>
      <c r="K856" s="86" t="str">
        <f t="shared" si="69"/>
        <v>e1274</v>
      </c>
      <c r="L856" s="18" t="str">
        <f>J856</f>
        <v>Contrats de retraite professionnelle supplémentaire régis par l'article L. 143-1 ne relevant pas des 12, 14 ou 15 [16]</v>
      </c>
      <c r="M856" s="129"/>
      <c r="N856" s="129" t="s">
        <v>192</v>
      </c>
      <c r="O856" s="132" t="s">
        <v>426</v>
      </c>
      <c r="P856" s="129"/>
      <c r="Q856" s="129"/>
      <c r="R856" s="129"/>
    </row>
    <row r="857" spans="10:20">
      <c r="J857" s="22" t="s">
        <v>187</v>
      </c>
      <c r="K857" s="86" t="str">
        <f t="shared" si="69"/>
        <v>e959</v>
      </c>
      <c r="L857" s="18" t="str">
        <f t="shared" ref="L857:L869" si="71">J857</f>
        <v>Garanties en cas de décès</v>
      </c>
      <c r="M857" s="129" t="s">
        <v>190</v>
      </c>
      <c r="N857" s="129" t="s">
        <v>192</v>
      </c>
      <c r="O857" s="132" t="s">
        <v>426</v>
      </c>
      <c r="P857" s="129"/>
      <c r="Q857" s="129"/>
      <c r="R857" s="129"/>
      <c r="T857" s="129"/>
    </row>
    <row r="858" spans="10:20">
      <c r="J858" s="53" t="s">
        <v>127</v>
      </c>
      <c r="K858" s="86" t="str">
        <f t="shared" si="69"/>
        <v>e936</v>
      </c>
      <c r="L858" s="18" t="str">
        <f t="shared" si="71"/>
        <v>Contrats individuels d'assurance temporaire décès (y compris groupes ouverts) [3]</v>
      </c>
      <c r="M858" s="129"/>
      <c r="N858" s="129" t="s">
        <v>192</v>
      </c>
      <c r="O858" s="132" t="s">
        <v>426</v>
      </c>
      <c r="P858" s="129"/>
      <c r="Q858" s="129"/>
      <c r="R858" s="129"/>
      <c r="T858" s="129"/>
    </row>
    <row r="859" spans="10:20">
      <c r="J859" s="53" t="s">
        <v>130</v>
      </c>
      <c r="K859" s="86" t="str">
        <f t="shared" si="69"/>
        <v>e926</v>
      </c>
      <c r="L859" s="18" t="str">
        <f t="shared" si="71"/>
        <v>Contrats collectifs d'assurance en cas de décès [6]</v>
      </c>
      <c r="M859" s="129"/>
      <c r="N859" s="129" t="s">
        <v>192</v>
      </c>
      <c r="O859" s="132" t="s">
        <v>426</v>
      </c>
      <c r="P859" s="129"/>
      <c r="Q859" s="129"/>
      <c r="R859" s="129"/>
      <c r="T859" s="129"/>
    </row>
    <row r="860" spans="10:20">
      <c r="J860" s="44" t="s">
        <v>547</v>
      </c>
      <c r="K860" s="86" t="str">
        <f t="shared" si="69"/>
        <v>e948</v>
      </c>
      <c r="L860" s="18" t="str">
        <f t="shared" si="71"/>
        <v>Épargne en UC</v>
      </c>
      <c r="M860" s="129" t="s">
        <v>190</v>
      </c>
      <c r="N860" s="129" t="s">
        <v>192</v>
      </c>
      <c r="O860" s="132" t="s">
        <v>426</v>
      </c>
      <c r="P860" s="129"/>
      <c r="Q860" s="129"/>
      <c r="R860" s="129"/>
      <c r="T860" s="129"/>
    </row>
    <row r="861" spans="10:20">
      <c r="J861" s="22" t="s">
        <v>189</v>
      </c>
      <c r="K861" s="86" t="str">
        <f t="shared" si="69"/>
        <v>e960</v>
      </c>
      <c r="L861" s="18" t="str">
        <f t="shared" si="71"/>
        <v>Garanties en cas de vie et capitalisation [contrats en UC]</v>
      </c>
      <c r="M861" s="129" t="s">
        <v>190</v>
      </c>
      <c r="N861" s="129" t="s">
        <v>192</v>
      </c>
      <c r="O861" s="132" t="s">
        <v>426</v>
      </c>
      <c r="P861" s="129"/>
      <c r="Q861" s="129"/>
      <c r="R861" s="129"/>
    </row>
    <row r="862" spans="10:20">
      <c r="J862" s="53" t="s">
        <v>132</v>
      </c>
      <c r="K862" s="86" t="str">
        <f t="shared" si="69"/>
        <v>e930</v>
      </c>
      <c r="L862" s="18" t="str">
        <f t="shared" si="71"/>
        <v>Contrats d'assurance vie ou de capitalisation en unités de compte à prime unique (ou versements libres) [8]</v>
      </c>
      <c r="M862" s="129"/>
      <c r="N862" s="129" t="s">
        <v>192</v>
      </c>
      <c r="O862" s="132" t="s">
        <v>426</v>
      </c>
      <c r="P862" s="129"/>
      <c r="Q862" s="129"/>
      <c r="R862" s="129"/>
    </row>
    <row r="863" spans="10:20">
      <c r="J863" s="53" t="s">
        <v>133</v>
      </c>
      <c r="K863" s="86" t="str">
        <f t="shared" si="69"/>
        <v>e931</v>
      </c>
      <c r="L863" s="18" t="str">
        <f t="shared" si="71"/>
        <v>Contrats d'assurance vie ou de capitalisation en unités de compte à primes périodiques [9]</v>
      </c>
      <c r="M863" s="129"/>
      <c r="N863" s="129" t="s">
        <v>192</v>
      </c>
      <c r="O863" s="132" t="s">
        <v>426</v>
      </c>
      <c r="P863" s="129"/>
      <c r="Q863" s="129"/>
      <c r="R863" s="129"/>
    </row>
    <row r="864" spans="10:20">
      <c r="J864" s="44" t="s">
        <v>185</v>
      </c>
      <c r="K864" s="86" t="str">
        <f t="shared" si="69"/>
        <v>e983</v>
      </c>
      <c r="L864" s="18" t="str">
        <f t="shared" si="71"/>
        <v>Retraite</v>
      </c>
      <c r="M864" s="129" t="s">
        <v>190</v>
      </c>
      <c r="N864" s="129" t="s">
        <v>192</v>
      </c>
      <c r="O864" s="132" t="s">
        <v>426</v>
      </c>
      <c r="P864" s="129"/>
      <c r="Q864" s="129"/>
      <c r="R864" s="129"/>
    </row>
    <row r="865" spans="10:20">
      <c r="J865" s="22" t="s">
        <v>2709</v>
      </c>
      <c r="K865" s="86" t="str">
        <f t="shared" si="69"/>
        <v>e1277</v>
      </c>
      <c r="L865" s="18" t="str">
        <f t="shared" si="71"/>
        <v>Contrats collectifs relevant de l'article L. 441-1 mais ne relevant pas des catégories 11, 12 ou 14 [10]</v>
      </c>
      <c r="M865" s="129"/>
      <c r="N865" s="129" t="s">
        <v>192</v>
      </c>
      <c r="O865" s="132" t="s">
        <v>426</v>
      </c>
      <c r="P865" s="129"/>
      <c r="Q865" s="129"/>
      <c r="R865" s="129"/>
    </row>
    <row r="866" spans="10:20">
      <c r="J866" s="22" t="s">
        <v>2784</v>
      </c>
      <c r="K866" s="86" t="str">
        <f t="shared" si="69"/>
        <v>e1280</v>
      </c>
      <c r="L866" s="18" t="str">
        <f t="shared" si="71"/>
        <v>Contrats relevant de l'article L. 144-2 [11]</v>
      </c>
      <c r="M866" s="129"/>
      <c r="N866" s="129" t="s">
        <v>192</v>
      </c>
      <c r="O866" s="132" t="s">
        <v>426</v>
      </c>
      <c r="P866" s="129"/>
      <c r="Q866" s="129"/>
      <c r="R866" s="129"/>
    </row>
    <row r="867" spans="10:20">
      <c r="J867" s="77" t="s">
        <v>2785</v>
      </c>
      <c r="K867" s="86" t="str">
        <f t="shared" si="69"/>
        <v>e1281</v>
      </c>
      <c r="L867" s="18" t="str">
        <f t="shared" si="71"/>
        <v>Contrats relevant d’une comptabilité auxiliaire d’affectation mentionnée au premier alinéa de l’article L. 143-4 mais pas de la catégorie 11 ou 14 [12]</v>
      </c>
      <c r="M867" s="129"/>
      <c r="N867" s="129" t="s">
        <v>192</v>
      </c>
      <c r="O867" s="132" t="s">
        <v>426</v>
      </c>
      <c r="P867" s="129"/>
      <c r="Q867" s="129"/>
      <c r="R867" s="129"/>
      <c r="T867" s="129"/>
    </row>
    <row r="868" spans="10:20">
      <c r="J868" s="22" t="s">
        <v>2721</v>
      </c>
      <c r="K868" s="86" t="str">
        <f t="shared" si="69"/>
        <v>e1282</v>
      </c>
      <c r="L868" s="18" t="str">
        <f t="shared" si="71"/>
        <v>Contrats relevant de l'article L. 134-1 mais pas des catégories 11 ou 12 [13]</v>
      </c>
      <c r="M868" s="129"/>
      <c r="N868" s="129" t="s">
        <v>192</v>
      </c>
      <c r="O868" s="132" t="s">
        <v>426</v>
      </c>
      <c r="P868" s="129"/>
      <c r="Q868" s="129"/>
      <c r="R868" s="129"/>
    </row>
    <row r="869" spans="10:20">
      <c r="J869" s="22" t="s">
        <v>2725</v>
      </c>
      <c r="K869" s="86" t="str">
        <f t="shared" si="69"/>
        <v>e1286</v>
      </c>
      <c r="L869" s="18" t="str">
        <f t="shared" si="71"/>
        <v>Euros (Contrats relevant d’une comptabilité auxiliaire d’affectation mentionnée au premier alinéa de l’article L. 142-4 mais pas de la catégorie 11) [14]</v>
      </c>
      <c r="M869" s="129"/>
      <c r="N869" s="129" t="s">
        <v>192</v>
      </c>
      <c r="O869" s="132" t="s">
        <v>426</v>
      </c>
      <c r="P869" s="129"/>
      <c r="Q869" s="129"/>
      <c r="R869" s="129"/>
    </row>
    <row r="870" spans="10:20">
      <c r="J870" s="40" t="s">
        <v>6496</v>
      </c>
      <c r="K870" s="86"/>
      <c r="L870" s="18"/>
      <c r="M870" s="132"/>
      <c r="N870" s="129"/>
      <c r="O870" s="132" t="s">
        <v>426</v>
      </c>
      <c r="P870" s="129"/>
      <c r="Q870" s="129" t="s">
        <v>248</v>
      </c>
      <c r="R870" s="132" t="s">
        <v>1147</v>
      </c>
    </row>
    <row r="871" spans="10:20">
      <c r="J871" s="50" t="s">
        <v>244</v>
      </c>
      <c r="K871" s="86" t="str">
        <f t="shared" ref="K871:K888" si="72">VLOOKUP(J871,$A$1:$I$311,2,FALSE)</f>
        <v>x0</v>
      </c>
      <c r="L871" s="18" t="str">
        <f>J871</f>
        <v>Total/NA</v>
      </c>
      <c r="M871" s="132" t="s">
        <v>190</v>
      </c>
      <c r="N871" s="132"/>
      <c r="O871" s="132" t="s">
        <v>243</v>
      </c>
      <c r="P871" s="129"/>
      <c r="Q871" s="129"/>
      <c r="R871" s="129"/>
    </row>
    <row r="872" spans="10:20">
      <c r="J872" s="44" t="s">
        <v>548</v>
      </c>
      <c r="K872" s="86" t="str">
        <f t="shared" si="72"/>
        <v>e992</v>
      </c>
      <c r="L872" s="18" t="str">
        <f>J872</f>
        <v>Vie [Hors épargne en UC]</v>
      </c>
      <c r="M872" s="132" t="s">
        <v>190</v>
      </c>
      <c r="N872" s="129" t="s">
        <v>192</v>
      </c>
      <c r="O872" s="132" t="s">
        <v>426</v>
      </c>
      <c r="P872" s="129"/>
      <c r="Q872" s="129"/>
      <c r="R872" s="129"/>
    </row>
    <row r="873" spans="10:20">
      <c r="J873" s="22" t="s">
        <v>2539</v>
      </c>
      <c r="K873" s="86" t="str">
        <f t="shared" si="72"/>
        <v>e1273</v>
      </c>
      <c r="L873" s="18" t="str">
        <f>J873</f>
        <v>Vie [Hors branche 26 non PERP et non RPS]</v>
      </c>
      <c r="M873" s="132" t="s">
        <v>190</v>
      </c>
      <c r="N873" s="129" t="s">
        <v>192</v>
      </c>
      <c r="O873" s="132" t="s">
        <v>426</v>
      </c>
      <c r="P873" s="129"/>
      <c r="Q873" s="129"/>
      <c r="R873" s="129"/>
    </row>
    <row r="874" spans="10:20">
      <c r="J874" s="53" t="s">
        <v>546</v>
      </c>
      <c r="K874" s="86" t="str">
        <f t="shared" si="72"/>
        <v>x91</v>
      </c>
      <c r="L874" s="18" t="str">
        <f t="shared" ref="L874:L885" si="73">J874</f>
        <v>Épargne hors UC</v>
      </c>
      <c r="M874" s="132" t="s">
        <v>190</v>
      </c>
      <c r="N874" s="129" t="s">
        <v>192</v>
      </c>
      <c r="O874" s="132" t="s">
        <v>243</v>
      </c>
      <c r="P874" s="132"/>
      <c r="Q874" s="132"/>
      <c r="R874" s="132"/>
      <c r="T874" s="129"/>
    </row>
    <row r="875" spans="10:20">
      <c r="J875" s="67" t="s">
        <v>188</v>
      </c>
      <c r="K875" s="86" t="str">
        <f t="shared" si="72"/>
        <v>e961</v>
      </c>
      <c r="L875" s="18" t="str">
        <f t="shared" si="73"/>
        <v>Garanties en cas de vie et capitalisation [hors contrats en UC]</v>
      </c>
      <c r="M875" s="132" t="s">
        <v>190</v>
      </c>
      <c r="N875" s="129" t="s">
        <v>192</v>
      </c>
      <c r="O875" s="132" t="s">
        <v>426</v>
      </c>
      <c r="P875" s="132"/>
      <c r="Q875" s="132"/>
      <c r="R875" s="132"/>
    </row>
    <row r="876" spans="10:20">
      <c r="J876" s="68" t="s">
        <v>125</v>
      </c>
      <c r="K876" s="86" t="str">
        <f t="shared" si="72"/>
        <v>e932</v>
      </c>
      <c r="L876" s="18" t="str">
        <f t="shared" si="73"/>
        <v>Contrats de capitalisation à prime unique (ou versements libres) [1]</v>
      </c>
      <c r="M876" s="132"/>
      <c r="N876" s="129" t="s">
        <v>192</v>
      </c>
      <c r="O876" s="132" t="s">
        <v>426</v>
      </c>
      <c r="P876" s="132"/>
      <c r="Q876" s="132"/>
      <c r="R876" s="132"/>
    </row>
    <row r="877" spans="10:20">
      <c r="J877" s="68" t="s">
        <v>126</v>
      </c>
      <c r="K877" s="86" t="str">
        <f t="shared" si="72"/>
        <v>e933</v>
      </c>
      <c r="L877" s="18" t="str">
        <f t="shared" si="73"/>
        <v>Contrats de capitalisation à primes périodiques [2]</v>
      </c>
      <c r="M877" s="132"/>
      <c r="N877" s="129" t="s">
        <v>192</v>
      </c>
      <c r="O877" s="132" t="s">
        <v>426</v>
      </c>
      <c r="P877" s="132"/>
      <c r="Q877" s="132"/>
      <c r="R877" s="132"/>
    </row>
    <row r="878" spans="10:20">
      <c r="J878" s="68" t="s">
        <v>128</v>
      </c>
      <c r="K878" s="86" t="str">
        <f t="shared" si="72"/>
        <v>e911</v>
      </c>
      <c r="L878" s="18" t="str">
        <f t="shared" si="73"/>
        <v>Autres contrats individuels d'assurance vie à prime unique (ou versements libres) (y compris groupes ouverts) [4]</v>
      </c>
      <c r="M878" s="132"/>
      <c r="N878" s="129" t="s">
        <v>192</v>
      </c>
      <c r="O878" s="132" t="s">
        <v>426</v>
      </c>
      <c r="P878" s="129"/>
      <c r="Q878" s="129"/>
      <c r="R878" s="129"/>
    </row>
    <row r="879" spans="10:20">
      <c r="J879" s="68" t="s">
        <v>129</v>
      </c>
      <c r="K879" s="86" t="str">
        <f t="shared" si="72"/>
        <v>e912</v>
      </c>
      <c r="L879" s="18" t="str">
        <f t="shared" si="73"/>
        <v>Autres contrats individuels d'assurance vie à primes périodiques (y compris groupes ouverts) [5]</v>
      </c>
      <c r="M879" s="132"/>
      <c r="N879" s="129" t="s">
        <v>192</v>
      </c>
      <c r="O879" s="132" t="s">
        <v>426</v>
      </c>
      <c r="P879" s="129"/>
      <c r="Q879" s="129"/>
      <c r="R879" s="129"/>
    </row>
    <row r="880" spans="10:20">
      <c r="J880" s="68" t="s">
        <v>131</v>
      </c>
      <c r="K880" s="130" t="str">
        <f t="shared" si="72"/>
        <v>e927</v>
      </c>
      <c r="L880" s="18" t="str">
        <f t="shared" si="73"/>
        <v>Contrats collectifs d'assurance en cas de vie [7]</v>
      </c>
      <c r="M880" s="129"/>
      <c r="N880" s="129" t="s">
        <v>192</v>
      </c>
      <c r="O880" s="132" t="s">
        <v>426</v>
      </c>
      <c r="P880" s="129"/>
      <c r="Q880" s="129"/>
      <c r="R880" s="129"/>
    </row>
    <row r="881" spans="10:20">
      <c r="J881" s="67" t="s">
        <v>187</v>
      </c>
      <c r="K881" s="130" t="str">
        <f t="shared" si="72"/>
        <v>e959</v>
      </c>
      <c r="L881" s="18" t="str">
        <f t="shared" si="73"/>
        <v>Garanties en cas de décès</v>
      </c>
      <c r="M881" s="129" t="s">
        <v>190</v>
      </c>
      <c r="N881" s="129" t="s">
        <v>192</v>
      </c>
      <c r="O881" s="132" t="s">
        <v>426</v>
      </c>
      <c r="P881" s="94"/>
      <c r="Q881" s="129"/>
      <c r="R881" s="129"/>
    </row>
    <row r="882" spans="10:20">
      <c r="J882" s="68" t="s">
        <v>127</v>
      </c>
      <c r="K882" s="130" t="str">
        <f t="shared" si="72"/>
        <v>e936</v>
      </c>
      <c r="L882" s="18" t="str">
        <f t="shared" si="73"/>
        <v>Contrats individuels d'assurance temporaire décès (y compris groupes ouverts) [3]</v>
      </c>
      <c r="M882" s="129"/>
      <c r="N882" s="129" t="s">
        <v>192</v>
      </c>
      <c r="O882" s="132" t="s">
        <v>426</v>
      </c>
      <c r="P882" s="94"/>
      <c r="Q882" s="94"/>
      <c r="R882" s="94"/>
    </row>
    <row r="883" spans="10:20">
      <c r="J883" s="68" t="s">
        <v>130</v>
      </c>
      <c r="K883" s="130" t="str">
        <f t="shared" si="72"/>
        <v>e926</v>
      </c>
      <c r="L883" s="18" t="str">
        <f t="shared" si="73"/>
        <v>Contrats collectifs d'assurance en cas de décès [6]</v>
      </c>
      <c r="M883" s="129"/>
      <c r="N883" s="129" t="s">
        <v>192</v>
      </c>
      <c r="O883" s="132" t="s">
        <v>426</v>
      </c>
      <c r="P883" s="94"/>
      <c r="Q883" s="94"/>
      <c r="R883" s="94"/>
    </row>
    <row r="884" spans="10:20">
      <c r="J884" s="53" t="s">
        <v>2784</v>
      </c>
      <c r="K884" s="86" t="str">
        <f t="shared" si="72"/>
        <v>e1280</v>
      </c>
      <c r="L884" s="18" t="str">
        <f t="shared" si="73"/>
        <v>Contrats relevant de l'article L. 144-2 [11]</v>
      </c>
      <c r="M884" s="129"/>
      <c r="N884" s="129" t="s">
        <v>192</v>
      </c>
      <c r="O884" s="132" t="s">
        <v>426</v>
      </c>
      <c r="P884" s="94"/>
      <c r="Q884" s="94"/>
      <c r="R884" s="94"/>
    </row>
    <row r="885" spans="10:20">
      <c r="J885" s="53" t="s">
        <v>2721</v>
      </c>
      <c r="K885" s="86" t="str">
        <f t="shared" si="72"/>
        <v>e1282</v>
      </c>
      <c r="L885" s="18" t="str">
        <f t="shared" si="73"/>
        <v>Contrats relevant de l'article L. 134-1 mais pas des catégories 11 ou 12 [13]</v>
      </c>
      <c r="M885" s="129"/>
      <c r="N885" s="129" t="s">
        <v>192</v>
      </c>
      <c r="O885" s="132" t="s">
        <v>426</v>
      </c>
      <c r="P885" s="94"/>
      <c r="Q885" s="94"/>
      <c r="R885" s="94"/>
    </row>
    <row r="886" spans="10:20">
      <c r="J886" s="22" t="s">
        <v>2725</v>
      </c>
      <c r="K886" s="86" t="str">
        <f t="shared" si="72"/>
        <v>e1286</v>
      </c>
      <c r="L886" s="18" t="str">
        <f>J886</f>
        <v>Euros (Contrats relevant d’une comptabilité auxiliaire d’affectation mentionnée au premier alinéa de l’article L. 142-4 mais pas de la catégorie 11) [14]</v>
      </c>
      <c r="M886" s="129"/>
      <c r="N886" s="129" t="s">
        <v>192</v>
      </c>
      <c r="O886" s="132" t="s">
        <v>426</v>
      </c>
      <c r="P886" s="94"/>
      <c r="Q886" s="94"/>
      <c r="R886" s="94"/>
    </row>
    <row r="887" spans="10:20">
      <c r="J887" s="22" t="s">
        <v>2770</v>
      </c>
      <c r="K887" s="86" t="str">
        <f t="shared" si="72"/>
        <v>e1291</v>
      </c>
      <c r="L887" s="18" t="str">
        <f t="shared" ref="L887:L888" si="74">J887</f>
        <v>Vie hors catégorie 14 [Hors épargne en UC]</v>
      </c>
      <c r="M887" s="129"/>
      <c r="N887" s="129" t="s">
        <v>192</v>
      </c>
      <c r="O887" s="132" t="s">
        <v>426</v>
      </c>
      <c r="P887" s="94"/>
      <c r="Q887" s="94"/>
      <c r="R887" s="94"/>
    </row>
    <row r="888" spans="10:20">
      <c r="J888" s="22" t="s">
        <v>2537</v>
      </c>
      <c r="K888" s="130" t="str">
        <f t="shared" si="72"/>
        <v>e1272</v>
      </c>
      <c r="L888" s="18" t="str">
        <f t="shared" si="74"/>
        <v>Autres Vie [Branche 26, non PERP et non RPS]</v>
      </c>
      <c r="M888" s="129"/>
      <c r="N888" s="129" t="s">
        <v>192</v>
      </c>
      <c r="O888" s="132" t="s">
        <v>426</v>
      </c>
      <c r="P888" s="94"/>
      <c r="Q888" s="94"/>
      <c r="R888" s="94"/>
      <c r="T888" s="129"/>
    </row>
    <row r="889" spans="10:20">
      <c r="J889" s="305" t="s">
        <v>6114</v>
      </c>
      <c r="K889" s="314"/>
      <c r="L889" s="315"/>
      <c r="M889" s="299"/>
      <c r="N889" s="299"/>
      <c r="O889" s="314" t="s">
        <v>6107</v>
      </c>
      <c r="P889" s="299"/>
      <c r="Q889" s="304" t="s">
        <v>573</v>
      </c>
      <c r="R889" s="304" t="s">
        <v>6473</v>
      </c>
    </row>
    <row r="890" spans="10:20">
      <c r="J890" s="306" t="s">
        <v>244</v>
      </c>
      <c r="K890" s="314" t="str">
        <f>VLOOKUP(J890,$A$1:$I$700,2,FALSE)</f>
        <v>x0</v>
      </c>
      <c r="L890" s="315" t="str">
        <f t="shared" ref="L890:L899" si="75">J890</f>
        <v>Total/NA</v>
      </c>
      <c r="M890" s="299" t="s">
        <v>190</v>
      </c>
      <c r="N890" s="299"/>
      <c r="O890" s="314" t="str">
        <f t="shared" ref="O890:O960" si="76">VLOOKUP(L890,$A$1:$I$700,4,FALSE)</f>
        <v>s2c</v>
      </c>
      <c r="P890" s="299"/>
      <c r="Q890" s="299"/>
      <c r="R890" s="299"/>
    </row>
    <row r="891" spans="10:20">
      <c r="J891" s="307" t="s">
        <v>5873</v>
      </c>
      <c r="K891" s="314" t="str">
        <f t="shared" ref="K891:K899" si="77">VLOOKUP(J891,$A$1:$I$700,2,FALSE)</f>
        <v>s5000</v>
      </c>
      <c r="L891" s="315" t="str">
        <f t="shared" si="75"/>
        <v>Contrats pluriannuels à prime unique ou non révisables et assimilés</v>
      </c>
      <c r="M891" s="299"/>
      <c r="N891" s="299" t="s">
        <v>192</v>
      </c>
      <c r="O891" s="314" t="str">
        <f t="shared" si="76"/>
        <v>s1</v>
      </c>
      <c r="P891" s="299"/>
      <c r="Q891" s="299"/>
      <c r="R891" s="299"/>
    </row>
    <row r="892" spans="10:20">
      <c r="J892" s="307" t="s">
        <v>5872</v>
      </c>
      <c r="K892" s="314" t="str">
        <f t="shared" si="77"/>
        <v>s5001</v>
      </c>
      <c r="L892" s="315" t="str">
        <f t="shared" si="75"/>
        <v>Contrats autres que pluriannuels à prime unique ou non révisables et assimilés</v>
      </c>
      <c r="M892" s="299"/>
      <c r="N892" s="299" t="s">
        <v>192</v>
      </c>
      <c r="O892" s="314" t="str">
        <f t="shared" si="76"/>
        <v>s1</v>
      </c>
      <c r="P892" s="299"/>
      <c r="Q892" s="299"/>
      <c r="R892" s="299"/>
    </row>
    <row r="893" spans="10:20">
      <c r="J893" s="305" t="s">
        <v>6115</v>
      </c>
      <c r="K893" s="314"/>
      <c r="L893" s="315"/>
      <c r="M893" s="299"/>
      <c r="N893" s="299"/>
      <c r="O893" s="314" t="s">
        <v>6107</v>
      </c>
      <c r="P893" s="299"/>
      <c r="Q893" s="299" t="s">
        <v>248</v>
      </c>
      <c r="R893" s="304" t="s">
        <v>6474</v>
      </c>
    </row>
    <row r="894" spans="10:20">
      <c r="J894" s="306" t="s">
        <v>244</v>
      </c>
      <c r="K894" s="332" t="str">
        <f t="shared" ref="K894" si="78">VLOOKUP(J894,$A$1:$I$287,2,FALSE)</f>
        <v>x0</v>
      </c>
      <c r="L894" s="384" t="str">
        <f t="shared" ref="L894" si="79">J894</f>
        <v>Total/NA</v>
      </c>
      <c r="M894" s="299" t="s">
        <v>190</v>
      </c>
      <c r="N894" s="299"/>
      <c r="O894" s="303" t="str">
        <f t="shared" ref="O894" si="80">VLOOKUP(L894,$A$1:$I$50,4,FALSE)</f>
        <v>s2c</v>
      </c>
      <c r="P894" s="303" t="s">
        <v>2403</v>
      </c>
      <c r="Q894" s="299"/>
      <c r="R894" s="299"/>
    </row>
    <row r="895" spans="10:20">
      <c r="J895" s="307" t="s">
        <v>6109</v>
      </c>
      <c r="K895" s="314" t="str">
        <f t="shared" si="77"/>
        <v>s5055</v>
      </c>
      <c r="L895" s="315" t="str">
        <f t="shared" si="75"/>
        <v>Dommages corporels, incapacité, invalidité</v>
      </c>
      <c r="M895" s="299"/>
      <c r="N895" s="299" t="s">
        <v>192</v>
      </c>
      <c r="O895" s="314" t="str">
        <f t="shared" si="76"/>
        <v>s1</v>
      </c>
      <c r="P895" s="299"/>
      <c r="Q895" s="304"/>
      <c r="R895" s="304"/>
    </row>
    <row r="896" spans="10:20">
      <c r="J896" s="307" t="s">
        <v>137</v>
      </c>
      <c r="K896" s="314" t="str">
        <f t="shared" si="77"/>
        <v>e909</v>
      </c>
      <c r="L896" s="315" t="str">
        <f t="shared" si="75"/>
        <v>Automobile (dommages) [23]</v>
      </c>
      <c r="M896" s="299"/>
      <c r="N896" s="299" t="s">
        <v>192</v>
      </c>
      <c r="O896" s="314" t="str">
        <f t="shared" si="76"/>
        <v>fr</v>
      </c>
      <c r="P896" s="299"/>
      <c r="Q896" s="299"/>
      <c r="R896" s="299"/>
    </row>
    <row r="897" spans="10:19">
      <c r="J897" s="307" t="s">
        <v>6110</v>
      </c>
      <c r="K897" s="314" t="str">
        <f t="shared" si="77"/>
        <v>s5056</v>
      </c>
      <c r="L897" s="315" t="str">
        <f t="shared" si="75"/>
        <v>Incendie, professionnels</v>
      </c>
      <c r="M897" s="299"/>
      <c r="N897" s="299" t="s">
        <v>192</v>
      </c>
      <c r="O897" s="314" t="str">
        <f t="shared" si="76"/>
        <v>s1</v>
      </c>
      <c r="P897" s="299"/>
      <c r="Q897" s="299"/>
      <c r="R897" s="299"/>
    </row>
    <row r="898" spans="10:19">
      <c r="J898" s="307" t="s">
        <v>141</v>
      </c>
      <c r="K898" s="314" t="str">
        <f t="shared" si="77"/>
        <v>e922</v>
      </c>
      <c r="L898" s="315" t="str">
        <f t="shared" si="75"/>
        <v>Catastrophes naturelles [27]</v>
      </c>
      <c r="M898" s="299"/>
      <c r="N898" s="299" t="s">
        <v>192</v>
      </c>
      <c r="O898" s="314" t="str">
        <f t="shared" si="76"/>
        <v>fr</v>
      </c>
      <c r="P898" s="299"/>
      <c r="Q898" s="299"/>
      <c r="R898" s="299"/>
    </row>
    <row r="899" spans="10:19">
      <c r="J899" s="307" t="s">
        <v>6111</v>
      </c>
      <c r="K899" s="314" t="str">
        <f t="shared" si="77"/>
        <v>s5044</v>
      </c>
      <c r="L899" s="315" t="str">
        <f t="shared" si="75"/>
        <v>Transports, maritime</v>
      </c>
      <c r="M899" s="299"/>
      <c r="N899" s="299" t="s">
        <v>192</v>
      </c>
      <c r="O899" s="314" t="str">
        <f t="shared" si="76"/>
        <v>s1</v>
      </c>
      <c r="P899" s="299"/>
      <c r="Q899" s="299" t="s">
        <v>248</v>
      </c>
      <c r="R899" s="304" t="s">
        <v>6475</v>
      </c>
      <c r="S899" s="129"/>
    </row>
    <row r="900" spans="10:19">
      <c r="J900" s="305" t="s">
        <v>6116</v>
      </c>
      <c r="K900" s="314"/>
      <c r="L900" s="315"/>
      <c r="M900" s="299"/>
      <c r="N900" s="299"/>
      <c r="O900" s="314" t="s">
        <v>6107</v>
      </c>
      <c r="P900" s="299"/>
      <c r="Q900" s="299"/>
      <c r="R900" s="299"/>
      <c r="S900" s="129"/>
    </row>
    <row r="901" spans="10:19">
      <c r="J901" s="306" t="s">
        <v>244</v>
      </c>
      <c r="K901" s="314" t="str">
        <f t="shared" ref="K901:K907" si="81">VLOOKUP(J901,$A$1:$I$700,2,FALSE)</f>
        <v>x0</v>
      </c>
      <c r="L901" s="315" t="str">
        <f t="shared" ref="L901" si="82">J901</f>
        <v>Total/NA</v>
      </c>
      <c r="M901" s="299" t="s">
        <v>190</v>
      </c>
      <c r="N901" s="299"/>
      <c r="O901" s="314" t="str">
        <f t="shared" ref="O901" si="83">VLOOKUP(L901,$A$1:$I$700,4,FALSE)</f>
        <v>s2c</v>
      </c>
      <c r="P901" s="299"/>
      <c r="Q901" s="299"/>
      <c r="R901" s="299"/>
      <c r="S901" s="129"/>
    </row>
    <row r="902" spans="10:19">
      <c r="J902" s="307" t="s">
        <v>6110</v>
      </c>
      <c r="K902" s="314" t="str">
        <f t="shared" si="81"/>
        <v>s5056</v>
      </c>
      <c r="L902" s="315" t="str">
        <f t="shared" ref="L902:L907" si="84">J902</f>
        <v>Incendie, professionnels</v>
      </c>
      <c r="M902" s="299"/>
      <c r="N902" s="299" t="s">
        <v>192</v>
      </c>
      <c r="O902" s="314" t="str">
        <f t="shared" si="76"/>
        <v>s1</v>
      </c>
      <c r="P902" s="299"/>
      <c r="Q902" s="299"/>
      <c r="R902" s="299"/>
      <c r="S902" s="129"/>
    </row>
    <row r="903" spans="10:19">
      <c r="J903" s="307" t="s">
        <v>141</v>
      </c>
      <c r="K903" s="314" t="str">
        <f t="shared" si="81"/>
        <v>e922</v>
      </c>
      <c r="L903" s="315" t="str">
        <f t="shared" si="84"/>
        <v>Catastrophes naturelles [27]</v>
      </c>
      <c r="M903" s="299"/>
      <c r="N903" s="299" t="s">
        <v>192</v>
      </c>
      <c r="O903" s="314" t="str">
        <f t="shared" si="76"/>
        <v>fr</v>
      </c>
      <c r="P903" s="299"/>
      <c r="Q903" s="299"/>
      <c r="R903" s="299"/>
    </row>
    <row r="904" spans="10:19">
      <c r="J904" s="307" t="s">
        <v>6111</v>
      </c>
      <c r="K904" s="314" t="str">
        <f t="shared" si="81"/>
        <v>s5044</v>
      </c>
      <c r="L904" s="315" t="str">
        <f t="shared" si="84"/>
        <v>Transports, maritime</v>
      </c>
      <c r="M904" s="299"/>
      <c r="N904" s="299" t="s">
        <v>192</v>
      </c>
      <c r="O904" s="314" t="str">
        <f t="shared" si="76"/>
        <v>s1</v>
      </c>
      <c r="P904" s="299"/>
      <c r="Q904" s="299"/>
      <c r="R904" s="299"/>
    </row>
    <row r="905" spans="10:19">
      <c r="J905" s="307" t="s">
        <v>147</v>
      </c>
      <c r="K905" s="314" t="str">
        <f t="shared" si="81"/>
        <v>e905</v>
      </c>
      <c r="L905" s="315" t="str">
        <f t="shared" si="84"/>
        <v>Assurance construction (dommages) [35]</v>
      </c>
      <c r="M905" s="299"/>
      <c r="N905" s="299" t="s">
        <v>192</v>
      </c>
      <c r="O905" s="314" t="str">
        <f t="shared" si="76"/>
        <v>fr</v>
      </c>
      <c r="P905" s="299"/>
      <c r="Q905" s="299"/>
      <c r="R905" s="299"/>
    </row>
    <row r="906" spans="10:19">
      <c r="J906" s="307" t="s">
        <v>148</v>
      </c>
      <c r="K906" s="314" t="str">
        <f t="shared" si="81"/>
        <v>e906</v>
      </c>
      <c r="L906" s="315" t="str">
        <f t="shared" si="84"/>
        <v>Assurance construction (responsabilité civile) [36]</v>
      </c>
      <c r="M906" s="299"/>
      <c r="N906" s="299" t="s">
        <v>192</v>
      </c>
      <c r="O906" s="314" t="str">
        <f t="shared" si="76"/>
        <v>fr</v>
      </c>
      <c r="P906" s="299"/>
      <c r="Q906" s="299" t="s">
        <v>248</v>
      </c>
      <c r="R906" s="299" t="s">
        <v>6476</v>
      </c>
    </row>
    <row r="907" spans="10:19">
      <c r="J907" s="307" t="s">
        <v>136</v>
      </c>
      <c r="K907" s="314" t="str">
        <f t="shared" si="81"/>
        <v>e910</v>
      </c>
      <c r="L907" s="315" t="str">
        <f t="shared" si="84"/>
        <v>Automobile (responsabilité civile) [22]</v>
      </c>
      <c r="M907" s="299"/>
      <c r="N907" s="299" t="s">
        <v>192</v>
      </c>
      <c r="O907" s="314" t="str">
        <f t="shared" si="76"/>
        <v>fr</v>
      </c>
      <c r="P907" s="299"/>
      <c r="Q907" s="299"/>
      <c r="R907" s="299"/>
    </row>
    <row r="908" spans="10:19">
      <c r="J908" s="305" t="s">
        <v>6117</v>
      </c>
      <c r="K908" s="314"/>
      <c r="L908" s="315"/>
      <c r="M908" s="299"/>
      <c r="N908" s="299"/>
      <c r="O908" s="314" t="s">
        <v>6107</v>
      </c>
      <c r="P908" s="299"/>
      <c r="Q908" s="299"/>
      <c r="R908" s="299"/>
    </row>
    <row r="909" spans="10:19">
      <c r="J909" s="306" t="s">
        <v>244</v>
      </c>
      <c r="K909" s="314" t="str">
        <f t="shared" ref="K909:K924" si="85">VLOOKUP(J909,$A$1:$I$700,2,FALSE)</f>
        <v>x0</v>
      </c>
      <c r="L909" s="315" t="str">
        <f t="shared" ref="L909" si="86">J909</f>
        <v>Total/NA</v>
      </c>
      <c r="M909" s="299" t="s">
        <v>190</v>
      </c>
      <c r="N909" s="299"/>
      <c r="O909" s="314" t="str">
        <f t="shared" ref="O909" si="87">VLOOKUP(L909,$A$1:$I$700,4,FALSE)</f>
        <v>s2c</v>
      </c>
      <c r="P909" s="299"/>
      <c r="Q909" s="299"/>
      <c r="R909" s="299"/>
      <c r="S909" s="129"/>
    </row>
    <row r="910" spans="10:19">
      <c r="J910" s="307" t="s">
        <v>226</v>
      </c>
      <c r="K910" s="314" t="str">
        <f t="shared" si="85"/>
        <v>e908</v>
      </c>
      <c r="L910" s="315" t="str">
        <f t="shared" ref="L910:L924" si="88">J910</f>
        <v>Automobile</v>
      </c>
      <c r="M910" s="299" t="s">
        <v>190</v>
      </c>
      <c r="N910" s="299" t="s">
        <v>192</v>
      </c>
      <c r="O910" s="314" t="str">
        <f t="shared" si="76"/>
        <v>fr</v>
      </c>
      <c r="P910" s="299"/>
      <c r="Q910" s="299"/>
      <c r="R910" s="299"/>
    </row>
    <row r="911" spans="10:19">
      <c r="J911" s="316" t="s">
        <v>6112</v>
      </c>
      <c r="K911" s="314" t="str">
        <f t="shared" si="85"/>
        <v>s5054</v>
      </c>
      <c r="L911" s="315" t="str">
        <f t="shared" si="88"/>
        <v>Automobile - Véhicules à 4 roues</v>
      </c>
      <c r="M911" s="299"/>
      <c r="N911" s="299" t="s">
        <v>192</v>
      </c>
      <c r="O911" s="314" t="str">
        <f t="shared" si="76"/>
        <v>s1</v>
      </c>
      <c r="P911" s="299"/>
      <c r="Q911" s="299"/>
      <c r="R911" s="299"/>
    </row>
    <row r="912" spans="10:19">
      <c r="J912" s="316" t="s">
        <v>137</v>
      </c>
      <c r="K912" s="314" t="str">
        <f t="shared" si="85"/>
        <v>e909</v>
      </c>
      <c r="L912" s="315" t="str">
        <f t="shared" si="88"/>
        <v>Automobile (dommages) [23]</v>
      </c>
      <c r="M912" s="299"/>
      <c r="N912" s="299" t="s">
        <v>192</v>
      </c>
      <c r="O912" s="314" t="str">
        <f t="shared" si="76"/>
        <v>fr</v>
      </c>
      <c r="P912" s="299"/>
      <c r="Q912" s="299"/>
      <c r="R912" s="299"/>
    </row>
    <row r="913" spans="10:19">
      <c r="J913" s="307" t="s">
        <v>141</v>
      </c>
      <c r="K913" s="314" t="str">
        <f t="shared" si="85"/>
        <v>e922</v>
      </c>
      <c r="L913" s="315" t="str">
        <f t="shared" si="88"/>
        <v>Catastrophes naturelles [27]</v>
      </c>
      <c r="M913" s="299"/>
      <c r="N913" s="299" t="s">
        <v>192</v>
      </c>
      <c r="O913" s="314" t="str">
        <f t="shared" si="76"/>
        <v>fr</v>
      </c>
      <c r="P913" s="299"/>
      <c r="Q913" s="299"/>
      <c r="R913" s="299"/>
    </row>
    <row r="914" spans="10:19">
      <c r="J914" s="307" t="s">
        <v>142</v>
      </c>
      <c r="K914" s="314" t="str">
        <f t="shared" si="85"/>
        <v>e980</v>
      </c>
      <c r="L914" s="315" t="str">
        <f t="shared" si="88"/>
        <v>Responsabilité civile générale [28]</v>
      </c>
      <c r="M914" s="299"/>
      <c r="N914" s="299" t="s">
        <v>192</v>
      </c>
      <c r="O914" s="314" t="str">
        <f t="shared" si="76"/>
        <v>fr</v>
      </c>
      <c r="P914" s="299"/>
      <c r="Q914" s="299"/>
      <c r="R914" s="299"/>
    </row>
    <row r="915" spans="10:19">
      <c r="J915" s="307" t="s">
        <v>330</v>
      </c>
      <c r="K915" s="314" t="str">
        <f t="shared" si="85"/>
        <v>e944</v>
      </c>
      <c r="L915" s="315" t="str">
        <f t="shared" si="88"/>
        <v>Dommages aux biens professionnels et agricoles [25-26]</v>
      </c>
      <c r="M915" s="299"/>
      <c r="N915" s="299" t="s">
        <v>192</v>
      </c>
      <c r="O915" s="314" t="str">
        <f t="shared" si="76"/>
        <v>fr</v>
      </c>
      <c r="P915" s="299"/>
      <c r="Q915" s="299"/>
      <c r="R915" s="299"/>
    </row>
    <row r="916" spans="10:19">
      <c r="J916" s="307" t="s">
        <v>138</v>
      </c>
      <c r="K916" s="314" t="str">
        <f t="shared" si="85"/>
        <v>e942</v>
      </c>
      <c r="L916" s="315" t="str">
        <f t="shared" si="88"/>
        <v>Dommages aux biens des particuliers [24]</v>
      </c>
      <c r="M916" s="299"/>
      <c r="N916" s="299" t="s">
        <v>192</v>
      </c>
      <c r="O916" s="314" t="str">
        <f t="shared" si="76"/>
        <v>fr</v>
      </c>
      <c r="P916" s="299"/>
      <c r="Q916" s="299"/>
      <c r="R916" s="299"/>
      <c r="S916" s="129"/>
    </row>
    <row r="917" spans="10:19">
      <c r="J917" s="307" t="s">
        <v>6113</v>
      </c>
      <c r="K917" s="314" t="str">
        <f t="shared" si="85"/>
        <v>s5014</v>
      </c>
      <c r="L917" s="315" t="str">
        <f t="shared" si="88"/>
        <v>Divers - ensemble [29 à 33]</v>
      </c>
      <c r="M917" s="299" t="s">
        <v>190</v>
      </c>
      <c r="N917" s="299" t="s">
        <v>192</v>
      </c>
      <c r="O917" s="314" t="str">
        <f t="shared" si="76"/>
        <v>s1</v>
      </c>
      <c r="P917" s="299"/>
      <c r="Q917" s="299"/>
      <c r="R917" s="299"/>
    </row>
    <row r="918" spans="10:19">
      <c r="J918" s="316" t="s">
        <v>143</v>
      </c>
      <c r="K918" s="314" t="str">
        <f t="shared" si="85"/>
        <v>e978</v>
      </c>
      <c r="L918" s="315" t="str">
        <f t="shared" si="88"/>
        <v>Protection juridique [29]</v>
      </c>
      <c r="M918" s="299"/>
      <c r="N918" s="299" t="s">
        <v>192</v>
      </c>
      <c r="O918" s="314" t="str">
        <f t="shared" si="76"/>
        <v>fr</v>
      </c>
      <c r="P918" s="299"/>
      <c r="Q918" s="299"/>
      <c r="R918" s="299"/>
    </row>
    <row r="919" spans="10:19">
      <c r="J919" s="381" t="s">
        <v>145</v>
      </c>
      <c r="K919" s="314" t="str">
        <f t="shared" si="85"/>
        <v>e977</v>
      </c>
      <c r="L919" s="315" t="str">
        <f t="shared" si="88"/>
        <v>Pertes pécuniaires diverses [31]</v>
      </c>
      <c r="M919" s="299"/>
      <c r="N919" s="299" t="s">
        <v>192</v>
      </c>
      <c r="O919" s="314" t="str">
        <f t="shared" si="76"/>
        <v>fr</v>
      </c>
      <c r="P919" s="299"/>
      <c r="Q919" s="299"/>
      <c r="R919" s="299"/>
    </row>
    <row r="920" spans="10:19">
      <c r="J920" s="317" t="s">
        <v>6122</v>
      </c>
      <c r="K920" s="314" t="str">
        <f t="shared" si="85"/>
        <v>s5015</v>
      </c>
      <c r="L920" s="315" t="str">
        <f t="shared" si="88"/>
        <v>LPS depuis la France (catégories 20-31)</v>
      </c>
      <c r="M920" s="299"/>
      <c r="N920" s="299" t="s">
        <v>192</v>
      </c>
      <c r="O920" s="314" t="str">
        <f t="shared" si="76"/>
        <v>s1</v>
      </c>
      <c r="P920" s="299"/>
      <c r="Q920" s="299"/>
      <c r="R920" s="299"/>
    </row>
    <row r="921" spans="10:19">
      <c r="J921" s="317" t="s">
        <v>6123</v>
      </c>
      <c r="K921" s="314" t="str">
        <f t="shared" si="85"/>
        <v>s5016</v>
      </c>
      <c r="L921" s="315" t="str">
        <f t="shared" si="88"/>
        <v>Affaires directes en France (catégories 20-31)</v>
      </c>
      <c r="M921" s="299"/>
      <c r="N921" s="299" t="s">
        <v>192</v>
      </c>
      <c r="O921" s="314" t="str">
        <f t="shared" si="76"/>
        <v>s1</v>
      </c>
      <c r="P921" s="299"/>
      <c r="Q921" s="299"/>
      <c r="R921" s="299"/>
    </row>
    <row r="922" spans="10:19">
      <c r="J922" s="307" t="s">
        <v>6467</v>
      </c>
      <c r="K922" s="314" t="str">
        <f t="shared" si="85"/>
        <v>s5017</v>
      </c>
      <c r="L922" s="315" t="str">
        <f t="shared" si="88"/>
        <v>Automobile - Libre prestation de service</v>
      </c>
      <c r="M922" s="299"/>
      <c r="N922" s="299" t="s">
        <v>192</v>
      </c>
      <c r="O922" s="314" t="str">
        <f t="shared" si="76"/>
        <v>s1</v>
      </c>
      <c r="P922" s="299"/>
      <c r="Q922" s="299" t="s">
        <v>248</v>
      </c>
      <c r="R922" s="299" t="s">
        <v>6477</v>
      </c>
    </row>
    <row r="923" spans="10:19">
      <c r="J923" s="307" t="s">
        <v>6119</v>
      </c>
      <c r="K923" s="314" t="str">
        <f t="shared" si="85"/>
        <v>s5018</v>
      </c>
      <c r="L923" s="315" t="str">
        <f t="shared" si="88"/>
        <v>Autres risques (hors automobile) - Libre prestation de service</v>
      </c>
      <c r="M923" s="299"/>
      <c r="N923" s="299" t="s">
        <v>192</v>
      </c>
      <c r="O923" s="314" t="str">
        <f t="shared" si="76"/>
        <v>s1</v>
      </c>
      <c r="P923" s="299"/>
      <c r="Q923" s="299"/>
      <c r="R923" s="299"/>
    </row>
    <row r="924" spans="10:19">
      <c r="J924" s="307" t="s">
        <v>6118</v>
      </c>
      <c r="K924" s="314" t="str">
        <f t="shared" si="85"/>
        <v>s5019</v>
      </c>
      <c r="L924" s="315" t="str">
        <f t="shared" si="88"/>
        <v>Total affaires directes et acceptations - Libre prestation de service</v>
      </c>
      <c r="M924" s="299"/>
      <c r="N924" s="299" t="s">
        <v>192</v>
      </c>
      <c r="O924" s="314" t="str">
        <f t="shared" si="76"/>
        <v>s1</v>
      </c>
      <c r="P924" s="299"/>
      <c r="Q924" s="299"/>
      <c r="R924" s="299"/>
    </row>
    <row r="925" spans="10:19">
      <c r="J925" s="305" t="s">
        <v>6120</v>
      </c>
      <c r="K925" s="314"/>
      <c r="L925" s="315"/>
      <c r="M925" s="299"/>
      <c r="N925" s="299"/>
      <c r="O925" s="314" t="s">
        <v>6107</v>
      </c>
      <c r="P925" s="299"/>
      <c r="Q925" s="299"/>
      <c r="R925" s="299"/>
    </row>
    <row r="926" spans="10:19">
      <c r="J926" s="306" t="s">
        <v>244</v>
      </c>
      <c r="K926" s="314" t="str">
        <f>VLOOKUP(J926,$A$1:$I$700,2,FALSE)</f>
        <v>x0</v>
      </c>
      <c r="L926" s="315" t="str">
        <f t="shared" ref="L926" si="89">J926</f>
        <v>Total/NA</v>
      </c>
      <c r="M926" s="299" t="s">
        <v>190</v>
      </c>
      <c r="N926" s="299"/>
      <c r="O926" s="314" t="str">
        <f t="shared" ref="O926" si="90">VLOOKUP(L926,$A$1:$I$700,4,FALSE)</f>
        <v>s2c</v>
      </c>
      <c r="P926" s="299"/>
      <c r="Q926" s="299"/>
      <c r="R926" s="299"/>
    </row>
    <row r="927" spans="10:19">
      <c r="J927" s="307" t="s">
        <v>141</v>
      </c>
      <c r="K927" s="314" t="str">
        <f>VLOOKUP(J927,$A$1:$I$700,2,FALSE)</f>
        <v>e922</v>
      </c>
      <c r="L927" s="315" t="str">
        <f>J927</f>
        <v>Catastrophes naturelles [27]</v>
      </c>
      <c r="M927" s="299"/>
      <c r="N927" s="299" t="s">
        <v>192</v>
      </c>
      <c r="O927" s="314" t="str">
        <f t="shared" si="76"/>
        <v>fr</v>
      </c>
      <c r="P927" s="299"/>
      <c r="Q927" s="299" t="s">
        <v>248</v>
      </c>
      <c r="R927" s="299" t="s">
        <v>6478</v>
      </c>
    </row>
    <row r="928" spans="10:19">
      <c r="J928" s="307" t="s">
        <v>142</v>
      </c>
      <c r="K928" s="314" t="str">
        <f>VLOOKUP(J928,$A$1:$I$700,2,FALSE)</f>
        <v>e980</v>
      </c>
      <c r="L928" s="315" t="str">
        <f>J928</f>
        <v>Responsabilité civile générale [28]</v>
      </c>
      <c r="M928" s="299"/>
      <c r="N928" s="299" t="s">
        <v>192</v>
      </c>
      <c r="O928" s="314" t="str">
        <f t="shared" si="76"/>
        <v>fr</v>
      </c>
      <c r="P928" s="299"/>
      <c r="Q928" s="299"/>
      <c r="R928" s="299"/>
    </row>
    <row r="929" spans="10:19">
      <c r="J929" s="307" t="s">
        <v>330</v>
      </c>
      <c r="K929" s="314" t="str">
        <f>VLOOKUP(J929,$A$1:$I$700,2,FALSE)</f>
        <v>e944</v>
      </c>
      <c r="L929" s="315" t="str">
        <f>J929</f>
        <v>Dommages aux biens professionnels et agricoles [25-26]</v>
      </c>
      <c r="M929" s="299"/>
      <c r="N929" s="299" t="s">
        <v>192</v>
      </c>
      <c r="O929" s="314" t="str">
        <f t="shared" si="76"/>
        <v>fr</v>
      </c>
      <c r="P929" s="299"/>
      <c r="Q929" s="299"/>
      <c r="R929" s="299"/>
    </row>
    <row r="930" spans="10:19">
      <c r="J930" s="317" t="s">
        <v>6123</v>
      </c>
      <c r="K930" s="314" t="str">
        <f>VLOOKUP(J930,$A$1:$I$700,2,FALSE)</f>
        <v>s5016</v>
      </c>
      <c r="L930" s="315" t="str">
        <f>J930</f>
        <v>Affaires directes en France (catégories 20-31)</v>
      </c>
      <c r="M930" s="299"/>
      <c r="N930" s="299" t="s">
        <v>192</v>
      </c>
      <c r="O930" s="314" t="str">
        <f t="shared" si="76"/>
        <v>s1</v>
      </c>
      <c r="P930" s="299"/>
      <c r="Q930" s="299"/>
      <c r="R930" s="299"/>
      <c r="S930" s="129"/>
    </row>
    <row r="931" spans="10:19">
      <c r="J931" s="305" t="s">
        <v>6121</v>
      </c>
      <c r="K931" s="314"/>
      <c r="L931" s="315"/>
      <c r="M931" s="299"/>
      <c r="N931" s="299"/>
      <c r="O931" s="314" t="s">
        <v>6107</v>
      </c>
      <c r="P931" s="299"/>
      <c r="Q931" s="299"/>
      <c r="R931" s="299"/>
    </row>
    <row r="932" spans="10:19">
      <c r="J932" s="306" t="s">
        <v>244</v>
      </c>
      <c r="K932" s="314" t="str">
        <f t="shared" ref="K932:K945" si="91">VLOOKUP(J932,$A$1:$I$700,2,FALSE)</f>
        <v>x0</v>
      </c>
      <c r="L932" s="315" t="str">
        <f t="shared" ref="L932" si="92">J932</f>
        <v>Total/NA</v>
      </c>
      <c r="M932" s="299" t="s">
        <v>190</v>
      </c>
      <c r="N932" s="299"/>
      <c r="O932" s="314" t="str">
        <f t="shared" ref="O932" si="93">VLOOKUP(L932,$A$1:$I$700,4,FALSE)</f>
        <v>s2c</v>
      </c>
      <c r="P932" s="299"/>
      <c r="Q932" s="299"/>
      <c r="R932" s="299"/>
    </row>
    <row r="933" spans="10:19">
      <c r="J933" s="307" t="s">
        <v>226</v>
      </c>
      <c r="K933" s="314" t="str">
        <f t="shared" si="91"/>
        <v>e908</v>
      </c>
      <c r="L933" s="315" t="str">
        <f t="shared" ref="L933:L945" si="94">J933</f>
        <v>Automobile</v>
      </c>
      <c r="M933" s="299" t="s">
        <v>190</v>
      </c>
      <c r="N933" s="299" t="s">
        <v>192</v>
      </c>
      <c r="O933" s="314" t="str">
        <f t="shared" si="76"/>
        <v>fr</v>
      </c>
      <c r="P933" s="299"/>
      <c r="Q933" s="299"/>
      <c r="R933" s="299"/>
    </row>
    <row r="934" spans="10:19">
      <c r="J934" s="316" t="s">
        <v>137</v>
      </c>
      <c r="K934" s="314" t="str">
        <f t="shared" si="91"/>
        <v>e909</v>
      </c>
      <c r="L934" s="315" t="str">
        <f t="shared" si="94"/>
        <v>Automobile (dommages) [23]</v>
      </c>
      <c r="M934" s="299"/>
      <c r="N934" s="299" t="s">
        <v>192</v>
      </c>
      <c r="O934" s="314" t="str">
        <f t="shared" si="76"/>
        <v>fr</v>
      </c>
      <c r="P934" s="299"/>
      <c r="Q934" s="299"/>
      <c r="R934" s="299"/>
    </row>
    <row r="935" spans="10:19">
      <c r="J935" s="307" t="s">
        <v>141</v>
      </c>
      <c r="K935" s="314" t="str">
        <f t="shared" si="91"/>
        <v>e922</v>
      </c>
      <c r="L935" s="315" t="str">
        <f t="shared" si="94"/>
        <v>Catastrophes naturelles [27]</v>
      </c>
      <c r="M935" s="299"/>
      <c r="N935" s="299" t="s">
        <v>192</v>
      </c>
      <c r="O935" s="314" t="str">
        <f t="shared" si="76"/>
        <v>fr</v>
      </c>
      <c r="P935" s="299"/>
      <c r="Q935" s="299"/>
      <c r="R935" s="299"/>
    </row>
    <row r="936" spans="10:19">
      <c r="J936" s="307" t="s">
        <v>142</v>
      </c>
      <c r="K936" s="314" t="str">
        <f t="shared" si="91"/>
        <v>e980</v>
      </c>
      <c r="L936" s="315" t="str">
        <f t="shared" si="94"/>
        <v>Responsabilité civile générale [28]</v>
      </c>
      <c r="M936" s="299"/>
      <c r="N936" s="299" t="s">
        <v>192</v>
      </c>
      <c r="O936" s="314" t="str">
        <f t="shared" si="76"/>
        <v>fr</v>
      </c>
      <c r="P936" s="299"/>
      <c r="Q936" s="299"/>
      <c r="R936" s="299"/>
    </row>
    <row r="937" spans="10:19">
      <c r="J937" s="307" t="s">
        <v>330</v>
      </c>
      <c r="K937" s="314" t="str">
        <f t="shared" si="91"/>
        <v>e944</v>
      </c>
      <c r="L937" s="315" t="str">
        <f t="shared" si="94"/>
        <v>Dommages aux biens professionnels et agricoles [25-26]</v>
      </c>
      <c r="M937" s="299"/>
      <c r="N937" s="299" t="s">
        <v>192</v>
      </c>
      <c r="O937" s="314" t="str">
        <f t="shared" si="76"/>
        <v>fr</v>
      </c>
      <c r="P937" s="299"/>
      <c r="Q937" s="299"/>
      <c r="R937" s="299"/>
    </row>
    <row r="938" spans="10:19">
      <c r="J938" s="307" t="s">
        <v>138</v>
      </c>
      <c r="K938" s="314" t="str">
        <f t="shared" si="91"/>
        <v>e942</v>
      </c>
      <c r="L938" s="315" t="str">
        <f t="shared" si="94"/>
        <v>Dommages aux biens des particuliers [24]</v>
      </c>
      <c r="M938" s="299"/>
      <c r="N938" s="299" t="s">
        <v>192</v>
      </c>
      <c r="O938" s="314" t="str">
        <f t="shared" si="76"/>
        <v>fr</v>
      </c>
      <c r="P938" s="299"/>
      <c r="Q938" s="299"/>
      <c r="R938" s="299"/>
    </row>
    <row r="939" spans="10:19">
      <c r="J939" s="307" t="s">
        <v>6113</v>
      </c>
      <c r="K939" s="314" t="str">
        <f t="shared" si="91"/>
        <v>s5014</v>
      </c>
      <c r="L939" s="315" t="str">
        <f t="shared" si="94"/>
        <v>Divers - ensemble [29 à 33]</v>
      </c>
      <c r="M939" s="299"/>
      <c r="N939" s="299" t="s">
        <v>192</v>
      </c>
      <c r="O939" s="314" t="str">
        <f t="shared" si="76"/>
        <v>s1</v>
      </c>
      <c r="P939" s="299"/>
      <c r="Q939" s="299"/>
      <c r="R939" s="299"/>
    </row>
    <row r="940" spans="10:19">
      <c r="J940" s="307" t="s">
        <v>6124</v>
      </c>
      <c r="K940" s="314" t="str">
        <f t="shared" si="91"/>
        <v>s5020</v>
      </c>
      <c r="L940" s="315" t="str">
        <f t="shared" si="94"/>
        <v>Total affaires directes en France (catégories 20-33, 35, 36)</v>
      </c>
      <c r="M940" s="299" t="s">
        <v>190</v>
      </c>
      <c r="N940" s="299" t="s">
        <v>192</v>
      </c>
      <c r="O940" s="314" t="str">
        <f t="shared" si="76"/>
        <v>s1</v>
      </c>
      <c r="P940" s="299"/>
      <c r="Q940" s="299"/>
      <c r="R940" s="299"/>
    </row>
    <row r="941" spans="10:19">
      <c r="J941" s="381" t="s">
        <v>6123</v>
      </c>
      <c r="K941" s="314" t="str">
        <f t="shared" si="91"/>
        <v>s5016</v>
      </c>
      <c r="L941" s="315" t="str">
        <f t="shared" si="94"/>
        <v>Affaires directes en France (catégories 20-31)</v>
      </c>
      <c r="M941" s="299"/>
      <c r="N941" s="299" t="s">
        <v>192</v>
      </c>
      <c r="O941" s="314" t="str">
        <f t="shared" si="76"/>
        <v>s1</v>
      </c>
      <c r="P941" s="299"/>
      <c r="Q941" s="299" t="s">
        <v>248</v>
      </c>
      <c r="R941" s="299" t="s">
        <v>6479</v>
      </c>
    </row>
    <row r="942" spans="10:19">
      <c r="J942" s="307" t="s">
        <v>6125</v>
      </c>
      <c r="K942" s="314" t="str">
        <f t="shared" si="91"/>
        <v>s5021</v>
      </c>
      <c r="L942" s="315" t="str">
        <f t="shared" si="94"/>
        <v>Total LPS depuis la France (catégories 20-33, 35, 36)</v>
      </c>
      <c r="M942" s="299"/>
      <c r="N942" s="299" t="s">
        <v>192</v>
      </c>
      <c r="O942" s="314" t="str">
        <f t="shared" si="76"/>
        <v>s1</v>
      </c>
      <c r="P942" s="299"/>
      <c r="Q942" s="299"/>
      <c r="R942" s="299"/>
    </row>
    <row r="943" spans="10:19">
      <c r="J943" s="307" t="s">
        <v>6467</v>
      </c>
      <c r="K943" s="314" t="str">
        <f t="shared" si="91"/>
        <v>s5017</v>
      </c>
      <c r="L943" s="315" t="str">
        <f t="shared" si="94"/>
        <v>Automobile - Libre prestation de service</v>
      </c>
      <c r="M943" s="299"/>
      <c r="N943" s="299" t="s">
        <v>192</v>
      </c>
      <c r="O943" s="314" t="str">
        <f t="shared" si="76"/>
        <v>s1</v>
      </c>
      <c r="P943" s="299"/>
      <c r="Q943" s="299"/>
      <c r="R943" s="299"/>
    </row>
    <row r="944" spans="10:19">
      <c r="J944" s="307" t="s">
        <v>6119</v>
      </c>
      <c r="K944" s="314" t="str">
        <f t="shared" si="91"/>
        <v>s5018</v>
      </c>
      <c r="L944" s="315" t="str">
        <f t="shared" si="94"/>
        <v>Autres risques (hors automobile) - Libre prestation de service</v>
      </c>
      <c r="M944" s="299"/>
      <c r="N944" s="299" t="s">
        <v>192</v>
      </c>
      <c r="O944" s="314" t="str">
        <f t="shared" si="76"/>
        <v>s1</v>
      </c>
      <c r="P944" s="299"/>
      <c r="Q944" s="299"/>
      <c r="R944" s="299"/>
    </row>
    <row r="945" spans="10:18">
      <c r="J945" s="307" t="s">
        <v>6118</v>
      </c>
      <c r="K945" s="314" t="str">
        <f t="shared" si="91"/>
        <v>s5019</v>
      </c>
      <c r="L945" s="315" t="str">
        <f t="shared" si="94"/>
        <v>Total affaires directes et acceptations - Libre prestation de service</v>
      </c>
      <c r="M945" s="299"/>
      <c r="N945" s="299" t="s">
        <v>192</v>
      </c>
      <c r="O945" s="314" t="str">
        <f t="shared" si="76"/>
        <v>s1</v>
      </c>
      <c r="P945" s="299"/>
      <c r="Q945" s="299"/>
      <c r="R945" s="299"/>
    </row>
    <row r="946" spans="10:18">
      <c r="J946" s="305" t="s">
        <v>6126</v>
      </c>
      <c r="K946" s="314"/>
      <c r="L946" s="315"/>
      <c r="M946" s="299"/>
      <c r="N946" s="299"/>
      <c r="O946" s="314" t="s">
        <v>6107</v>
      </c>
      <c r="P946" s="299"/>
      <c r="Q946" s="299"/>
      <c r="R946" s="299"/>
    </row>
    <row r="947" spans="10:18">
      <c r="J947" s="306" t="s">
        <v>244</v>
      </c>
      <c r="K947" s="314" t="str">
        <f t="shared" ref="K947:K952" si="95">VLOOKUP(J947,$A$1:$I$700,2,FALSE)</f>
        <v>x0</v>
      </c>
      <c r="L947" s="315" t="str">
        <f t="shared" ref="L947" si="96">J947</f>
        <v>Total/NA</v>
      </c>
      <c r="M947" s="299" t="s">
        <v>190</v>
      </c>
      <c r="N947" s="299"/>
      <c r="O947" s="314" t="str">
        <f t="shared" ref="O947" si="97">VLOOKUP(L947,$A$1:$I$700,4,FALSE)</f>
        <v>s2c</v>
      </c>
      <c r="P947" s="299"/>
      <c r="Q947" s="299" t="s">
        <v>248</v>
      </c>
      <c r="R947" s="299" t="s">
        <v>6480</v>
      </c>
    </row>
    <row r="948" spans="10:18">
      <c r="J948" s="307" t="s">
        <v>330</v>
      </c>
      <c r="K948" s="314" t="str">
        <f t="shared" si="95"/>
        <v>e944</v>
      </c>
      <c r="L948" s="315" t="str">
        <f>J948</f>
        <v>Dommages aux biens professionnels et agricoles [25-26]</v>
      </c>
      <c r="M948" s="299"/>
      <c r="N948" s="299" t="s">
        <v>192</v>
      </c>
      <c r="O948" s="314" t="str">
        <f t="shared" si="76"/>
        <v>fr</v>
      </c>
      <c r="P948" s="299"/>
      <c r="Q948" s="299"/>
      <c r="R948" s="299"/>
    </row>
    <row r="949" spans="10:18">
      <c r="J949" s="307" t="s">
        <v>142</v>
      </c>
      <c r="K949" s="314" t="str">
        <f t="shared" si="95"/>
        <v>e980</v>
      </c>
      <c r="L949" s="315" t="str">
        <f>J949</f>
        <v>Responsabilité civile générale [28]</v>
      </c>
      <c r="M949" s="299"/>
      <c r="N949" s="299" t="s">
        <v>192</v>
      </c>
      <c r="O949" s="314" t="str">
        <f t="shared" si="76"/>
        <v>fr</v>
      </c>
      <c r="P949" s="299"/>
      <c r="Q949" s="299"/>
      <c r="R949" s="299"/>
    </row>
    <row r="950" spans="10:18">
      <c r="J950" s="307" t="s">
        <v>6124</v>
      </c>
      <c r="K950" s="314" t="str">
        <f t="shared" si="95"/>
        <v>s5020</v>
      </c>
      <c r="L950" s="315" t="str">
        <f>J950</f>
        <v>Total affaires directes en France (catégories 20-33, 35, 36)</v>
      </c>
      <c r="M950" s="299" t="s">
        <v>190</v>
      </c>
      <c r="N950" s="299" t="s">
        <v>192</v>
      </c>
      <c r="O950" s="314" t="str">
        <f t="shared" si="76"/>
        <v>s1</v>
      </c>
      <c r="P950" s="299"/>
      <c r="Q950" s="299"/>
      <c r="R950" s="299"/>
    </row>
    <row r="951" spans="10:18">
      <c r="J951" s="381" t="s">
        <v>6123</v>
      </c>
      <c r="K951" s="314" t="str">
        <f t="shared" si="95"/>
        <v>s5016</v>
      </c>
      <c r="L951" s="315" t="str">
        <f>J951</f>
        <v>Affaires directes en France (catégories 20-31)</v>
      </c>
      <c r="M951" s="299"/>
      <c r="N951" s="299" t="s">
        <v>192</v>
      </c>
      <c r="O951" s="314" t="str">
        <f t="shared" si="76"/>
        <v>s1</v>
      </c>
      <c r="P951" s="299"/>
      <c r="Q951" s="299"/>
      <c r="R951" s="299"/>
    </row>
    <row r="952" spans="10:18">
      <c r="J952" s="307" t="s">
        <v>141</v>
      </c>
      <c r="K952" s="314" t="str">
        <f t="shared" si="95"/>
        <v>e922</v>
      </c>
      <c r="L952" s="315" t="str">
        <f>J952</f>
        <v>Catastrophes naturelles [27]</v>
      </c>
      <c r="M952" s="299"/>
      <c r="N952" s="299" t="s">
        <v>192</v>
      </c>
      <c r="O952" s="314" t="str">
        <f t="shared" si="76"/>
        <v>fr</v>
      </c>
      <c r="P952" s="299"/>
      <c r="Q952" s="299"/>
      <c r="R952" s="299"/>
    </row>
    <row r="953" spans="10:18">
      <c r="J953" s="305" t="s">
        <v>6127</v>
      </c>
      <c r="K953" s="314"/>
      <c r="L953" s="315"/>
      <c r="M953" s="299"/>
      <c r="N953" s="299"/>
      <c r="O953" s="314" t="s">
        <v>6107</v>
      </c>
      <c r="P953" s="299"/>
      <c r="Q953" s="299"/>
      <c r="R953" s="299"/>
    </row>
    <row r="954" spans="10:18">
      <c r="J954" s="306" t="s">
        <v>244</v>
      </c>
      <c r="K954" s="314" t="str">
        <f t="shared" ref="K954:K962" si="98">VLOOKUP(J954,$A$1:$I$700,2,FALSE)</f>
        <v>x0</v>
      </c>
      <c r="L954" s="315" t="str">
        <f t="shared" ref="L954" si="99">J954</f>
        <v>Total/NA</v>
      </c>
      <c r="M954" s="299" t="s">
        <v>190</v>
      </c>
      <c r="N954" s="299"/>
      <c r="O954" s="314" t="str">
        <f t="shared" ref="O954" si="100">VLOOKUP(L954,$A$1:$I$700,4,FALSE)</f>
        <v>s2c</v>
      </c>
      <c r="P954" s="299"/>
      <c r="Q954" s="299"/>
      <c r="R954" s="299"/>
    </row>
    <row r="955" spans="10:18">
      <c r="J955" s="307" t="s">
        <v>146</v>
      </c>
      <c r="K955" s="314" t="str">
        <f t="shared" si="98"/>
        <v>e986</v>
      </c>
      <c r="L955" s="315" t="str">
        <f t="shared" ref="L955:L962" si="101">J955</f>
        <v>Transports [34]</v>
      </c>
      <c r="M955" s="299" t="s">
        <v>190</v>
      </c>
      <c r="N955" s="299" t="s">
        <v>192</v>
      </c>
      <c r="O955" s="314" t="str">
        <f t="shared" si="76"/>
        <v>fr</v>
      </c>
      <c r="P955" s="299"/>
      <c r="Q955" s="299"/>
      <c r="R955" s="299"/>
    </row>
    <row r="956" spans="10:18">
      <c r="J956" s="316" t="s">
        <v>6111</v>
      </c>
      <c r="K956" s="314" t="str">
        <f t="shared" si="98"/>
        <v>s5044</v>
      </c>
      <c r="L956" s="315" t="str">
        <f t="shared" si="101"/>
        <v>Transports, maritime</v>
      </c>
      <c r="M956" s="299"/>
      <c r="N956" s="299" t="s">
        <v>192</v>
      </c>
      <c r="O956" s="314" t="str">
        <f t="shared" si="76"/>
        <v>s1</v>
      </c>
      <c r="P956" s="299"/>
      <c r="Q956" s="299"/>
      <c r="R956" s="299"/>
    </row>
    <row r="957" spans="10:18">
      <c r="J957" s="316" t="s">
        <v>6356</v>
      </c>
      <c r="K957" s="314" t="str">
        <f t="shared" si="98"/>
        <v>s5047</v>
      </c>
      <c r="L957" s="315" t="str">
        <f t="shared" si="101"/>
        <v>Transports, marchandises</v>
      </c>
      <c r="M957" s="299"/>
      <c r="N957" s="299" t="s">
        <v>192</v>
      </c>
      <c r="O957" s="314" t="str">
        <f t="shared" si="76"/>
        <v>s1</v>
      </c>
      <c r="P957" s="299"/>
      <c r="Q957" s="299"/>
      <c r="R957" s="299"/>
    </row>
    <row r="958" spans="10:18">
      <c r="J958" s="307" t="s">
        <v>6362</v>
      </c>
      <c r="K958" s="314" t="str">
        <f t="shared" si="98"/>
        <v>s5057</v>
      </c>
      <c r="L958" s="315" t="str">
        <f t="shared" si="101"/>
        <v>Total affaires directes en France (catégories 32-38)</v>
      </c>
      <c r="M958" s="299"/>
      <c r="N958" s="299" t="s">
        <v>192</v>
      </c>
      <c r="O958" s="314" t="str">
        <f t="shared" si="76"/>
        <v>s1</v>
      </c>
      <c r="P958" s="299"/>
      <c r="Q958" s="299"/>
      <c r="R958" s="299"/>
    </row>
    <row r="959" spans="10:18">
      <c r="J959" s="307" t="s">
        <v>6363</v>
      </c>
      <c r="K959" s="314" t="str">
        <f t="shared" si="98"/>
        <v>s5058</v>
      </c>
      <c r="L959" s="315" t="str">
        <f t="shared" si="101"/>
        <v>Total LPS depuis la France (catégories 32-38)</v>
      </c>
      <c r="M959" s="299"/>
      <c r="N959" s="299" t="s">
        <v>192</v>
      </c>
      <c r="O959" s="314" t="str">
        <f t="shared" si="76"/>
        <v>s1</v>
      </c>
      <c r="P959" s="299"/>
      <c r="Q959" s="299"/>
      <c r="R959" s="299"/>
    </row>
    <row r="960" spans="10:18">
      <c r="J960" s="307" t="s">
        <v>6364</v>
      </c>
      <c r="K960" s="314" t="str">
        <f t="shared" si="98"/>
        <v>s5059</v>
      </c>
      <c r="L960" s="315" t="str">
        <f t="shared" si="101"/>
        <v>Total acceptations en France (catégories 32-38)</v>
      </c>
      <c r="M960" s="299"/>
      <c r="N960" s="299" t="s">
        <v>192</v>
      </c>
      <c r="O960" s="314" t="str">
        <f t="shared" si="76"/>
        <v>s1</v>
      </c>
      <c r="P960" s="299"/>
      <c r="Q960" s="299"/>
      <c r="R960" s="299"/>
    </row>
    <row r="961" spans="10:21">
      <c r="J961" s="307" t="s">
        <v>6365</v>
      </c>
      <c r="K961" s="314" t="str">
        <f t="shared" si="98"/>
        <v>s5060</v>
      </c>
      <c r="L961" s="315" t="str">
        <f t="shared" si="101"/>
        <v>Transports - Libre prestation de services</v>
      </c>
      <c r="M961" s="299"/>
      <c r="N961" s="299" t="s">
        <v>192</v>
      </c>
      <c r="O961" s="314" t="str">
        <f t="shared" ref="O961:O969" si="102">VLOOKUP(L961,$A$1:$I$700,4,FALSE)</f>
        <v>s1</v>
      </c>
      <c r="P961" s="299"/>
      <c r="Q961" s="299"/>
      <c r="R961" s="299"/>
    </row>
    <row r="962" spans="10:21">
      <c r="J962" s="307" t="s">
        <v>6118</v>
      </c>
      <c r="K962" s="314" t="str">
        <f t="shared" si="98"/>
        <v>s5019</v>
      </c>
      <c r="L962" s="315" t="str">
        <f t="shared" si="101"/>
        <v>Total affaires directes et acceptations - Libre prestation de service</v>
      </c>
      <c r="M962" s="299"/>
      <c r="N962" s="299" t="s">
        <v>192</v>
      </c>
      <c r="O962" s="314" t="str">
        <f t="shared" si="102"/>
        <v>s1</v>
      </c>
      <c r="P962" s="299"/>
      <c r="Q962" s="299"/>
      <c r="R962" s="299"/>
    </row>
    <row r="963" spans="10:21">
      <c r="J963" s="305" t="s">
        <v>6366</v>
      </c>
      <c r="K963" s="314"/>
      <c r="L963" s="315"/>
      <c r="M963" s="299"/>
      <c r="N963" s="299"/>
      <c r="O963" s="314" t="s">
        <v>6107</v>
      </c>
      <c r="P963" s="299"/>
      <c r="Q963" s="299"/>
      <c r="R963" s="299"/>
    </row>
    <row r="964" spans="10:21">
      <c r="J964" s="306" t="s">
        <v>244</v>
      </c>
      <c r="K964" s="314" t="str">
        <f>VLOOKUP(J964,$A$1:$I$700,2,FALSE)</f>
        <v>x0</v>
      </c>
      <c r="L964" s="315" t="str">
        <f t="shared" ref="L964" si="103">J964</f>
        <v>Total/NA</v>
      </c>
      <c r="M964" s="299" t="s">
        <v>190</v>
      </c>
      <c r="N964" s="299"/>
      <c r="O964" s="314" t="str">
        <f t="shared" ref="O964" si="104">VLOOKUP(L964,$A$1:$I$700,4,FALSE)</f>
        <v>s2c</v>
      </c>
      <c r="P964" s="299"/>
      <c r="Q964" s="299"/>
      <c r="R964" s="299"/>
    </row>
    <row r="965" spans="10:21">
      <c r="J965" s="307" t="s">
        <v>146</v>
      </c>
      <c r="K965" s="314" t="str">
        <f>VLOOKUP(J965,$A$1:$I$700,2,FALSE)</f>
        <v>e986</v>
      </c>
      <c r="L965" s="315" t="str">
        <f>J965</f>
        <v>Transports [34]</v>
      </c>
      <c r="M965" s="299" t="s">
        <v>190</v>
      </c>
      <c r="N965" s="299" t="s">
        <v>192</v>
      </c>
      <c r="O965" s="314" t="str">
        <f t="shared" si="102"/>
        <v>fr</v>
      </c>
      <c r="P965" s="299"/>
      <c r="Q965" s="299"/>
      <c r="R965" s="299"/>
    </row>
    <row r="966" spans="10:21">
      <c r="J966" s="316" t="s">
        <v>6111</v>
      </c>
      <c r="K966" s="314" t="s">
        <v>6498</v>
      </c>
      <c r="L966" s="315" t="str">
        <f>J966</f>
        <v>Transports, maritime</v>
      </c>
      <c r="M966" s="299"/>
      <c r="N966" s="299" t="s">
        <v>192</v>
      </c>
      <c r="O966" s="314" t="str">
        <f t="shared" si="102"/>
        <v>s1</v>
      </c>
      <c r="P966" s="299"/>
      <c r="Q966" s="299"/>
      <c r="R966" s="299"/>
    </row>
    <row r="967" spans="10:21">
      <c r="J967" s="316" t="s">
        <v>6356</v>
      </c>
      <c r="K967" s="314" t="s">
        <v>6499</v>
      </c>
      <c r="L967" s="315" t="str">
        <f>J967</f>
        <v>Transports, marchandises</v>
      </c>
      <c r="M967" s="299"/>
      <c r="N967" s="299" t="s">
        <v>192</v>
      </c>
      <c r="O967" s="314" t="str">
        <f t="shared" si="102"/>
        <v>s1</v>
      </c>
      <c r="P967" s="299"/>
      <c r="Q967" s="299"/>
      <c r="R967" s="299"/>
    </row>
    <row r="968" spans="10:21">
      <c r="J968" s="307" t="s">
        <v>6362</v>
      </c>
      <c r="K968" s="314" t="s">
        <v>6500</v>
      </c>
      <c r="L968" s="315" t="str">
        <f>J968</f>
        <v>Total affaires directes en France (catégories 32-38)</v>
      </c>
      <c r="M968" s="299"/>
      <c r="N968" s="299" t="s">
        <v>192</v>
      </c>
      <c r="O968" s="314" t="str">
        <f t="shared" si="102"/>
        <v>s1</v>
      </c>
      <c r="P968" s="299"/>
      <c r="Q968" s="299"/>
      <c r="R968" s="299"/>
    </row>
    <row r="969" spans="10:21">
      <c r="J969" s="307" t="s">
        <v>6364</v>
      </c>
      <c r="K969" s="314" t="s">
        <v>6501</v>
      </c>
      <c r="L969" s="315" t="str">
        <f>J969</f>
        <v>Total acceptations en France (catégories 32-38)</v>
      </c>
      <c r="M969" s="299"/>
      <c r="N969" s="299" t="s">
        <v>192</v>
      </c>
      <c r="O969" s="314" t="str">
        <f t="shared" si="102"/>
        <v>s1</v>
      </c>
      <c r="P969" s="299"/>
      <c r="Q969" s="299"/>
      <c r="R969" s="299"/>
    </row>
    <row r="970" spans="10:21">
      <c r="J970" s="331" t="s">
        <v>6682</v>
      </c>
      <c r="K970" s="314"/>
      <c r="L970" s="315"/>
      <c r="M970" s="299"/>
      <c r="N970" s="299"/>
      <c r="O970" s="299" t="s">
        <v>426</v>
      </c>
      <c r="P970" s="299"/>
      <c r="Q970" s="299" t="s">
        <v>6680</v>
      </c>
      <c r="R970" s="299" t="s">
        <v>6683</v>
      </c>
    </row>
    <row r="971" spans="10:21">
      <c r="J971" s="306" t="s">
        <v>244</v>
      </c>
      <c r="K971" s="314" t="str">
        <f>VLOOKUP(J971,$A$1:$I$319,2,FALSE)</f>
        <v>x0</v>
      </c>
      <c r="L971" s="315" t="str">
        <f t="shared" ref="L971:L973" si="105">J971</f>
        <v>Total/NA</v>
      </c>
      <c r="M971" s="299" t="s">
        <v>190</v>
      </c>
      <c r="N971" s="299"/>
      <c r="O971" s="299" t="s">
        <v>243</v>
      </c>
      <c r="P971" s="299"/>
      <c r="Q971" s="299"/>
      <c r="R971" s="299"/>
    </row>
    <row r="972" spans="10:21">
      <c r="J972" s="307" t="s">
        <v>61</v>
      </c>
      <c r="K972" s="314" t="str">
        <f>VLOOKUP(J972,$A$1:$I$319,2,FALSE)</f>
        <v>e968</v>
      </c>
      <c r="L972" s="315" t="str">
        <f t="shared" si="105"/>
        <v>Non Vie</v>
      </c>
      <c r="M972" s="299" t="s">
        <v>190</v>
      </c>
      <c r="N972" s="299" t="s">
        <v>192</v>
      </c>
      <c r="O972" s="299" t="s">
        <v>426</v>
      </c>
      <c r="P972" s="299"/>
      <c r="Q972" s="299"/>
      <c r="R972" s="299"/>
    </row>
    <row r="973" spans="10:21">
      <c r="J973" s="307" t="s">
        <v>60</v>
      </c>
      <c r="K973" s="314" t="str">
        <f>VLOOKUP(J973,$A$1:$I$319,2,FALSE)</f>
        <v>e991</v>
      </c>
      <c r="L973" s="315" t="str">
        <f t="shared" si="105"/>
        <v>Vie</v>
      </c>
      <c r="M973" s="301" t="s">
        <v>190</v>
      </c>
      <c r="N973" s="301" t="s">
        <v>192</v>
      </c>
      <c r="O973" s="299" t="s">
        <v>426</v>
      </c>
      <c r="P973" s="299"/>
      <c r="Q973" s="299"/>
      <c r="R973" s="299"/>
    </row>
    <row r="974" spans="10:21">
      <c r="J974" s="140" t="s">
        <v>6713</v>
      </c>
      <c r="K974" s="86"/>
      <c r="L974" s="18"/>
      <c r="M974" s="132"/>
      <c r="N974" s="133"/>
      <c r="O974" s="133" t="s">
        <v>426</v>
      </c>
      <c r="P974" s="129"/>
      <c r="Q974" s="133" t="s">
        <v>1958</v>
      </c>
      <c r="R974" s="133" t="s">
        <v>2772</v>
      </c>
      <c r="S974" s="129"/>
      <c r="T974" s="129"/>
      <c r="U974" s="129"/>
    </row>
    <row r="975" spans="10:21">
      <c r="J975" s="141" t="s">
        <v>244</v>
      </c>
      <c r="K975" s="86" t="str">
        <f t="shared" ref="K975:K1038" si="106">VLOOKUP(J975,$A$1:$I$319,2,FALSE)</f>
        <v>x0</v>
      </c>
      <c r="L975" s="18" t="str">
        <f t="shared" ref="L975:L1038" si="107">J975</f>
        <v>Total/NA</v>
      </c>
      <c r="M975" s="132" t="s">
        <v>190</v>
      </c>
      <c r="N975" s="132"/>
      <c r="O975" s="129" t="s">
        <v>243</v>
      </c>
      <c r="P975" s="129"/>
      <c r="Q975" s="129"/>
      <c r="R975" s="129"/>
      <c r="S975" s="129"/>
      <c r="T975" s="129"/>
      <c r="U975" s="129"/>
    </row>
    <row r="976" spans="10:21">
      <c r="J976" s="120" t="s">
        <v>2032</v>
      </c>
      <c r="K976" s="86" t="str">
        <f t="shared" si="106"/>
        <v>e1053</v>
      </c>
      <c r="L976" s="18" t="str">
        <f t="shared" si="107"/>
        <v>Garanties dans le champ des risques sociaux</v>
      </c>
      <c r="M976" s="132" t="s">
        <v>190</v>
      </c>
      <c r="N976" s="132" t="s">
        <v>192</v>
      </c>
      <c r="O976" s="132" t="s">
        <v>426</v>
      </c>
      <c r="P976" s="129"/>
      <c r="Q976" s="129"/>
      <c r="R976" s="129"/>
      <c r="S976" s="129"/>
      <c r="T976" s="129"/>
      <c r="U976" s="129"/>
    </row>
    <row r="977" spans="10:21">
      <c r="J977" s="77" t="s">
        <v>2034</v>
      </c>
      <c r="K977" s="86" t="str">
        <f t="shared" si="106"/>
        <v>e1054</v>
      </c>
      <c r="L977" s="18" t="str">
        <f t="shared" si="107"/>
        <v>Garanties frais de soins individuelles et collectives [201-211]</v>
      </c>
      <c r="M977" s="132" t="s">
        <v>190</v>
      </c>
      <c r="N977" s="132" t="s">
        <v>192</v>
      </c>
      <c r="O977" s="132" t="s">
        <v>426</v>
      </c>
      <c r="P977" s="129"/>
      <c r="Q977" s="129"/>
      <c r="R977" s="129"/>
      <c r="S977" s="129"/>
      <c r="T977" s="129"/>
      <c r="U977" s="129"/>
    </row>
    <row r="978" spans="10:21">
      <c r="J978" s="65" t="s">
        <v>316</v>
      </c>
      <c r="K978" s="86" t="str">
        <f t="shared" si="106"/>
        <v>e962</v>
      </c>
      <c r="L978" s="18" t="str">
        <f t="shared" si="107"/>
        <v>Garanties frais de soins [201]</v>
      </c>
      <c r="M978" s="132" t="s">
        <v>190</v>
      </c>
      <c r="N978" s="132" t="s">
        <v>192</v>
      </c>
      <c r="O978" s="132" t="s">
        <v>426</v>
      </c>
      <c r="P978" s="129"/>
      <c r="Q978" s="129"/>
      <c r="R978" s="129"/>
      <c r="S978" s="129"/>
      <c r="T978" s="129"/>
      <c r="U978" s="129"/>
    </row>
    <row r="979" spans="10:21">
      <c r="J979" s="99" t="s">
        <v>2036</v>
      </c>
      <c r="K979" s="86" t="str">
        <f t="shared" si="106"/>
        <v>e1055</v>
      </c>
      <c r="L979" s="18" t="str">
        <f t="shared" si="107"/>
        <v>Garanties individuelles frais de soins - contrats responsables</v>
      </c>
      <c r="M979" s="132"/>
      <c r="N979" s="132" t="s">
        <v>192</v>
      </c>
      <c r="O979" s="132" t="s">
        <v>426</v>
      </c>
      <c r="P979" s="129"/>
      <c r="Q979" s="129"/>
      <c r="R979" s="129"/>
      <c r="S979" s="129"/>
      <c r="T979" s="129"/>
      <c r="U979" s="129"/>
    </row>
    <row r="980" spans="10:21">
      <c r="J980" s="99" t="s">
        <v>2038</v>
      </c>
      <c r="K980" s="86" t="str">
        <f t="shared" si="106"/>
        <v>e1056</v>
      </c>
      <c r="L980" s="18" t="str">
        <f t="shared" si="107"/>
        <v>Garanties individuelles frais de soins - hors contrats responsables</v>
      </c>
      <c r="M980" s="132"/>
      <c r="N980" s="132" t="s">
        <v>192</v>
      </c>
      <c r="O980" s="132" t="s">
        <v>426</v>
      </c>
      <c r="P980" s="129"/>
      <c r="Q980" s="129"/>
      <c r="R980" s="129"/>
      <c r="S980" s="129"/>
      <c r="T980" s="129"/>
      <c r="U980" s="129"/>
    </row>
    <row r="981" spans="10:21">
      <c r="J981" s="65" t="s">
        <v>320</v>
      </c>
      <c r="K981" s="86" t="str">
        <f t="shared" si="106"/>
        <v>e963</v>
      </c>
      <c r="L981" s="18" t="str">
        <f t="shared" si="107"/>
        <v>Garanties frais de soins [211]</v>
      </c>
      <c r="M981" s="132" t="s">
        <v>190</v>
      </c>
      <c r="N981" s="132" t="s">
        <v>192</v>
      </c>
      <c r="O981" s="132" t="s">
        <v>426</v>
      </c>
      <c r="P981" s="129"/>
      <c r="Q981" s="129"/>
      <c r="R981" s="129"/>
      <c r="S981" s="129"/>
      <c r="T981" s="129"/>
      <c r="U981" s="129"/>
    </row>
    <row r="982" spans="10:21">
      <c r="J982" s="99" t="s">
        <v>2040</v>
      </c>
      <c r="K982" s="86" t="str">
        <f t="shared" si="106"/>
        <v>e1057</v>
      </c>
      <c r="L982" s="18" t="str">
        <f t="shared" si="107"/>
        <v>Garanties collectives frais de soins - contrats responsables</v>
      </c>
      <c r="M982" s="132"/>
      <c r="N982" s="132" t="s">
        <v>192</v>
      </c>
      <c r="O982" s="132" t="s">
        <v>426</v>
      </c>
      <c r="P982" s="129"/>
      <c r="Q982" s="129"/>
      <c r="R982" s="129"/>
      <c r="S982" s="129"/>
      <c r="T982" s="129"/>
      <c r="U982" s="129"/>
    </row>
    <row r="983" spans="10:21">
      <c r="J983" s="99" t="s">
        <v>2042</v>
      </c>
      <c r="K983" s="86" t="str">
        <f t="shared" si="106"/>
        <v>e1058</v>
      </c>
      <c r="L983" s="18" t="str">
        <f t="shared" si="107"/>
        <v>Garanties collectives frais de soins - hors contrats responsables</v>
      </c>
      <c r="M983" s="132"/>
      <c r="N983" s="132" t="s">
        <v>192</v>
      </c>
      <c r="O983" s="132" t="s">
        <v>426</v>
      </c>
      <c r="P983" s="129"/>
      <c r="Q983" s="129"/>
      <c r="R983" s="129"/>
      <c r="S983" s="129"/>
      <c r="T983" s="129"/>
      <c r="U983" s="129"/>
    </row>
    <row r="984" spans="10:21">
      <c r="J984" s="77" t="s">
        <v>2044</v>
      </c>
      <c r="K984" s="86" t="str">
        <f t="shared" si="106"/>
        <v>e1059</v>
      </c>
      <c r="L984" s="18" t="str">
        <f t="shared" si="107"/>
        <v>Garanties autres dommages corporels individuelles et collectives [202-212]</v>
      </c>
      <c r="M984" s="132"/>
      <c r="N984" s="132" t="s">
        <v>192</v>
      </c>
      <c r="O984" s="132" t="s">
        <v>426</v>
      </c>
      <c r="P984" s="129"/>
      <c r="Q984" s="129"/>
      <c r="R984" s="129"/>
      <c r="S984" s="129"/>
      <c r="T984" s="129"/>
      <c r="U984" s="129"/>
    </row>
    <row r="985" spans="10:21">
      <c r="J985" s="65" t="s">
        <v>317</v>
      </c>
      <c r="K985" s="86" t="str">
        <f t="shared" si="106"/>
        <v>e916</v>
      </c>
      <c r="L985" s="18" t="str">
        <f t="shared" si="107"/>
        <v>Autres garanties [202]</v>
      </c>
      <c r="M985" s="132" t="s">
        <v>190</v>
      </c>
      <c r="N985" s="132" t="s">
        <v>192</v>
      </c>
      <c r="O985" s="132" t="s">
        <v>426</v>
      </c>
      <c r="P985" s="129"/>
      <c r="Q985" s="129"/>
      <c r="R985" s="129"/>
      <c r="S985" s="129"/>
      <c r="T985" s="129"/>
      <c r="U985" s="129"/>
    </row>
    <row r="986" spans="10:21">
      <c r="J986" s="99" t="s">
        <v>2046</v>
      </c>
      <c r="K986" s="86" t="str">
        <f t="shared" si="106"/>
        <v>e1060</v>
      </c>
      <c r="L986" s="18" t="str">
        <f t="shared" si="107"/>
        <v>Garanties individuelles incapacité de travail indemnités journalières</v>
      </c>
      <c r="M986" s="132" t="s">
        <v>190</v>
      </c>
      <c r="N986" s="132" t="s">
        <v>192</v>
      </c>
      <c r="O986" s="132" t="s">
        <v>426</v>
      </c>
      <c r="P986" s="129"/>
      <c r="Q986" s="129"/>
      <c r="R986" s="129"/>
      <c r="S986" s="129"/>
      <c r="T986" s="129"/>
      <c r="U986" s="129"/>
    </row>
    <row r="987" spans="10:21">
      <c r="J987" s="189" t="s">
        <v>2048</v>
      </c>
      <c r="K987" s="86" t="str">
        <f t="shared" si="106"/>
        <v>e1061</v>
      </c>
      <c r="L987" s="18" t="str">
        <f t="shared" si="107"/>
        <v>Garanties individuelles incapacité de travail indemnités journalières - pour maladie</v>
      </c>
      <c r="M987" s="132"/>
      <c r="N987" s="132" t="s">
        <v>192</v>
      </c>
      <c r="O987" s="132" t="s">
        <v>426</v>
      </c>
      <c r="P987" s="129"/>
      <c r="Q987" s="129"/>
      <c r="R987" s="129"/>
      <c r="S987" s="129"/>
      <c r="T987" s="129"/>
      <c r="U987" s="129"/>
    </row>
    <row r="988" spans="10:21">
      <c r="J988" s="189" t="s">
        <v>2050</v>
      </c>
      <c r="K988" s="86" t="str">
        <f t="shared" si="106"/>
        <v>e1062</v>
      </c>
      <c r="L988" s="18" t="str">
        <f t="shared" si="107"/>
        <v>Garanties individuelles incapacité de travail indemnités journalières - pour maternité</v>
      </c>
      <c r="M988" s="132"/>
      <c r="N988" s="132" t="s">
        <v>192</v>
      </c>
      <c r="O988" s="132" t="s">
        <v>426</v>
      </c>
      <c r="P988" s="129"/>
      <c r="Q988" s="129"/>
      <c r="R988" s="129"/>
      <c r="S988" s="129"/>
      <c r="T988" s="129"/>
      <c r="U988" s="129"/>
    </row>
    <row r="989" spans="10:21">
      <c r="J989" s="189" t="s">
        <v>2052</v>
      </c>
      <c r="K989" s="86" t="str">
        <f t="shared" si="106"/>
        <v>e1063</v>
      </c>
      <c r="L989" s="18" t="str">
        <f t="shared" si="107"/>
        <v>Garanties individuelles incapacité de travail indemnités journalières - pour accident du travail ou maladie professionnelle</v>
      </c>
      <c r="M989" s="132"/>
      <c r="N989" s="132" t="s">
        <v>192</v>
      </c>
      <c r="O989" s="132" t="s">
        <v>426</v>
      </c>
      <c r="P989" s="129"/>
      <c r="Q989" s="129"/>
      <c r="R989" s="129"/>
      <c r="S989" s="129"/>
      <c r="T989" s="129"/>
      <c r="U989" s="129"/>
    </row>
    <row r="990" spans="10:21">
      <c r="J990" s="99" t="s">
        <v>2346</v>
      </c>
      <c r="K990" s="86" t="str">
        <f t="shared" si="106"/>
        <v>e1064</v>
      </c>
      <c r="L990" s="18" t="str">
        <f t="shared" si="107"/>
        <v>Garanties individuelles invalidité</v>
      </c>
      <c r="M990" s="132" t="s">
        <v>190</v>
      </c>
      <c r="N990" s="132" t="s">
        <v>192</v>
      </c>
      <c r="O990" s="132" t="s">
        <v>426</v>
      </c>
      <c r="P990" s="129"/>
      <c r="Q990" s="129"/>
      <c r="R990" s="129"/>
      <c r="S990" s="129"/>
      <c r="T990" s="129"/>
      <c r="U990" s="129"/>
    </row>
    <row r="991" spans="10:21">
      <c r="J991" s="189" t="s">
        <v>2055</v>
      </c>
      <c r="K991" s="86" t="str">
        <f t="shared" si="106"/>
        <v>e1065</v>
      </c>
      <c r="L991" s="18" t="str">
        <f t="shared" si="107"/>
        <v>Garanties individuelles invalidité - avec versement d'une rente</v>
      </c>
      <c r="M991" s="132"/>
      <c r="N991" s="132" t="s">
        <v>192</v>
      </c>
      <c r="O991" s="132" t="s">
        <v>426</v>
      </c>
      <c r="P991" s="129"/>
      <c r="Q991" s="129"/>
      <c r="R991" s="129"/>
      <c r="S991" s="129"/>
      <c r="T991" s="129"/>
      <c r="U991" s="129"/>
    </row>
    <row r="992" spans="10:21">
      <c r="J992" s="189" t="s">
        <v>2057</v>
      </c>
      <c r="K992" s="86" t="str">
        <f t="shared" si="106"/>
        <v>e1066</v>
      </c>
      <c r="L992" s="18" t="str">
        <f t="shared" si="107"/>
        <v>Garanties individuelles invalidité - avec versement d'un capital</v>
      </c>
      <c r="M992" s="132"/>
      <c r="N992" s="132" t="s">
        <v>192</v>
      </c>
      <c r="O992" s="132" t="s">
        <v>426</v>
      </c>
      <c r="P992" s="129"/>
      <c r="Q992" s="129"/>
      <c r="R992" s="129"/>
      <c r="S992" s="129"/>
      <c r="T992" s="129"/>
      <c r="U992" s="129"/>
    </row>
    <row r="993" spans="10:21">
      <c r="J993" s="99" t="s">
        <v>2059</v>
      </c>
      <c r="K993" s="86" t="str">
        <f t="shared" si="106"/>
        <v>e1067</v>
      </c>
      <c r="L993" s="18" t="str">
        <f t="shared" si="107"/>
        <v>Garanties individuelles dépendance à titre principal</v>
      </c>
      <c r="M993" s="132" t="s">
        <v>190</v>
      </c>
      <c r="N993" s="132" t="s">
        <v>192</v>
      </c>
      <c r="O993" s="132" t="s">
        <v>426</v>
      </c>
      <c r="P993" s="129"/>
      <c r="Q993" s="129"/>
      <c r="R993" s="129"/>
      <c r="S993" s="129"/>
      <c r="T993" s="129"/>
      <c r="U993" s="129"/>
    </row>
    <row r="994" spans="10:21">
      <c r="J994" s="189" t="s">
        <v>2061</v>
      </c>
      <c r="K994" s="86" t="str">
        <f t="shared" si="106"/>
        <v>e1068</v>
      </c>
      <c r="L994" s="18" t="str">
        <f t="shared" si="107"/>
        <v>Garanties individuelles dépendance à titre principal - garanties annuelles sans maintien de couverture</v>
      </c>
      <c r="M994" s="132"/>
      <c r="N994" s="132" t="s">
        <v>192</v>
      </c>
      <c r="O994" s="132" t="s">
        <v>426</v>
      </c>
      <c r="P994" s="129"/>
      <c r="Q994" s="129"/>
      <c r="R994" s="129"/>
      <c r="S994" s="129"/>
      <c r="T994" s="129"/>
      <c r="U994" s="129"/>
    </row>
    <row r="995" spans="10:21">
      <c r="J995" s="189" t="s">
        <v>2063</v>
      </c>
      <c r="K995" s="86" t="str">
        <f t="shared" si="106"/>
        <v>e1069</v>
      </c>
      <c r="L995" s="18" t="str">
        <f t="shared" si="107"/>
        <v>Garanties individuelles dépendance à titre principal - garanties annuelles avec maintien de couverture</v>
      </c>
      <c r="M995" s="132"/>
      <c r="N995" s="132" t="s">
        <v>192</v>
      </c>
      <c r="O995" s="132" t="s">
        <v>426</v>
      </c>
      <c r="P995" s="129"/>
      <c r="Q995" s="129"/>
      <c r="R995" s="129"/>
      <c r="S995" s="129"/>
      <c r="T995" s="129"/>
      <c r="U995" s="129"/>
    </row>
    <row r="996" spans="10:21">
      <c r="J996" s="189" t="s">
        <v>2065</v>
      </c>
      <c r="K996" s="86" t="str">
        <f t="shared" si="106"/>
        <v>e1070</v>
      </c>
      <c r="L996" s="18" t="str">
        <f t="shared" si="107"/>
        <v>Garanties individuelles dépendance à titre principal - garanties viagères</v>
      </c>
      <c r="M996" s="132"/>
      <c r="N996" s="132" t="s">
        <v>192</v>
      </c>
      <c r="O996" s="132" t="s">
        <v>426</v>
      </c>
      <c r="P996" s="129"/>
      <c r="Q996" s="129"/>
      <c r="R996" s="129"/>
      <c r="S996" s="129"/>
      <c r="T996" s="129"/>
      <c r="U996" s="129"/>
    </row>
    <row r="997" spans="10:21">
      <c r="J997" s="99" t="s">
        <v>2067</v>
      </c>
      <c r="K997" s="86" t="str">
        <f t="shared" si="106"/>
        <v>e1071</v>
      </c>
      <c r="L997" s="18" t="str">
        <f t="shared" si="107"/>
        <v>Garanties individuelles dépendance à titre accessoire</v>
      </c>
      <c r="M997" s="132" t="s">
        <v>190</v>
      </c>
      <c r="N997" s="132" t="s">
        <v>192</v>
      </c>
      <c r="O997" s="132" t="s">
        <v>426</v>
      </c>
      <c r="P997" s="129"/>
      <c r="Q997" s="129"/>
      <c r="R997" s="129"/>
      <c r="S997" s="129"/>
      <c r="T997" s="129"/>
      <c r="U997" s="129"/>
    </row>
    <row r="998" spans="10:21">
      <c r="J998" s="189" t="s">
        <v>2069</v>
      </c>
      <c r="K998" s="86" t="str">
        <f t="shared" si="106"/>
        <v>e1072</v>
      </c>
      <c r="L998" s="18" t="str">
        <f t="shared" si="107"/>
        <v>Garanties individuelles dépendance à titre accessoire - garanties annuelles sans maintien de couverture</v>
      </c>
      <c r="M998" s="132"/>
      <c r="N998" s="132" t="s">
        <v>192</v>
      </c>
      <c r="O998" s="132" t="s">
        <v>426</v>
      </c>
      <c r="P998" s="129"/>
      <c r="Q998" s="129"/>
      <c r="R998" s="129"/>
      <c r="S998" s="129"/>
      <c r="T998" s="129"/>
      <c r="U998" s="129"/>
    </row>
    <row r="999" spans="10:21">
      <c r="J999" s="189" t="s">
        <v>2071</v>
      </c>
      <c r="K999" s="86" t="str">
        <f t="shared" si="106"/>
        <v>e1073</v>
      </c>
      <c r="L999" s="18" t="str">
        <f t="shared" si="107"/>
        <v>Garanties individuelles dépendance à titre accessoire - garanties annuelles avec maintien de couverture</v>
      </c>
      <c r="M999" s="132"/>
      <c r="N999" s="132" t="s">
        <v>192</v>
      </c>
      <c r="O999" s="132" t="s">
        <v>426</v>
      </c>
      <c r="P999" s="129"/>
      <c r="Q999" s="129"/>
      <c r="R999" s="129"/>
      <c r="S999" s="129"/>
      <c r="T999" s="129"/>
      <c r="U999" s="129"/>
    </row>
    <row r="1000" spans="10:21">
      <c r="J1000" s="189" t="s">
        <v>2073</v>
      </c>
      <c r="K1000" s="86" t="str">
        <f t="shared" si="106"/>
        <v>e1074</v>
      </c>
      <c r="L1000" s="18" t="str">
        <f t="shared" si="107"/>
        <v>Garanties individuelles dépendance à titre accessoire - garanties viagères</v>
      </c>
      <c r="M1000" s="132"/>
      <c r="N1000" s="132" t="s">
        <v>192</v>
      </c>
      <c r="O1000" s="132" t="s">
        <v>426</v>
      </c>
      <c r="P1000" s="133"/>
      <c r="Q1000" s="129"/>
      <c r="R1000" s="129"/>
      <c r="S1000" s="129"/>
      <c r="T1000" s="129"/>
      <c r="U1000" s="129"/>
    </row>
    <row r="1001" spans="10:21">
      <c r="J1001" s="99" t="s">
        <v>2075</v>
      </c>
      <c r="K1001" s="86" t="str">
        <f t="shared" si="106"/>
        <v>e1075</v>
      </c>
      <c r="L1001" s="18" t="str">
        <f t="shared" si="107"/>
        <v>Autres garanties individuelles d'autres dommages corporels</v>
      </c>
      <c r="M1001" s="132"/>
      <c r="N1001" s="132" t="s">
        <v>192</v>
      </c>
      <c r="O1001" s="132" t="s">
        <v>426</v>
      </c>
      <c r="P1001" s="133"/>
      <c r="Q1001" s="129"/>
      <c r="R1001" s="129"/>
      <c r="S1001" s="129"/>
      <c r="T1001" s="129"/>
      <c r="U1001" s="129"/>
    </row>
    <row r="1002" spans="10:21">
      <c r="J1002" s="65" t="s">
        <v>321</v>
      </c>
      <c r="K1002" s="86" t="str">
        <f t="shared" si="106"/>
        <v>e915</v>
      </c>
      <c r="L1002" s="18" t="str">
        <f t="shared" si="107"/>
        <v>Autres garanties (dont incap. Inval) [212]</v>
      </c>
      <c r="M1002" s="132" t="s">
        <v>190</v>
      </c>
      <c r="N1002" s="132" t="s">
        <v>192</v>
      </c>
      <c r="O1002" s="132" t="s">
        <v>426</v>
      </c>
      <c r="P1002" s="133"/>
      <c r="Q1002" s="129"/>
      <c r="R1002" s="129"/>
      <c r="S1002" s="129"/>
      <c r="T1002" s="129"/>
      <c r="U1002" s="129"/>
    </row>
    <row r="1003" spans="10:21">
      <c r="J1003" s="77" t="s">
        <v>2077</v>
      </c>
      <c r="K1003" s="86" t="str">
        <f t="shared" si="106"/>
        <v>e1076</v>
      </c>
      <c r="L1003" s="18" t="str">
        <f t="shared" si="107"/>
        <v>Garanties collectives incapacité de travail indemnités journalières</v>
      </c>
      <c r="M1003" s="132" t="s">
        <v>190</v>
      </c>
      <c r="N1003" s="132" t="s">
        <v>192</v>
      </c>
      <c r="O1003" s="132" t="s">
        <v>426</v>
      </c>
      <c r="P1003" s="133"/>
      <c r="Q1003" s="129"/>
      <c r="R1003" s="129"/>
      <c r="S1003" s="129"/>
      <c r="T1003" s="129"/>
      <c r="U1003" s="129"/>
    </row>
    <row r="1004" spans="10:21">
      <c r="J1004" s="65" t="s">
        <v>2079</v>
      </c>
      <c r="K1004" s="86" t="str">
        <f t="shared" si="106"/>
        <v>e1077</v>
      </c>
      <c r="L1004" s="18" t="str">
        <f t="shared" si="107"/>
        <v>Garanties collectives incapacité de travail indemnités journalières - pour maladie</v>
      </c>
      <c r="M1004" s="132"/>
      <c r="N1004" s="132" t="s">
        <v>192</v>
      </c>
      <c r="O1004" s="132" t="s">
        <v>426</v>
      </c>
      <c r="P1004" s="133"/>
      <c r="Q1004" s="129"/>
      <c r="R1004" s="129"/>
      <c r="S1004" s="129"/>
      <c r="T1004" s="129"/>
      <c r="U1004" s="129"/>
    </row>
    <row r="1005" spans="10:21">
      <c r="J1005" s="65" t="s">
        <v>2081</v>
      </c>
      <c r="K1005" s="86" t="str">
        <f t="shared" si="106"/>
        <v>e1078</v>
      </c>
      <c r="L1005" s="18" t="str">
        <f t="shared" si="107"/>
        <v>Garanties collectives incapacité de travail indemnités journalières - pour maternité</v>
      </c>
      <c r="M1005" s="132"/>
      <c r="N1005" s="132" t="s">
        <v>192</v>
      </c>
      <c r="O1005" s="132" t="s">
        <v>426</v>
      </c>
      <c r="P1005" s="133"/>
      <c r="Q1005" s="129"/>
      <c r="R1005" s="129"/>
      <c r="S1005" s="129"/>
      <c r="T1005" s="129"/>
      <c r="U1005" s="129"/>
    </row>
    <row r="1006" spans="10:21">
      <c r="J1006" s="65" t="s">
        <v>2083</v>
      </c>
      <c r="K1006" s="86" t="str">
        <f t="shared" si="106"/>
        <v>e1079</v>
      </c>
      <c r="L1006" s="18" t="str">
        <f t="shared" si="107"/>
        <v>Garanties collectives incapacité de travail indemnités journalières - pour accident du travail ou maladie professionnelle</v>
      </c>
      <c r="M1006" s="132"/>
      <c r="N1006" s="132" t="s">
        <v>192</v>
      </c>
      <c r="O1006" s="132" t="s">
        <v>426</v>
      </c>
      <c r="P1006" s="133"/>
      <c r="Q1006" s="129"/>
      <c r="R1006" s="129"/>
      <c r="S1006" s="129"/>
      <c r="T1006" s="129"/>
      <c r="U1006" s="129"/>
    </row>
    <row r="1007" spans="10:21">
      <c r="J1007" s="77" t="s">
        <v>2085</v>
      </c>
      <c r="K1007" s="86" t="str">
        <f t="shared" si="106"/>
        <v>e1080</v>
      </c>
      <c r="L1007" s="18" t="str">
        <f t="shared" si="107"/>
        <v>Garanties collectives invalidité</v>
      </c>
      <c r="M1007" s="132" t="s">
        <v>190</v>
      </c>
      <c r="N1007" s="132" t="s">
        <v>192</v>
      </c>
      <c r="O1007" s="132" t="s">
        <v>426</v>
      </c>
      <c r="P1007" s="133"/>
      <c r="Q1007" s="129"/>
      <c r="R1007" s="129"/>
      <c r="S1007" s="129"/>
      <c r="T1007" s="129"/>
      <c r="U1007" s="129"/>
    </row>
    <row r="1008" spans="10:21">
      <c r="J1008" s="65" t="s">
        <v>2087</v>
      </c>
      <c r="K1008" s="86" t="str">
        <f t="shared" si="106"/>
        <v>e1081</v>
      </c>
      <c r="L1008" s="18" t="str">
        <f t="shared" si="107"/>
        <v>Garanties collectives invalidité - avec versement d'une rente</v>
      </c>
      <c r="M1008" s="132"/>
      <c r="N1008" s="132" t="s">
        <v>192</v>
      </c>
      <c r="O1008" s="132" t="s">
        <v>426</v>
      </c>
      <c r="P1008" s="133"/>
      <c r="Q1008" s="129"/>
      <c r="R1008" s="129"/>
      <c r="S1008" s="129"/>
      <c r="T1008" s="129"/>
      <c r="U1008" s="129"/>
    </row>
    <row r="1009" spans="10:21">
      <c r="J1009" s="65" t="s">
        <v>2089</v>
      </c>
      <c r="K1009" s="86" t="str">
        <f t="shared" si="106"/>
        <v>e1082</v>
      </c>
      <c r="L1009" s="18" t="str">
        <f t="shared" si="107"/>
        <v>Garanties collectives invalidité - avec versement d'un capital</v>
      </c>
      <c r="M1009" s="132"/>
      <c r="N1009" s="132" t="s">
        <v>192</v>
      </c>
      <c r="O1009" s="132" t="s">
        <v>426</v>
      </c>
      <c r="P1009" s="133"/>
      <c r="Q1009" s="129"/>
      <c r="R1009" s="129"/>
      <c r="S1009" s="129"/>
      <c r="T1009" s="129"/>
      <c r="U1009" s="129"/>
    </row>
    <row r="1010" spans="10:21">
      <c r="J1010" s="77" t="s">
        <v>2091</v>
      </c>
      <c r="K1010" s="86" t="str">
        <f t="shared" si="106"/>
        <v>e1083</v>
      </c>
      <c r="L1010" s="18" t="str">
        <f t="shared" si="107"/>
        <v>Garanties collectives dépendance à titre principal</v>
      </c>
      <c r="M1010" s="132" t="s">
        <v>190</v>
      </c>
      <c r="N1010" s="132" t="s">
        <v>192</v>
      </c>
      <c r="O1010" s="132" t="s">
        <v>426</v>
      </c>
      <c r="P1010" s="129"/>
      <c r="Q1010" s="129"/>
      <c r="R1010" s="129"/>
      <c r="S1010" s="129"/>
      <c r="T1010" s="129"/>
      <c r="U1010" s="129"/>
    </row>
    <row r="1011" spans="10:21">
      <c r="J1011" s="65" t="s">
        <v>2093</v>
      </c>
      <c r="K1011" s="86" t="str">
        <f t="shared" si="106"/>
        <v>e1084</v>
      </c>
      <c r="L1011" s="18" t="str">
        <f t="shared" si="107"/>
        <v>Garanties collectives dépendance à titre principal - garanties annuelles sans maintien de couverture</v>
      </c>
      <c r="M1011" s="132"/>
      <c r="N1011" s="132" t="s">
        <v>192</v>
      </c>
      <c r="O1011" s="132" t="s">
        <v>426</v>
      </c>
      <c r="P1011" s="129"/>
      <c r="Q1011" s="129"/>
      <c r="R1011" s="129"/>
      <c r="S1011" s="129"/>
      <c r="T1011" s="129"/>
      <c r="U1011" s="129"/>
    </row>
    <row r="1012" spans="10:21">
      <c r="J1012" s="65" t="s">
        <v>2095</v>
      </c>
      <c r="K1012" s="86" t="str">
        <f t="shared" si="106"/>
        <v>e1085</v>
      </c>
      <c r="L1012" s="18" t="str">
        <f t="shared" si="107"/>
        <v>Garanties collectives dépendance à titre principal - garanties annuelles avec maintien de couverture</v>
      </c>
      <c r="M1012" s="132"/>
      <c r="N1012" s="132" t="s">
        <v>192</v>
      </c>
      <c r="O1012" s="132" t="s">
        <v>426</v>
      </c>
      <c r="P1012" s="129"/>
      <c r="Q1012" s="129"/>
      <c r="R1012" s="129"/>
      <c r="S1012" s="129"/>
      <c r="T1012" s="129"/>
      <c r="U1012" s="129"/>
    </row>
    <row r="1013" spans="10:21">
      <c r="J1013" s="65" t="s">
        <v>2097</v>
      </c>
      <c r="K1013" s="86" t="str">
        <f t="shared" si="106"/>
        <v>e1086</v>
      </c>
      <c r="L1013" s="18" t="str">
        <f t="shared" si="107"/>
        <v>Garanties collectives dépendance à titre principal - garanties viagères</v>
      </c>
      <c r="M1013" s="132"/>
      <c r="N1013" s="132" t="s">
        <v>192</v>
      </c>
      <c r="O1013" s="132" t="s">
        <v>426</v>
      </c>
      <c r="P1013" s="129"/>
      <c r="Q1013" s="129"/>
      <c r="R1013" s="129"/>
      <c r="S1013" s="129"/>
      <c r="T1013" s="129"/>
      <c r="U1013" s="129"/>
    </row>
    <row r="1014" spans="10:21">
      <c r="J1014" s="77" t="s">
        <v>2099</v>
      </c>
      <c r="K1014" s="86" t="str">
        <f t="shared" si="106"/>
        <v>e1087</v>
      </c>
      <c r="L1014" s="18" t="str">
        <f t="shared" si="107"/>
        <v>Garanties collectives dépendance à titre accessoire</v>
      </c>
      <c r="M1014" s="132" t="s">
        <v>190</v>
      </c>
      <c r="N1014" s="132" t="s">
        <v>192</v>
      </c>
      <c r="O1014" s="132" t="s">
        <v>426</v>
      </c>
      <c r="P1014" s="129"/>
      <c r="Q1014" s="129"/>
      <c r="R1014" s="129"/>
      <c r="S1014" s="129"/>
      <c r="T1014" s="129"/>
      <c r="U1014" s="129"/>
    </row>
    <row r="1015" spans="10:21">
      <c r="J1015" s="65" t="s">
        <v>2101</v>
      </c>
      <c r="K1015" s="86" t="str">
        <f t="shared" si="106"/>
        <v>e1088</v>
      </c>
      <c r="L1015" s="18" t="str">
        <f t="shared" si="107"/>
        <v>Garanties collectives dépendance à titre accessoire - garanties annuelles sans maintien de couverture</v>
      </c>
      <c r="M1015" s="132"/>
      <c r="N1015" s="132" t="s">
        <v>192</v>
      </c>
      <c r="O1015" s="132" t="s">
        <v>426</v>
      </c>
      <c r="P1015" s="129"/>
      <c r="Q1015" s="129"/>
      <c r="R1015" s="129"/>
      <c r="S1015" s="129"/>
      <c r="T1015" s="129"/>
      <c r="U1015" s="129"/>
    </row>
    <row r="1016" spans="10:21">
      <c r="J1016" s="65" t="s">
        <v>2103</v>
      </c>
      <c r="K1016" s="86" t="str">
        <f t="shared" si="106"/>
        <v>e1089</v>
      </c>
      <c r="L1016" s="18" t="str">
        <f t="shared" si="107"/>
        <v>Garanties collectives dépendance à titre accessoire - garanties annuelles avec maintien de couverture</v>
      </c>
      <c r="M1016" s="132"/>
      <c r="N1016" s="132" t="s">
        <v>192</v>
      </c>
      <c r="O1016" s="132" t="s">
        <v>426</v>
      </c>
      <c r="P1016" s="129"/>
      <c r="Q1016" s="129"/>
      <c r="R1016" s="129"/>
      <c r="S1016" s="129"/>
      <c r="T1016" s="129"/>
      <c r="U1016" s="129"/>
    </row>
    <row r="1017" spans="10:21">
      <c r="J1017" s="65" t="s">
        <v>2105</v>
      </c>
      <c r="K1017" s="86" t="str">
        <f t="shared" si="106"/>
        <v>e1090</v>
      </c>
      <c r="L1017" s="18" t="str">
        <f t="shared" si="107"/>
        <v>Garanties collectives dépendance à titre accessoire - garanties viagères</v>
      </c>
      <c r="M1017" s="132"/>
      <c r="N1017" s="132" t="s">
        <v>192</v>
      </c>
      <c r="O1017" s="132" t="s">
        <v>426</v>
      </c>
      <c r="P1017" s="129"/>
      <c r="Q1017" s="129"/>
      <c r="R1017" s="129"/>
      <c r="S1017" s="129"/>
      <c r="T1017" s="129"/>
      <c r="U1017" s="129"/>
    </row>
    <row r="1018" spans="10:21">
      <c r="J1018" s="77" t="s">
        <v>2107</v>
      </c>
      <c r="K1018" s="86" t="str">
        <f t="shared" si="106"/>
        <v>e1091</v>
      </c>
      <c r="L1018" s="18" t="str">
        <f t="shared" si="107"/>
        <v>Autres garanties collectives d'autres dommages corporels</v>
      </c>
      <c r="M1018" s="132"/>
      <c r="N1018" s="132" t="s">
        <v>192</v>
      </c>
      <c r="O1018" s="132" t="s">
        <v>426</v>
      </c>
      <c r="P1018" s="129"/>
      <c r="Q1018" s="129"/>
      <c r="R1018" s="129"/>
      <c r="S1018" s="129"/>
      <c r="T1018" s="129"/>
      <c r="U1018" s="129"/>
    </row>
    <row r="1019" spans="10:21">
      <c r="J1019" s="120" t="s">
        <v>2109</v>
      </c>
      <c r="K1019" s="86" t="str">
        <f t="shared" si="106"/>
        <v>e1092</v>
      </c>
      <c r="L1019" s="18" t="str">
        <f t="shared" si="107"/>
        <v>Garanties décès et invalidité avec perte totale et irréversible d'autonomie (PTIA) - individuelles et collectives</v>
      </c>
      <c r="M1019" s="132" t="s">
        <v>190</v>
      </c>
      <c r="N1019" s="132" t="s">
        <v>192</v>
      </c>
      <c r="O1019" s="132" t="s">
        <v>426</v>
      </c>
      <c r="P1019" s="129"/>
      <c r="Q1019" s="129"/>
      <c r="R1019" s="129"/>
      <c r="S1019" s="129"/>
      <c r="T1019" s="129"/>
      <c r="U1019" s="129"/>
    </row>
    <row r="1020" spans="10:21">
      <c r="J1020" s="77" t="s">
        <v>2111</v>
      </c>
      <c r="K1020" s="86" t="str">
        <f t="shared" si="106"/>
        <v>e1093</v>
      </c>
      <c r="L1020" s="18" t="str">
        <f t="shared" si="107"/>
        <v>Garanties individuelles décès et invalidité avec perte totale et irréversible d'autonomie (PTIA)</v>
      </c>
      <c r="M1020" s="132" t="s">
        <v>190</v>
      </c>
      <c r="N1020" s="132" t="s">
        <v>192</v>
      </c>
      <c r="O1020" s="132" t="s">
        <v>426</v>
      </c>
      <c r="P1020" s="129"/>
      <c r="Q1020" s="129"/>
      <c r="R1020" s="129"/>
      <c r="S1020" s="129"/>
      <c r="T1020" s="129"/>
      <c r="U1020" s="129"/>
    </row>
    <row r="1021" spans="10:21">
      <c r="J1021" s="65" t="s">
        <v>2113</v>
      </c>
      <c r="K1021" s="86" t="str">
        <f t="shared" si="106"/>
        <v>e1094</v>
      </c>
      <c r="L1021" s="18" t="str">
        <f t="shared" si="107"/>
        <v>Garanties individuelles temporaires décès et invalidité avec perte totale et irréversible d'autonomie (PTIA)</v>
      </c>
      <c r="M1021" s="132" t="s">
        <v>190</v>
      </c>
      <c r="N1021" s="132" t="s">
        <v>192</v>
      </c>
      <c r="O1021" s="132" t="s">
        <v>426</v>
      </c>
      <c r="P1021" s="129"/>
      <c r="Q1021" s="129"/>
      <c r="R1021" s="129"/>
      <c r="S1021" s="129"/>
      <c r="T1021" s="129"/>
      <c r="U1021" s="129"/>
    </row>
    <row r="1022" spans="10:21">
      <c r="J1022" s="99" t="s">
        <v>2115</v>
      </c>
      <c r="K1022" s="86" t="str">
        <f t="shared" si="106"/>
        <v>e1095</v>
      </c>
      <c r="L1022" s="18" t="str">
        <f t="shared" si="107"/>
        <v>Garanties individuelles temporaires décès et invalidité PTIA - avec versement d'un capital</v>
      </c>
      <c r="M1022" s="132"/>
      <c r="N1022" s="132" t="s">
        <v>192</v>
      </c>
      <c r="O1022" s="132" t="s">
        <v>426</v>
      </c>
      <c r="P1022" s="129"/>
      <c r="Q1022" s="129"/>
      <c r="R1022" s="129"/>
      <c r="S1022" s="129"/>
      <c r="T1022" s="129"/>
      <c r="U1022" s="129"/>
    </row>
    <row r="1023" spans="10:21">
      <c r="J1023" s="99" t="s">
        <v>2117</v>
      </c>
      <c r="K1023" s="86" t="str">
        <f t="shared" si="106"/>
        <v>e1096</v>
      </c>
      <c r="L1023" s="18" t="str">
        <f t="shared" si="107"/>
        <v>Garanties individuelles temporaires décès et invalidité PTIA - avec versement d'une rente d'invalidité</v>
      </c>
      <c r="M1023" s="132"/>
      <c r="N1023" s="132" t="s">
        <v>192</v>
      </c>
      <c r="O1023" s="132" t="s">
        <v>426</v>
      </c>
      <c r="P1023" s="129"/>
      <c r="Q1023" s="129"/>
      <c r="R1023" s="129"/>
      <c r="S1023" s="129"/>
      <c r="T1023" s="129"/>
      <c r="U1023" s="129"/>
    </row>
    <row r="1024" spans="10:21">
      <c r="J1024" s="99" t="s">
        <v>2119</v>
      </c>
      <c r="K1024" s="86" t="str">
        <f t="shared" si="106"/>
        <v>e1097</v>
      </c>
      <c r="L1024" s="18" t="str">
        <f t="shared" si="107"/>
        <v>Garanties individuelles temporaires décès et invalidité PTIA - avec versement d'une rente de conjoint survivant</v>
      </c>
      <c r="M1024" s="132"/>
      <c r="N1024" s="132" t="s">
        <v>192</v>
      </c>
      <c r="O1024" s="132" t="s">
        <v>426</v>
      </c>
      <c r="P1024" s="129"/>
      <c r="Q1024" s="129"/>
      <c r="R1024" s="129"/>
      <c r="S1024" s="129"/>
      <c r="T1024" s="129"/>
      <c r="U1024" s="129"/>
    </row>
    <row r="1025" spans="10:21">
      <c r="J1025" s="99" t="s">
        <v>2121</v>
      </c>
      <c r="K1025" s="86" t="str">
        <f t="shared" si="106"/>
        <v>e1098</v>
      </c>
      <c r="L1025" s="18" t="str">
        <f t="shared" si="107"/>
        <v>Garanties individuelles temporaires décès et invalidité PTIA - avec versement d'une rente d'éducation ou d'orphelin</v>
      </c>
      <c r="M1025" s="132"/>
      <c r="N1025" s="132" t="s">
        <v>192</v>
      </c>
      <c r="O1025" s="132" t="s">
        <v>426</v>
      </c>
      <c r="P1025" s="129"/>
      <c r="Q1025" s="129"/>
      <c r="R1025" s="129"/>
      <c r="S1025" s="129"/>
      <c r="T1025" s="129"/>
      <c r="U1025" s="129"/>
    </row>
    <row r="1026" spans="10:21">
      <c r="J1026" s="65" t="s">
        <v>2123</v>
      </c>
      <c r="K1026" s="86" t="str">
        <f t="shared" si="106"/>
        <v>e1099</v>
      </c>
      <c r="L1026" s="18" t="str">
        <f t="shared" si="107"/>
        <v>Garanties individuelles vie entière décès et invalidité avec perte totale et irréversible d'autonomie (PTIA)</v>
      </c>
      <c r="M1026" s="132" t="s">
        <v>190</v>
      </c>
      <c r="N1026" s="132" t="s">
        <v>192</v>
      </c>
      <c r="O1026" s="132" t="s">
        <v>426</v>
      </c>
      <c r="P1026" s="129"/>
      <c r="Q1026" s="129"/>
      <c r="R1026" s="129"/>
      <c r="S1026" s="129"/>
      <c r="T1026" s="129"/>
      <c r="U1026" s="129"/>
    </row>
    <row r="1027" spans="10:21">
      <c r="J1027" s="99" t="s">
        <v>2125</v>
      </c>
      <c r="K1027" s="86" t="str">
        <f t="shared" si="106"/>
        <v>e1200</v>
      </c>
      <c r="L1027" s="18" t="str">
        <f t="shared" si="107"/>
        <v>Garanties individuelles vie entière décès et invalidité PTIA - avec versement d'un capital</v>
      </c>
      <c r="M1027" s="132"/>
      <c r="N1027" s="132" t="s">
        <v>192</v>
      </c>
      <c r="O1027" s="132" t="s">
        <v>426</v>
      </c>
      <c r="P1027" s="129"/>
      <c r="Q1027" s="129"/>
      <c r="R1027" s="129"/>
      <c r="S1027" s="129"/>
      <c r="T1027" s="129"/>
      <c r="U1027" s="129"/>
    </row>
    <row r="1028" spans="10:21">
      <c r="J1028" s="99" t="s">
        <v>2126</v>
      </c>
      <c r="K1028" s="86" t="str">
        <f t="shared" si="106"/>
        <v>e1201</v>
      </c>
      <c r="L1028" s="18" t="str">
        <f t="shared" si="107"/>
        <v>Garanties individuelles vie entière décès et invalidité PTIA - avec versement d'une rente d'invalidité</v>
      </c>
      <c r="M1028" s="132"/>
      <c r="N1028" s="132" t="s">
        <v>192</v>
      </c>
      <c r="O1028" s="132" t="s">
        <v>426</v>
      </c>
      <c r="P1028" s="129"/>
      <c r="Q1028" s="129"/>
      <c r="R1028" s="129"/>
      <c r="S1028" s="129"/>
      <c r="T1028" s="129"/>
      <c r="U1028" s="129"/>
    </row>
    <row r="1029" spans="10:21">
      <c r="J1029" s="99" t="s">
        <v>2127</v>
      </c>
      <c r="K1029" s="86" t="str">
        <f t="shared" si="106"/>
        <v>e1202</v>
      </c>
      <c r="L1029" s="18" t="str">
        <f t="shared" si="107"/>
        <v>Garanties individuelles vie entière décès et invalidité PTIA - avec versement d'une rente de conjoint survivant</v>
      </c>
      <c r="M1029" s="132"/>
      <c r="N1029" s="132" t="s">
        <v>192</v>
      </c>
      <c r="O1029" s="132" t="s">
        <v>426</v>
      </c>
      <c r="P1029" s="129"/>
      <c r="Q1029" s="129"/>
      <c r="R1029" s="129"/>
      <c r="S1029" s="129"/>
      <c r="T1029" s="129"/>
      <c r="U1029" s="129"/>
    </row>
    <row r="1030" spans="10:21">
      <c r="J1030" s="99" t="s">
        <v>2128</v>
      </c>
      <c r="K1030" s="86" t="str">
        <f t="shared" si="106"/>
        <v>e1203</v>
      </c>
      <c r="L1030" s="18" t="str">
        <f t="shared" si="107"/>
        <v>Garanties individuelles vie entière décès et invalidité PTIA - avec versement d'une rente d'éducation ou d'orphelin</v>
      </c>
      <c r="M1030" s="132"/>
      <c r="N1030" s="132" t="s">
        <v>192</v>
      </c>
      <c r="O1030" s="132" t="s">
        <v>426</v>
      </c>
      <c r="P1030" s="129"/>
      <c r="Q1030" s="129"/>
      <c r="R1030" s="129"/>
      <c r="S1030" s="129"/>
      <c r="T1030" s="129"/>
      <c r="U1030" s="129"/>
    </row>
    <row r="1031" spans="10:21">
      <c r="J1031" s="65" t="s">
        <v>2129</v>
      </c>
      <c r="K1031" s="86" t="str">
        <f t="shared" si="106"/>
        <v>e1204</v>
      </c>
      <c r="L1031" s="18" t="str">
        <f t="shared" si="107"/>
        <v>Autres garanties individuelles décès</v>
      </c>
      <c r="M1031" s="132"/>
      <c r="N1031" s="132" t="s">
        <v>192</v>
      </c>
      <c r="O1031" s="132" t="s">
        <v>426</v>
      </c>
      <c r="P1031" s="129"/>
      <c r="Q1031" s="129"/>
      <c r="R1031" s="129"/>
      <c r="S1031" s="129"/>
      <c r="T1031" s="129"/>
      <c r="U1031" s="129"/>
    </row>
    <row r="1032" spans="10:21">
      <c r="J1032" s="77" t="s">
        <v>2130</v>
      </c>
      <c r="K1032" s="86" t="str">
        <f t="shared" si="106"/>
        <v>e1205</v>
      </c>
      <c r="L1032" s="18" t="str">
        <f t="shared" si="107"/>
        <v>Garanties collectives décès et invalidité avec perte totale et irréversible d'autonomie (PTIA)</v>
      </c>
      <c r="M1032" s="132" t="s">
        <v>190</v>
      </c>
      <c r="N1032" s="132" t="s">
        <v>192</v>
      </c>
      <c r="O1032" s="132" t="s">
        <v>426</v>
      </c>
      <c r="P1032" s="129"/>
      <c r="Q1032" s="129"/>
      <c r="R1032" s="129"/>
      <c r="S1032" s="129"/>
      <c r="T1032" s="129"/>
      <c r="U1032" s="129"/>
    </row>
    <row r="1033" spans="10:21">
      <c r="J1033" s="65" t="s">
        <v>2131</v>
      </c>
      <c r="K1033" s="86" t="str">
        <f t="shared" si="106"/>
        <v>e1206</v>
      </c>
      <c r="L1033" s="18" t="str">
        <f t="shared" si="107"/>
        <v>Garanties collectives temporaires décès et invalidité avec perte totale et irréversible d'autonomie (PTIA)</v>
      </c>
      <c r="M1033" s="132" t="s">
        <v>190</v>
      </c>
      <c r="N1033" s="132" t="s">
        <v>192</v>
      </c>
      <c r="O1033" s="132" t="s">
        <v>426</v>
      </c>
      <c r="P1033" s="129"/>
      <c r="Q1033" s="129"/>
      <c r="R1033" s="129"/>
      <c r="S1033" s="129"/>
      <c r="T1033" s="129"/>
      <c r="U1033" s="129"/>
    </row>
    <row r="1034" spans="10:21">
      <c r="J1034" s="99" t="s">
        <v>2132</v>
      </c>
      <c r="K1034" s="86" t="str">
        <f t="shared" si="106"/>
        <v>e1207</v>
      </c>
      <c r="L1034" s="18" t="str">
        <f t="shared" si="107"/>
        <v>Garanties collectives temporaires décès et invalidité PTIA - avec versement d'un capital</v>
      </c>
      <c r="M1034" s="132"/>
      <c r="N1034" s="132" t="s">
        <v>192</v>
      </c>
      <c r="O1034" s="132" t="s">
        <v>426</v>
      </c>
      <c r="P1034" s="129"/>
      <c r="Q1034" s="129"/>
      <c r="R1034" s="129"/>
      <c r="S1034" s="129"/>
      <c r="T1034" s="129"/>
      <c r="U1034" s="129"/>
    </row>
    <row r="1035" spans="10:21">
      <c r="J1035" s="99" t="s">
        <v>2133</v>
      </c>
      <c r="K1035" s="86" t="str">
        <f t="shared" si="106"/>
        <v>e1208</v>
      </c>
      <c r="L1035" s="18" t="str">
        <f t="shared" si="107"/>
        <v>Garanties collectives temporaires décès et invalidité PTIA - avec versement d'une rente d'invalidité</v>
      </c>
      <c r="M1035" s="132"/>
      <c r="N1035" s="132" t="s">
        <v>192</v>
      </c>
      <c r="O1035" s="132" t="s">
        <v>426</v>
      </c>
      <c r="P1035" s="129"/>
      <c r="Q1035" s="129"/>
      <c r="R1035" s="129"/>
      <c r="S1035" s="129"/>
      <c r="T1035" s="129"/>
      <c r="U1035" s="129"/>
    </row>
    <row r="1036" spans="10:21">
      <c r="J1036" s="99" t="s">
        <v>2134</v>
      </c>
      <c r="K1036" s="86" t="str">
        <f t="shared" si="106"/>
        <v>e1209</v>
      </c>
      <c r="L1036" s="18" t="str">
        <f t="shared" si="107"/>
        <v>Garanties collectives temporaires décès et invalidité PTIA - avec versement d'une rente de conjoint survivant</v>
      </c>
      <c r="M1036" s="132"/>
      <c r="N1036" s="132" t="s">
        <v>192</v>
      </c>
      <c r="O1036" s="132" t="s">
        <v>426</v>
      </c>
      <c r="P1036" s="129"/>
      <c r="Q1036" s="129"/>
      <c r="R1036" s="129"/>
      <c r="S1036" s="129"/>
      <c r="T1036" s="129"/>
      <c r="U1036" s="129"/>
    </row>
    <row r="1037" spans="10:21">
      <c r="J1037" s="99" t="s">
        <v>2135</v>
      </c>
      <c r="K1037" s="86" t="str">
        <f t="shared" si="106"/>
        <v>e1210</v>
      </c>
      <c r="L1037" s="18" t="str">
        <f t="shared" si="107"/>
        <v>Garanties collectives temporaires décès et invalidité PTIA - avec versement d'une rente d'éducation ou d'orphelin</v>
      </c>
      <c r="M1037" s="132"/>
      <c r="N1037" s="132" t="s">
        <v>192</v>
      </c>
      <c r="O1037" s="132" t="s">
        <v>426</v>
      </c>
      <c r="P1037" s="129"/>
      <c r="Q1037" s="129"/>
      <c r="R1037" s="129"/>
      <c r="S1037" s="129"/>
      <c r="T1037" s="129"/>
      <c r="U1037" s="129"/>
    </row>
    <row r="1038" spans="10:21">
      <c r="J1038" s="65" t="s">
        <v>2136</v>
      </c>
      <c r="K1038" s="86" t="str">
        <f t="shared" si="106"/>
        <v>e1211</v>
      </c>
      <c r="L1038" s="18" t="str">
        <f t="shared" si="107"/>
        <v>Garanties collectives vie entière décès et invalidité avec perte totale et irréversible d'autonomie (PTIA)</v>
      </c>
      <c r="M1038" s="132" t="s">
        <v>190</v>
      </c>
      <c r="N1038" s="132" t="s">
        <v>192</v>
      </c>
      <c r="O1038" s="132" t="s">
        <v>426</v>
      </c>
      <c r="P1038" s="129"/>
      <c r="Q1038" s="129"/>
      <c r="R1038" s="129"/>
      <c r="S1038" s="129"/>
      <c r="T1038" s="129"/>
      <c r="U1038" s="129"/>
    </row>
    <row r="1039" spans="10:21">
      <c r="J1039" s="99" t="s">
        <v>2137</v>
      </c>
      <c r="K1039" s="86" t="str">
        <f t="shared" ref="K1039:K1080" si="108">VLOOKUP(J1039,$A$1:$I$319,2,FALSE)</f>
        <v>e1212</v>
      </c>
      <c r="L1039" s="18" t="str">
        <f t="shared" ref="L1039:L1067" si="109">J1039</f>
        <v>Garanties collectives vie entière décès et invalidité PTIA - avec versement d'un capital</v>
      </c>
      <c r="M1039" s="132"/>
      <c r="N1039" s="132" t="s">
        <v>192</v>
      </c>
      <c r="O1039" s="132" t="s">
        <v>426</v>
      </c>
      <c r="P1039" s="129"/>
      <c r="Q1039" s="129"/>
      <c r="R1039" s="129"/>
      <c r="S1039" s="129"/>
      <c r="T1039" s="129"/>
      <c r="U1039" s="129"/>
    </row>
    <row r="1040" spans="10:21">
      <c r="J1040" s="99" t="s">
        <v>2138</v>
      </c>
      <c r="K1040" s="86" t="str">
        <f t="shared" si="108"/>
        <v>e1213</v>
      </c>
      <c r="L1040" s="18" t="str">
        <f t="shared" si="109"/>
        <v>Garanties collectives vie entière décès et invalidité PTIA - avec versement d'une rente d'invalidité</v>
      </c>
      <c r="M1040" s="132"/>
      <c r="N1040" s="132" t="s">
        <v>192</v>
      </c>
      <c r="O1040" s="132" t="s">
        <v>426</v>
      </c>
      <c r="P1040" s="129"/>
      <c r="Q1040" s="129"/>
      <c r="R1040" s="129"/>
      <c r="S1040" s="129"/>
      <c r="T1040" s="129"/>
      <c r="U1040" s="129"/>
    </row>
    <row r="1041" spans="10:21">
      <c r="J1041" s="99" t="s">
        <v>2139</v>
      </c>
      <c r="K1041" s="86" t="str">
        <f t="shared" si="108"/>
        <v>e1214</v>
      </c>
      <c r="L1041" s="18" t="str">
        <f t="shared" si="109"/>
        <v>Garanties collectives vie entière décès et invalidité PTIA - avec versement d'une rente de conjoint survivant</v>
      </c>
      <c r="M1041" s="132"/>
      <c r="N1041" s="132" t="s">
        <v>192</v>
      </c>
      <c r="O1041" s="132" t="s">
        <v>426</v>
      </c>
      <c r="P1041" s="129"/>
      <c r="Q1041" s="129"/>
      <c r="R1041" s="129"/>
      <c r="S1041" s="129"/>
      <c r="T1041" s="129"/>
      <c r="U1041" s="129"/>
    </row>
    <row r="1042" spans="10:21">
      <c r="J1042" s="99" t="s">
        <v>2140</v>
      </c>
      <c r="K1042" s="86" t="str">
        <f t="shared" si="108"/>
        <v>e1215</v>
      </c>
      <c r="L1042" s="18" t="str">
        <f t="shared" si="109"/>
        <v>Garanties collectives vie entière décès et invalidité PTIA - avec versement d'une rente d'éducation ou d'orphelin</v>
      </c>
      <c r="M1042" s="132"/>
      <c r="N1042" s="132" t="s">
        <v>192</v>
      </c>
      <c r="O1042" s="132" t="s">
        <v>426</v>
      </c>
      <c r="P1042" s="129"/>
      <c r="Q1042" s="129"/>
      <c r="R1042" s="129"/>
      <c r="S1042" s="129"/>
      <c r="T1042" s="129"/>
      <c r="U1042" s="129"/>
    </row>
    <row r="1043" spans="10:21">
      <c r="J1043" s="65" t="s">
        <v>2141</v>
      </c>
      <c r="K1043" s="86" t="str">
        <f t="shared" si="108"/>
        <v>e1216</v>
      </c>
      <c r="L1043" s="18" t="str">
        <f t="shared" si="109"/>
        <v>Autres garanties collectives décès</v>
      </c>
      <c r="M1043" s="132"/>
      <c r="N1043" s="132" t="s">
        <v>192</v>
      </c>
      <c r="O1043" s="132" t="s">
        <v>426</v>
      </c>
      <c r="P1043" s="129"/>
      <c r="Q1043" s="129"/>
      <c r="R1043" s="129"/>
      <c r="S1043" s="129"/>
      <c r="T1043" s="129"/>
      <c r="U1043" s="129"/>
    </row>
    <row r="1044" spans="10:21">
      <c r="J1044" s="120" t="s">
        <v>2142</v>
      </c>
      <c r="K1044" s="86" t="str">
        <f t="shared" si="108"/>
        <v>e1217</v>
      </c>
      <c r="L1044" s="18" t="str">
        <f t="shared" si="109"/>
        <v>Garanties de retraite supplémentaire, indemnités de fin de carrière et préretraite - individuelles et collectives</v>
      </c>
      <c r="M1044" s="132" t="s">
        <v>190</v>
      </c>
      <c r="N1044" s="132" t="s">
        <v>192</v>
      </c>
      <c r="O1044" s="132" t="s">
        <v>426</v>
      </c>
      <c r="P1044" s="129"/>
      <c r="Q1044" s="129"/>
      <c r="R1044" s="129"/>
      <c r="S1044" s="129"/>
      <c r="T1044" s="129"/>
      <c r="U1044" s="129"/>
    </row>
    <row r="1045" spans="10:21">
      <c r="J1045" s="77" t="s">
        <v>2143</v>
      </c>
      <c r="K1045" s="86" t="str">
        <f t="shared" si="108"/>
        <v>e1218</v>
      </c>
      <c r="L1045" s="18" t="str">
        <f t="shared" si="109"/>
        <v>Garanties individuelles de retraite supplémentaire, indemnités de fin de carrière et préretraite</v>
      </c>
      <c r="M1045" s="132" t="s">
        <v>190</v>
      </c>
      <c r="N1045" s="132" t="s">
        <v>192</v>
      </c>
      <c r="O1045" s="132" t="s">
        <v>426</v>
      </c>
      <c r="P1045" s="129"/>
      <c r="Q1045" s="129"/>
      <c r="R1045" s="129"/>
      <c r="S1045" s="129"/>
      <c r="T1045" s="129"/>
      <c r="U1045" s="129"/>
    </row>
    <row r="1046" spans="10:21">
      <c r="J1046" s="65" t="s">
        <v>2144</v>
      </c>
      <c r="K1046" s="86" t="str">
        <f t="shared" si="108"/>
        <v>e1219</v>
      </c>
      <c r="L1046" s="18" t="str">
        <f t="shared" si="109"/>
        <v>Garanties individuelles de retraite supplémentaire - Plan épargne retraite populaire (PERP)</v>
      </c>
      <c r="M1046" s="132"/>
      <c r="N1046" s="132" t="s">
        <v>192</v>
      </c>
      <c r="O1046" s="132" t="s">
        <v>426</v>
      </c>
      <c r="P1046" s="129"/>
      <c r="Q1046" s="129"/>
      <c r="R1046" s="129"/>
      <c r="S1046" s="129"/>
      <c r="T1046" s="129"/>
      <c r="U1046" s="129"/>
    </row>
    <row r="1047" spans="10:21">
      <c r="J1047" s="65" t="s">
        <v>2145</v>
      </c>
      <c r="K1047" s="86" t="str">
        <f t="shared" si="108"/>
        <v>e1220</v>
      </c>
      <c r="L1047" s="18" t="str">
        <f t="shared" si="109"/>
        <v>Garanties individuelles de retraite supplémentaire - Contrats detinés aux fonctionnaires et élus locaux (PREFON, COREM, CRH, FONPEL, CAREL…)</v>
      </c>
      <c r="M1047" s="132"/>
      <c r="N1047" s="132" t="s">
        <v>192</v>
      </c>
      <c r="O1047" s="132" t="s">
        <v>426</v>
      </c>
      <c r="P1047" s="129"/>
      <c r="Q1047" s="129"/>
      <c r="R1047" s="129"/>
      <c r="S1047" s="129"/>
      <c r="T1047" s="129"/>
      <c r="U1047" s="129"/>
    </row>
    <row r="1048" spans="10:21">
      <c r="J1048" s="65" t="s">
        <v>2146</v>
      </c>
      <c r="K1048" s="86" t="str">
        <f t="shared" si="108"/>
        <v>e1221</v>
      </c>
      <c r="L1048" s="18" t="str">
        <f t="shared" si="109"/>
        <v>Garanties individuelles de retraite supplémentaire - Retraite mutualiste du combattant (RMC)</v>
      </c>
      <c r="M1048" s="132"/>
      <c r="N1048" s="132" t="s">
        <v>192</v>
      </c>
      <c r="O1048" s="132" t="s">
        <v>426</v>
      </c>
      <c r="P1048" s="129"/>
      <c r="Q1048" s="129"/>
      <c r="R1048" s="129"/>
      <c r="S1048" s="129"/>
      <c r="T1048" s="129"/>
      <c r="U1048" s="129"/>
    </row>
    <row r="1049" spans="10:21">
      <c r="J1049" s="65" t="s">
        <v>2147</v>
      </c>
      <c r="K1049" s="86" t="str">
        <f t="shared" si="108"/>
        <v>e1222</v>
      </c>
      <c r="L1049" s="18" t="str">
        <f t="shared" si="109"/>
        <v>Garanties individuelles de retraite supplémentaire - Contrats Madelin et exploitants agricoles</v>
      </c>
      <c r="M1049" s="132"/>
      <c r="N1049" s="132" t="s">
        <v>192</v>
      </c>
      <c r="O1049" s="132" t="s">
        <v>426</v>
      </c>
      <c r="P1049" s="129"/>
      <c r="Q1049" s="129"/>
      <c r="R1049" s="129"/>
      <c r="S1049" s="129"/>
      <c r="T1049" s="129"/>
      <c r="U1049" s="129"/>
    </row>
    <row r="1050" spans="10:21">
      <c r="J1050" s="65" t="s">
        <v>2148</v>
      </c>
      <c r="K1050" s="86" t="str">
        <f t="shared" si="108"/>
        <v>e1223</v>
      </c>
      <c r="L1050" s="18" t="str">
        <f t="shared" si="109"/>
        <v>Garanties individuelles de retraite supplémentaire - Article 39 du code général des impôts (hors indemnités de fin de carrière et préretraites)</v>
      </c>
      <c r="M1050" s="132"/>
      <c r="N1050" s="132" t="s">
        <v>192</v>
      </c>
      <c r="O1050" s="132" t="s">
        <v>426</v>
      </c>
      <c r="P1050" s="129"/>
      <c r="Q1050" s="129"/>
      <c r="R1050" s="129"/>
      <c r="S1050" s="129"/>
      <c r="T1050" s="129"/>
      <c r="U1050" s="129"/>
    </row>
    <row r="1051" spans="10:21">
      <c r="J1051" s="65" t="s">
        <v>2149</v>
      </c>
      <c r="K1051" s="86" t="str">
        <f t="shared" si="108"/>
        <v>e1224</v>
      </c>
      <c r="L1051" s="18" t="str">
        <f t="shared" si="109"/>
        <v>Garanties individuelles de retraite supplémentaire - Article 82 du code général des impôts</v>
      </c>
      <c r="M1051" s="132"/>
      <c r="N1051" s="132" t="s">
        <v>192</v>
      </c>
      <c r="O1051" s="132" t="s">
        <v>426</v>
      </c>
      <c r="P1051" s="129"/>
      <c r="Q1051" s="129"/>
      <c r="R1051" s="129"/>
      <c r="S1051" s="129"/>
      <c r="T1051" s="129"/>
      <c r="U1051" s="129"/>
    </row>
    <row r="1052" spans="10:21">
      <c r="J1052" s="65" t="s">
        <v>2150</v>
      </c>
      <c r="K1052" s="86" t="str">
        <f t="shared" si="108"/>
        <v>e1225</v>
      </c>
      <c r="L1052" s="18" t="str">
        <f t="shared" si="109"/>
        <v>Garanties individuelles de retraite supplémentaire - Article 83 du code général des impôts et PÈRE</v>
      </c>
      <c r="M1052" s="132"/>
      <c r="N1052" s="132" t="s">
        <v>192</v>
      </c>
      <c r="O1052" s="132" t="s">
        <v>426</v>
      </c>
      <c r="P1052" s="129"/>
      <c r="Q1052" s="129"/>
      <c r="R1052" s="129"/>
      <c r="S1052" s="129"/>
      <c r="T1052" s="129"/>
      <c r="U1052" s="129"/>
    </row>
    <row r="1053" spans="10:21">
      <c r="J1053" s="65" t="s">
        <v>2151</v>
      </c>
      <c r="K1053" s="86" t="str">
        <f t="shared" si="108"/>
        <v>e1226</v>
      </c>
      <c r="L1053" s="18" t="str">
        <f t="shared" si="109"/>
        <v>Garanties individuelles de retraite supplémentaire - Autres contrats de retraite supplémentaire</v>
      </c>
      <c r="M1053" s="132"/>
      <c r="N1053" s="132" t="s">
        <v>192</v>
      </c>
      <c r="O1053" s="132" t="s">
        <v>426</v>
      </c>
      <c r="P1053" s="129"/>
      <c r="Q1053" s="129"/>
      <c r="R1053" s="129"/>
      <c r="S1053" s="129"/>
      <c r="T1053" s="129"/>
      <c r="U1053" s="129"/>
    </row>
    <row r="1054" spans="10:21">
      <c r="J1054" s="65" t="s">
        <v>2152</v>
      </c>
      <c r="K1054" s="86" t="str">
        <f t="shared" si="108"/>
        <v>e1227</v>
      </c>
      <c r="L1054" s="18" t="str">
        <f t="shared" si="109"/>
        <v>Garanties individuelles - indemnités de fin de carrière</v>
      </c>
      <c r="M1054" s="132"/>
      <c r="N1054" s="132" t="s">
        <v>192</v>
      </c>
      <c r="O1054" s="132" t="s">
        <v>426</v>
      </c>
      <c r="P1054" s="129"/>
      <c r="Q1054" s="129"/>
      <c r="R1054" s="129"/>
      <c r="S1054" s="129"/>
      <c r="T1054" s="129"/>
      <c r="U1054" s="129"/>
    </row>
    <row r="1055" spans="10:21">
      <c r="J1055" s="65" t="s">
        <v>2153</v>
      </c>
      <c r="K1055" s="86" t="str">
        <f t="shared" si="108"/>
        <v>e1228</v>
      </c>
      <c r="L1055" s="18" t="str">
        <f t="shared" si="109"/>
        <v>Garanties individuelles - préretraites</v>
      </c>
      <c r="M1055" s="132"/>
      <c r="N1055" s="132" t="s">
        <v>192</v>
      </c>
      <c r="O1055" s="132" t="s">
        <v>426</v>
      </c>
      <c r="P1055" s="129"/>
      <c r="Q1055" s="129"/>
      <c r="R1055" s="129"/>
      <c r="S1055" s="129"/>
      <c r="T1055" s="129"/>
      <c r="U1055" s="129"/>
    </row>
    <row r="1056" spans="10:21">
      <c r="J1056" s="65" t="s">
        <v>2734</v>
      </c>
      <c r="K1056" s="86" t="str">
        <f t="shared" si="108"/>
        <v>e1288</v>
      </c>
      <c r="L1056" s="18" t="str">
        <f t="shared" si="109"/>
        <v>Garanties individuelles - PER</v>
      </c>
      <c r="M1056" s="132"/>
      <c r="N1056" s="132" t="s">
        <v>192</v>
      </c>
      <c r="O1056" s="132" t="s">
        <v>426</v>
      </c>
      <c r="P1056" s="129"/>
      <c r="Q1056" s="129"/>
      <c r="R1056" s="129"/>
      <c r="S1056" s="129"/>
      <c r="T1056" s="129"/>
      <c r="U1056" s="129"/>
    </row>
    <row r="1057" spans="10:21">
      <c r="J1057" s="77" t="s">
        <v>2154</v>
      </c>
      <c r="K1057" s="86" t="str">
        <f t="shared" si="108"/>
        <v>e1229</v>
      </c>
      <c r="L1057" s="18" t="str">
        <f t="shared" si="109"/>
        <v>Garanties collectives de retraite supplémentaire, indemnités de fin de carrière et préretraite</v>
      </c>
      <c r="M1057" s="132" t="s">
        <v>190</v>
      </c>
      <c r="N1057" s="132" t="s">
        <v>192</v>
      </c>
      <c r="O1057" s="132" t="s">
        <v>426</v>
      </c>
      <c r="P1057" s="129"/>
      <c r="Q1057" s="129"/>
      <c r="R1057" s="129"/>
      <c r="S1057" s="129"/>
      <c r="T1057" s="129"/>
      <c r="U1057" s="129"/>
    </row>
    <row r="1058" spans="10:21">
      <c r="J1058" s="65" t="s">
        <v>2155</v>
      </c>
      <c r="K1058" s="86" t="str">
        <f t="shared" si="108"/>
        <v>e1230</v>
      </c>
      <c r="L1058" s="18" t="str">
        <f t="shared" si="109"/>
        <v>Garanties collectives de retraite supplémentaire - Plan épargne retraite populaire (PERP)</v>
      </c>
      <c r="M1058" s="132"/>
      <c r="N1058" s="132" t="s">
        <v>192</v>
      </c>
      <c r="O1058" s="132" t="s">
        <v>426</v>
      </c>
      <c r="P1058" s="129"/>
      <c r="Q1058" s="129"/>
      <c r="R1058" s="129"/>
      <c r="S1058" s="129"/>
      <c r="T1058" s="129"/>
      <c r="U1058" s="129"/>
    </row>
    <row r="1059" spans="10:21">
      <c r="J1059" s="65" t="s">
        <v>2156</v>
      </c>
      <c r="K1059" s="86" t="str">
        <f t="shared" si="108"/>
        <v>e1231</v>
      </c>
      <c r="L1059" s="18" t="str">
        <f t="shared" si="109"/>
        <v>Garanties collectives de retraite supplémentaire - Contrats detinés aux fonctionnaires et élus locaux (PREFON, COREM, CRH, FONPEL, CAREL…)</v>
      </c>
      <c r="M1059" s="132"/>
      <c r="N1059" s="132" t="s">
        <v>192</v>
      </c>
      <c r="O1059" s="132" t="s">
        <v>426</v>
      </c>
      <c r="P1059" s="129"/>
      <c r="Q1059" s="129"/>
      <c r="R1059" s="129"/>
      <c r="S1059" s="129"/>
      <c r="T1059" s="129"/>
      <c r="U1059" s="129"/>
    </row>
    <row r="1060" spans="10:21">
      <c r="J1060" s="65" t="s">
        <v>2157</v>
      </c>
      <c r="K1060" s="86" t="str">
        <f t="shared" si="108"/>
        <v>e1232</v>
      </c>
      <c r="L1060" s="18" t="str">
        <f t="shared" si="109"/>
        <v>Garanties collectives de retraite supplémentaire - Retraite mutualiste du combattant (RMC)</v>
      </c>
      <c r="M1060" s="132"/>
      <c r="N1060" s="132" t="s">
        <v>192</v>
      </c>
      <c r="O1060" s="132" t="s">
        <v>426</v>
      </c>
      <c r="P1060" s="129"/>
      <c r="Q1060" s="129"/>
      <c r="R1060" s="129"/>
      <c r="S1060" s="129"/>
      <c r="T1060" s="129"/>
      <c r="U1060" s="129"/>
    </row>
    <row r="1061" spans="10:21">
      <c r="J1061" s="65" t="s">
        <v>2158</v>
      </c>
      <c r="K1061" s="86" t="str">
        <f t="shared" si="108"/>
        <v>e1233</v>
      </c>
      <c r="L1061" s="18" t="str">
        <f t="shared" si="109"/>
        <v>Garanties collectives de retraite supplémentaire - Contrats Madelin et exploitants agricoles</v>
      </c>
      <c r="M1061" s="132"/>
      <c r="N1061" s="132" t="s">
        <v>192</v>
      </c>
      <c r="O1061" s="132" t="s">
        <v>426</v>
      </c>
      <c r="P1061" s="129"/>
      <c r="Q1061" s="129"/>
      <c r="R1061" s="129"/>
      <c r="S1061" s="129"/>
      <c r="T1061" s="129"/>
      <c r="U1061" s="129"/>
    </row>
    <row r="1062" spans="10:21">
      <c r="J1062" s="65" t="s">
        <v>2159</v>
      </c>
      <c r="K1062" s="86" t="str">
        <f t="shared" si="108"/>
        <v>e1234</v>
      </c>
      <c r="L1062" s="18" t="str">
        <f t="shared" si="109"/>
        <v>Garanties collectives de retraite supplémentaire - Article 39 du code général des impôts (hors indemnités de fin de carrière et préretraites)</v>
      </c>
      <c r="M1062" s="132"/>
      <c r="N1062" s="132" t="s">
        <v>192</v>
      </c>
      <c r="O1062" s="132" t="s">
        <v>426</v>
      </c>
      <c r="P1062" s="129"/>
      <c r="Q1062" s="129"/>
      <c r="R1062" s="129"/>
      <c r="S1062" s="129"/>
      <c r="T1062" s="129"/>
      <c r="U1062" s="129"/>
    </row>
    <row r="1063" spans="10:21">
      <c r="J1063" s="65" t="s">
        <v>2160</v>
      </c>
      <c r="K1063" s="86" t="str">
        <f t="shared" si="108"/>
        <v>e1235</v>
      </c>
      <c r="L1063" s="18" t="str">
        <f t="shared" si="109"/>
        <v>Garanties collectives de retraite supplémentaire - Article 82 du code général des impôts</v>
      </c>
      <c r="M1063" s="132"/>
      <c r="N1063" s="132" t="s">
        <v>192</v>
      </c>
      <c r="O1063" s="132" t="s">
        <v>426</v>
      </c>
      <c r="P1063" s="129"/>
      <c r="Q1063" s="129"/>
      <c r="R1063" s="129"/>
      <c r="S1063" s="129"/>
      <c r="T1063" s="129"/>
      <c r="U1063" s="129"/>
    </row>
    <row r="1064" spans="10:21">
      <c r="J1064" s="65" t="s">
        <v>2161</v>
      </c>
      <c r="K1064" s="86" t="str">
        <f t="shared" si="108"/>
        <v>e1236</v>
      </c>
      <c r="L1064" s="18" t="str">
        <f t="shared" si="109"/>
        <v>Garanties collectives de retraite supplémentaire - Article 83 du code général des impôts et PÈRE</v>
      </c>
      <c r="M1064" s="132"/>
      <c r="N1064" s="132" t="s">
        <v>192</v>
      </c>
      <c r="O1064" s="132" t="s">
        <v>426</v>
      </c>
      <c r="P1064" s="129"/>
      <c r="Q1064" s="129"/>
      <c r="R1064" s="129"/>
      <c r="S1064" s="129"/>
      <c r="T1064" s="129"/>
      <c r="U1064" s="129"/>
    </row>
    <row r="1065" spans="10:21">
      <c r="J1065" s="65" t="s">
        <v>2162</v>
      </c>
      <c r="K1065" s="86" t="str">
        <f t="shared" si="108"/>
        <v>e1237</v>
      </c>
      <c r="L1065" s="18" t="str">
        <f t="shared" si="109"/>
        <v>Garanties collectives de retraite supplémentaire - Autres contrats de retraite supplémentaire</v>
      </c>
      <c r="M1065" s="132"/>
      <c r="N1065" s="132" t="s">
        <v>192</v>
      </c>
      <c r="O1065" s="132" t="s">
        <v>426</v>
      </c>
      <c r="P1065" s="129"/>
      <c r="Q1065" s="129"/>
      <c r="R1065" s="129"/>
      <c r="S1065" s="129"/>
      <c r="T1065" s="129"/>
      <c r="U1065" s="129"/>
    </row>
    <row r="1066" spans="10:21">
      <c r="J1066" s="65" t="s">
        <v>2163</v>
      </c>
      <c r="K1066" s="86" t="str">
        <f t="shared" si="108"/>
        <v>e1238</v>
      </c>
      <c r="L1066" s="18" t="str">
        <f t="shared" si="109"/>
        <v>Garanties collectives - indemnités de fin de carrière</v>
      </c>
      <c r="M1066" s="132"/>
      <c r="N1066" s="132" t="s">
        <v>192</v>
      </c>
      <c r="O1066" s="132" t="s">
        <v>426</v>
      </c>
      <c r="P1066" s="129"/>
      <c r="Q1066" s="129"/>
      <c r="R1066" s="129"/>
      <c r="S1066" s="129"/>
      <c r="T1066" s="129"/>
      <c r="U1066" s="129"/>
    </row>
    <row r="1067" spans="10:21">
      <c r="J1067" s="65" t="s">
        <v>2164</v>
      </c>
      <c r="K1067" s="86" t="str">
        <f t="shared" si="108"/>
        <v>e1239</v>
      </c>
      <c r="L1067" s="18" t="str">
        <f t="shared" si="109"/>
        <v>Garanties collectives - préretraites</v>
      </c>
      <c r="M1067" s="132"/>
      <c r="N1067" s="132" t="s">
        <v>192</v>
      </c>
      <c r="O1067" s="132" t="s">
        <v>426</v>
      </c>
      <c r="P1067" s="129"/>
      <c r="Q1067" s="129"/>
      <c r="R1067" s="129"/>
      <c r="S1067" s="129"/>
      <c r="T1067" s="129"/>
      <c r="U1067" s="129"/>
    </row>
    <row r="1068" spans="10:21">
      <c r="J1068" s="404" t="s">
        <v>6709</v>
      </c>
      <c r="K1068" s="86" t="str">
        <f>VLOOKUP(J1068,$A$1:$I$400,2,FALSE)</f>
        <v>e1295</v>
      </c>
      <c r="L1068" s="405" t="str">
        <f>J1068</f>
        <v>Garanties collectives - PER d'entreprise</v>
      </c>
      <c r="M1068" s="132"/>
      <c r="N1068" s="132" t="s">
        <v>192</v>
      </c>
      <c r="O1068" s="132" t="s">
        <v>426</v>
      </c>
      <c r="P1068" s="129"/>
      <c r="Q1068" s="129"/>
      <c r="R1068" s="129"/>
      <c r="S1068" s="129"/>
      <c r="T1068" s="129"/>
      <c r="U1068" s="129"/>
    </row>
    <row r="1069" spans="10:21">
      <c r="J1069" s="404" t="s">
        <v>6711</v>
      </c>
      <c r="K1069" s="86" t="str">
        <f>VLOOKUP(J1069,$A$1:$I$400,2,FALSE)</f>
        <v>e1296</v>
      </c>
      <c r="L1069" s="405" t="str">
        <f>J1069</f>
        <v>Garanties collectives - PER obligatoire</v>
      </c>
      <c r="M1069" s="132"/>
      <c r="N1069" s="132" t="s">
        <v>192</v>
      </c>
      <c r="O1069" s="132" t="s">
        <v>426</v>
      </c>
      <c r="P1069" s="129"/>
      <c r="Q1069" s="129"/>
      <c r="R1069" s="129"/>
      <c r="S1069" s="129"/>
      <c r="T1069" s="129"/>
      <c r="U1069" s="129"/>
    </row>
    <row r="1070" spans="10:21">
      <c r="J1070" s="120" t="s">
        <v>2165</v>
      </c>
      <c r="K1070" s="86" t="str">
        <f t="shared" si="108"/>
        <v>e1240</v>
      </c>
      <c r="L1070" s="18" t="str">
        <f t="shared" ref="L1070:L1080" si="110">J1070</f>
        <v>Garanties perte d'emploi - individuelles et collectives</v>
      </c>
      <c r="M1070" s="132" t="s">
        <v>190</v>
      </c>
      <c r="N1070" s="132" t="s">
        <v>192</v>
      </c>
      <c r="O1070" s="132" t="s">
        <v>426</v>
      </c>
      <c r="P1070" s="129"/>
      <c r="Q1070" s="129"/>
      <c r="R1070" s="129"/>
      <c r="S1070" s="129"/>
      <c r="T1070" s="129"/>
      <c r="U1070" s="129"/>
    </row>
    <row r="1071" spans="10:21">
      <c r="J1071" s="77" t="s">
        <v>2166</v>
      </c>
      <c r="K1071" s="86" t="str">
        <f t="shared" si="108"/>
        <v>e1241</v>
      </c>
      <c r="L1071" s="18" t="str">
        <f t="shared" si="110"/>
        <v>Garanties individuelles de perte d'emploi</v>
      </c>
      <c r="M1071" s="132" t="s">
        <v>190</v>
      </c>
      <c r="N1071" s="132" t="s">
        <v>192</v>
      </c>
      <c r="O1071" s="132" t="s">
        <v>426</v>
      </c>
      <c r="P1071" s="129"/>
      <c r="Q1071" s="129"/>
      <c r="R1071" s="129"/>
      <c r="S1071" s="129"/>
      <c r="T1071" s="129"/>
      <c r="U1071" s="129"/>
    </row>
    <row r="1072" spans="10:21">
      <c r="J1072" s="65" t="s">
        <v>2167</v>
      </c>
      <c r="K1072" s="86" t="str">
        <f t="shared" si="108"/>
        <v>e1242</v>
      </c>
      <c r="L1072" s="18" t="str">
        <f t="shared" si="110"/>
        <v>Garanties individuelles de perte d'emploi - garanties des contrats TNS Madelin</v>
      </c>
      <c r="M1072" s="132"/>
      <c r="N1072" s="132" t="s">
        <v>192</v>
      </c>
      <c r="O1072" s="132" t="s">
        <v>426</v>
      </c>
      <c r="P1072" s="129"/>
      <c r="Q1072" s="129"/>
      <c r="R1072" s="129"/>
      <c r="S1072" s="129"/>
      <c r="T1072" s="129"/>
      <c r="U1072" s="129"/>
    </row>
    <row r="1073" spans="10:21">
      <c r="J1073" s="65" t="s">
        <v>2168</v>
      </c>
      <c r="K1073" s="86" t="str">
        <f t="shared" si="108"/>
        <v>e1243</v>
      </c>
      <c r="L1073" s="18" t="str">
        <f t="shared" si="110"/>
        <v>Garanties individuelles de perte d'emploi - autres garanties</v>
      </c>
      <c r="M1073" s="132"/>
      <c r="N1073" s="132" t="s">
        <v>192</v>
      </c>
      <c r="O1073" s="132" t="s">
        <v>426</v>
      </c>
      <c r="P1073" s="129"/>
      <c r="Q1073" s="129"/>
      <c r="R1073" s="129"/>
      <c r="S1073" s="129"/>
      <c r="T1073" s="129"/>
      <c r="U1073" s="129"/>
    </row>
    <row r="1074" spans="10:21">
      <c r="J1074" s="77" t="s">
        <v>2169</v>
      </c>
      <c r="K1074" s="86" t="str">
        <f t="shared" si="108"/>
        <v>e1244</v>
      </c>
      <c r="L1074" s="18" t="str">
        <f t="shared" si="110"/>
        <v>Garanties collectives de perte d'emploi</v>
      </c>
      <c r="M1074" s="132" t="s">
        <v>190</v>
      </c>
      <c r="N1074" s="132" t="s">
        <v>192</v>
      </c>
      <c r="O1074" s="132" t="s">
        <v>426</v>
      </c>
      <c r="P1074" s="129"/>
      <c r="Q1074" s="129"/>
      <c r="R1074" s="129"/>
      <c r="S1074" s="129"/>
      <c r="T1074" s="129"/>
      <c r="U1074" s="129"/>
    </row>
    <row r="1075" spans="10:21">
      <c r="J1075" s="65" t="s">
        <v>2170</v>
      </c>
      <c r="K1075" s="86" t="str">
        <f t="shared" si="108"/>
        <v>e1245</v>
      </c>
      <c r="L1075" s="18" t="str">
        <f t="shared" si="110"/>
        <v>Garanties collectives de perte d'emploi - garanties des contrats TNS Madelin</v>
      </c>
      <c r="M1075" s="132"/>
      <c r="N1075" s="132" t="s">
        <v>192</v>
      </c>
      <c r="O1075" s="132" t="s">
        <v>426</v>
      </c>
      <c r="P1075" s="129"/>
      <c r="Q1075" s="129"/>
      <c r="R1075" s="129"/>
      <c r="S1075" s="129"/>
      <c r="T1075" s="129"/>
      <c r="U1075" s="129"/>
    </row>
    <row r="1076" spans="10:21">
      <c r="J1076" s="65" t="s">
        <v>2171</v>
      </c>
      <c r="K1076" s="86" t="str">
        <f t="shared" si="108"/>
        <v>e1246</v>
      </c>
      <c r="L1076" s="18" t="str">
        <f t="shared" si="110"/>
        <v>Garanties collectives de perte d'emploi - autres garanties</v>
      </c>
      <c r="M1076" s="132"/>
      <c r="N1076" s="132" t="s">
        <v>192</v>
      </c>
      <c r="O1076" s="132" t="s">
        <v>426</v>
      </c>
      <c r="P1076" s="129"/>
      <c r="Q1076" s="129"/>
      <c r="R1076" s="129"/>
      <c r="S1076" s="129"/>
      <c r="T1076" s="129"/>
      <c r="U1076" s="129"/>
    </row>
    <row r="1077" spans="10:21">
      <c r="J1077" s="120" t="s">
        <v>2172</v>
      </c>
      <c r="K1077" s="86" t="str">
        <f t="shared" si="108"/>
        <v>e1247</v>
      </c>
      <c r="L1077" s="18" t="str">
        <f t="shared" si="110"/>
        <v>Garanties famille - individuelles et collectives</v>
      </c>
      <c r="M1077" s="132" t="s">
        <v>190</v>
      </c>
      <c r="N1077" s="132" t="s">
        <v>192</v>
      </c>
      <c r="O1077" s="132" t="s">
        <v>426</v>
      </c>
      <c r="P1077" s="129"/>
      <c r="Q1077" s="129"/>
      <c r="R1077" s="129"/>
      <c r="S1077" s="129"/>
      <c r="T1077" s="129"/>
      <c r="U1077" s="129"/>
    </row>
    <row r="1078" spans="10:21">
      <c r="J1078" s="77" t="s">
        <v>2173</v>
      </c>
      <c r="K1078" s="86" t="str">
        <f t="shared" si="108"/>
        <v>e1248</v>
      </c>
      <c r="L1078" s="18" t="str">
        <f t="shared" si="110"/>
        <v>Garanties individuelles famille</v>
      </c>
      <c r="M1078" s="132"/>
      <c r="N1078" s="132" t="s">
        <v>192</v>
      </c>
      <c r="O1078" s="132" t="s">
        <v>426</v>
      </c>
      <c r="P1078" s="129"/>
      <c r="Q1078" s="129"/>
      <c r="R1078" s="129"/>
      <c r="S1078" s="129"/>
      <c r="T1078" s="129"/>
      <c r="U1078" s="129"/>
    </row>
    <row r="1079" spans="10:21">
      <c r="J1079" s="77" t="s">
        <v>2174</v>
      </c>
      <c r="K1079" s="86" t="str">
        <f t="shared" si="108"/>
        <v>e1249</v>
      </c>
      <c r="L1079" s="18" t="str">
        <f t="shared" si="110"/>
        <v>Garanties collectives famille</v>
      </c>
      <c r="M1079" s="132"/>
      <c r="N1079" s="132" t="s">
        <v>192</v>
      </c>
      <c r="O1079" s="132" t="s">
        <v>426</v>
      </c>
      <c r="U1079" s="129"/>
    </row>
    <row r="1080" spans="10:21">
      <c r="J1080" s="120" t="s">
        <v>2175</v>
      </c>
      <c r="K1080" s="86" t="str">
        <f t="shared" si="108"/>
        <v>e1250</v>
      </c>
      <c r="L1080" s="18" t="str">
        <f t="shared" si="110"/>
        <v>Garanties hors du champ des risques sociaux</v>
      </c>
      <c r="M1080" s="132"/>
      <c r="N1080" s="132" t="s">
        <v>192</v>
      </c>
      <c r="O1080" s="132" t="s">
        <v>426</v>
      </c>
    </row>
  </sheetData>
  <autoFilter ref="A1:V457"/>
  <sortState ref="A3:F95">
    <sortCondition ref="A3:A95"/>
  </sortState>
  <pageMargins left="0.70866141732283472" right="0.70866141732283472" top="0.74803149606299213" bottom="0.74803149606299213" header="0.31496062992125984" footer="0.31496062992125984"/>
  <pageSetup paperSize="9" scale="27" fitToHeight="0" orientation="portrait" r:id="rId1"/>
  <headerFooter>
    <oddFooter>Page &amp;P de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rgb="FF00B0F0"/>
    <pageSetUpPr fitToPage="1"/>
  </sheetPr>
  <dimension ref="A1:AF775"/>
  <sheetViews>
    <sheetView topLeftCell="A332" zoomScale="80" zoomScaleNormal="80" workbookViewId="0">
      <selection activeCell="A370" sqref="A370:I421"/>
    </sheetView>
  </sheetViews>
  <sheetFormatPr baseColWidth="10" defaultRowHeight="14.4"/>
  <cols>
    <col min="1" max="1" width="79.88671875" style="132" customWidth="1"/>
    <col min="2" max="2" width="10.109375" style="132" bestFit="1" customWidth="1"/>
    <col min="3" max="3" width="11.44140625" style="132" customWidth="1"/>
    <col min="4" max="4" width="10.6640625" style="132" bestFit="1" customWidth="1"/>
    <col min="5" max="7" width="10.6640625" style="132" customWidth="1"/>
    <col min="8" max="9" width="11.44140625" style="132" customWidth="1"/>
    <col min="10" max="10" width="109.6640625" style="132" customWidth="1"/>
    <col min="11" max="11" width="11.44140625" style="1" customWidth="1"/>
    <col min="12" max="12" width="96.6640625" style="86" customWidth="1"/>
    <col min="13" max="14" width="5.88671875" style="8" bestFit="1" customWidth="1"/>
    <col min="15" max="16" width="11.44140625" customWidth="1"/>
    <col min="17" max="17" width="4.44140625" customWidth="1"/>
    <col min="18" max="18" width="38" bestFit="1" customWidth="1"/>
  </cols>
  <sheetData>
    <row r="1" spans="1:22">
      <c r="A1" s="322" t="s">
        <v>576</v>
      </c>
      <c r="B1" s="322" t="s">
        <v>235</v>
      </c>
      <c r="C1" s="322" t="s">
        <v>603</v>
      </c>
      <c r="D1" s="322" t="s">
        <v>238</v>
      </c>
      <c r="E1" s="327" t="s">
        <v>1822</v>
      </c>
      <c r="F1" s="327" t="s">
        <v>1823</v>
      </c>
      <c r="G1" s="327" t="s">
        <v>1824</v>
      </c>
      <c r="H1" s="322" t="s">
        <v>581</v>
      </c>
      <c r="I1" s="322" t="s">
        <v>242</v>
      </c>
      <c r="J1" s="318" t="s">
        <v>234</v>
      </c>
      <c r="K1" s="113" t="s">
        <v>235</v>
      </c>
      <c r="L1" s="318" t="s">
        <v>2524</v>
      </c>
      <c r="M1" s="112" t="s">
        <v>236</v>
      </c>
      <c r="N1" s="112" t="s">
        <v>237</v>
      </c>
      <c r="O1" s="35" t="s">
        <v>238</v>
      </c>
      <c r="P1" s="35" t="s">
        <v>239</v>
      </c>
      <c r="Q1" s="35" t="s">
        <v>240</v>
      </c>
      <c r="R1" s="35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136" t="s">
        <v>244</v>
      </c>
      <c r="B2" s="132" t="s">
        <v>245</v>
      </c>
      <c r="C2" s="132" t="s">
        <v>609</v>
      </c>
      <c r="D2" s="132" t="s">
        <v>243</v>
      </c>
      <c r="H2" s="132">
        <f t="shared" ref="H2:H65" si="0">COUNTIF(J:J,A2)</f>
        <v>21</v>
      </c>
      <c r="J2" s="52" t="s">
        <v>1091</v>
      </c>
      <c r="L2" s="19"/>
      <c r="O2" t="s">
        <v>426</v>
      </c>
      <c r="Q2" t="s">
        <v>23</v>
      </c>
      <c r="R2" t="s">
        <v>2338</v>
      </c>
    </row>
    <row r="3" spans="1:22">
      <c r="A3" s="136" t="s">
        <v>74</v>
      </c>
      <c r="B3" s="132" t="s">
        <v>642</v>
      </c>
      <c r="D3" s="132" t="s">
        <v>426</v>
      </c>
      <c r="H3" s="132">
        <f t="shared" si="0"/>
        <v>2</v>
      </c>
      <c r="J3" s="10" t="s">
        <v>244</v>
      </c>
      <c r="K3" s="1" t="str">
        <f t="shared" ref="K3:K34" si="1">VLOOKUP(J3,A:B,2,FALSE)</f>
        <v>x0</v>
      </c>
      <c r="L3" s="19" t="str">
        <f t="shared" ref="L3:L22" si="2">J3</f>
        <v>Total/NA</v>
      </c>
      <c r="M3" s="8" t="s">
        <v>190</v>
      </c>
      <c r="O3" t="s">
        <v>243</v>
      </c>
      <c r="R3" s="5"/>
    </row>
    <row r="4" spans="1:22">
      <c r="A4" s="136" t="s">
        <v>25</v>
      </c>
      <c r="B4" s="132" t="s">
        <v>643</v>
      </c>
      <c r="D4" s="132" t="s">
        <v>426</v>
      </c>
      <c r="H4" s="132">
        <f t="shared" si="0"/>
        <v>2</v>
      </c>
      <c r="J4" s="44" t="s">
        <v>2394</v>
      </c>
      <c r="K4" s="130" t="str">
        <f t="shared" si="1"/>
        <v>e378</v>
      </c>
      <c r="L4" s="158" t="str">
        <f t="shared" si="2"/>
        <v>Capital et réserves</v>
      </c>
      <c r="M4" s="131"/>
      <c r="N4" s="131" t="s">
        <v>192</v>
      </c>
      <c r="O4" s="129" t="s">
        <v>426</v>
      </c>
      <c r="P4" s="129"/>
      <c r="Q4" s="129"/>
      <c r="R4" s="5"/>
      <c r="S4" s="129"/>
      <c r="T4" s="129"/>
      <c r="U4" s="129"/>
      <c r="V4" s="129"/>
    </row>
    <row r="5" spans="1:22">
      <c r="A5" s="136" t="s">
        <v>45</v>
      </c>
      <c r="B5" s="132" t="s">
        <v>644</v>
      </c>
      <c r="D5" s="132" t="s">
        <v>426</v>
      </c>
      <c r="H5" s="132">
        <f t="shared" si="0"/>
        <v>2</v>
      </c>
      <c r="J5" s="22" t="s">
        <v>1084</v>
      </c>
      <c r="K5" s="130" t="str">
        <f t="shared" si="1"/>
        <v>e101</v>
      </c>
      <c r="L5" s="158" t="str">
        <f t="shared" si="2"/>
        <v>Capital non appelé ou compte de liaison siège</v>
      </c>
      <c r="N5" s="8" t="s">
        <v>192</v>
      </c>
      <c r="O5" t="s">
        <v>426</v>
      </c>
    </row>
    <row r="6" spans="1:22">
      <c r="A6" s="136" t="s">
        <v>46</v>
      </c>
      <c r="B6" s="132" t="s">
        <v>645</v>
      </c>
      <c r="D6" s="132" t="s">
        <v>426</v>
      </c>
      <c r="H6" s="132">
        <f t="shared" si="0"/>
        <v>2</v>
      </c>
      <c r="J6" s="44" t="s">
        <v>25</v>
      </c>
      <c r="K6" s="130" t="str">
        <f t="shared" si="1"/>
        <v>e51</v>
      </c>
      <c r="L6" s="158" t="str">
        <f t="shared" si="2"/>
        <v>Actifs incorporels</v>
      </c>
      <c r="M6" s="8" t="s">
        <v>190</v>
      </c>
      <c r="N6" s="8" t="s">
        <v>192</v>
      </c>
      <c r="O6" t="s">
        <v>426</v>
      </c>
    </row>
    <row r="7" spans="1:22">
      <c r="A7" s="83" t="s">
        <v>56</v>
      </c>
      <c r="B7" s="132" t="s">
        <v>646</v>
      </c>
      <c r="D7" s="132" t="s">
        <v>426</v>
      </c>
      <c r="H7" s="132">
        <f t="shared" si="0"/>
        <v>2</v>
      </c>
      <c r="J7" s="22" t="s">
        <v>26</v>
      </c>
      <c r="K7" s="130" t="str">
        <f t="shared" si="1"/>
        <v>e173</v>
      </c>
      <c r="L7" s="158" t="str">
        <f t="shared" si="2"/>
        <v>Frais d'établissement</v>
      </c>
      <c r="N7" s="8" t="s">
        <v>192</v>
      </c>
      <c r="O7" t="s">
        <v>426</v>
      </c>
    </row>
    <row r="8" spans="1:22" s="2" customFormat="1">
      <c r="A8" s="83" t="s">
        <v>1843</v>
      </c>
      <c r="B8" s="132" t="s">
        <v>647</v>
      </c>
      <c r="C8" s="199"/>
      <c r="D8" s="132" t="s">
        <v>426</v>
      </c>
      <c r="E8" s="132"/>
      <c r="F8" s="132"/>
      <c r="G8" s="132"/>
      <c r="H8" s="132">
        <f t="shared" si="0"/>
        <v>2</v>
      </c>
      <c r="I8" s="199"/>
      <c r="J8" s="22" t="s">
        <v>27</v>
      </c>
      <c r="K8" s="130" t="str">
        <f t="shared" si="1"/>
        <v>e79</v>
      </c>
      <c r="L8" s="158" t="str">
        <f t="shared" si="2"/>
        <v>Autres immobilisations incorporelles</v>
      </c>
      <c r="M8" s="8"/>
      <c r="N8" s="8" t="s">
        <v>192</v>
      </c>
      <c r="O8" t="s">
        <v>426</v>
      </c>
      <c r="P8"/>
      <c r="Q8"/>
      <c r="R8"/>
      <c r="S8"/>
      <c r="T8"/>
      <c r="U8"/>
      <c r="V8"/>
    </row>
    <row r="9" spans="1:22" s="2" customFormat="1">
      <c r="A9" s="83" t="s">
        <v>617</v>
      </c>
      <c r="B9" s="132" t="s">
        <v>648</v>
      </c>
      <c r="C9" s="199"/>
      <c r="D9" s="132" t="s">
        <v>426</v>
      </c>
      <c r="E9" s="132"/>
      <c r="F9" s="132"/>
      <c r="G9" s="132"/>
      <c r="H9" s="132">
        <f t="shared" si="0"/>
        <v>2</v>
      </c>
      <c r="I9" s="199"/>
      <c r="J9" s="44" t="s">
        <v>17</v>
      </c>
      <c r="K9" s="130" t="str">
        <f t="shared" si="1"/>
        <v>e204</v>
      </c>
      <c r="L9" s="158" t="str">
        <f t="shared" si="2"/>
        <v>Placements</v>
      </c>
      <c r="M9" s="8" t="s">
        <v>190</v>
      </c>
      <c r="N9" s="8" t="s">
        <v>192</v>
      </c>
      <c r="O9" s="38" t="s">
        <v>426</v>
      </c>
    </row>
    <row r="10" spans="1:22" s="2" customFormat="1">
      <c r="A10" s="136" t="s">
        <v>102</v>
      </c>
      <c r="B10" s="132" t="s">
        <v>649</v>
      </c>
      <c r="C10" s="199"/>
      <c r="D10" s="132" t="s">
        <v>426</v>
      </c>
      <c r="E10" s="132"/>
      <c r="F10" s="132"/>
      <c r="G10" s="132"/>
      <c r="H10" s="132">
        <f t="shared" si="0"/>
        <v>2</v>
      </c>
      <c r="I10" s="199"/>
      <c r="J10" s="22" t="s">
        <v>33</v>
      </c>
      <c r="K10" s="130" t="str">
        <f t="shared" si="1"/>
        <v>e208</v>
      </c>
      <c r="L10" s="158" t="str">
        <f t="shared" si="2"/>
        <v>Placements immobiliers</v>
      </c>
      <c r="M10" s="8"/>
      <c r="N10" s="8" t="s">
        <v>192</v>
      </c>
      <c r="O10" s="38" t="s">
        <v>426</v>
      </c>
    </row>
    <row r="11" spans="1:22">
      <c r="A11" s="136" t="s">
        <v>1139</v>
      </c>
      <c r="B11" s="132" t="s">
        <v>650</v>
      </c>
      <c r="D11" s="132" t="s">
        <v>426</v>
      </c>
      <c r="H11" s="132">
        <f t="shared" si="0"/>
        <v>2</v>
      </c>
      <c r="J11" s="22" t="s">
        <v>292</v>
      </c>
      <c r="K11" s="130" t="str">
        <f t="shared" si="1"/>
        <v>e205</v>
      </c>
      <c r="L11" s="158" t="str">
        <f t="shared" si="2"/>
        <v>Placements financiers</v>
      </c>
      <c r="N11" s="8" t="s">
        <v>192</v>
      </c>
      <c r="O11" s="38" t="s">
        <v>426</v>
      </c>
      <c r="P11" s="2"/>
      <c r="Q11" s="2"/>
      <c r="R11" s="2"/>
      <c r="S11" s="2"/>
      <c r="T11" s="2"/>
      <c r="U11" s="2"/>
      <c r="V11" s="2"/>
    </row>
    <row r="12" spans="1:22">
      <c r="A12" s="136" t="s">
        <v>269</v>
      </c>
      <c r="B12" s="132" t="s">
        <v>651</v>
      </c>
      <c r="D12" s="132" t="s">
        <v>426</v>
      </c>
      <c r="H12" s="132">
        <f t="shared" si="0"/>
        <v>3</v>
      </c>
      <c r="J12" s="11" t="s">
        <v>14</v>
      </c>
      <c r="K12" s="130" t="str">
        <f t="shared" si="1"/>
        <v>e191</v>
      </c>
      <c r="L12" s="19" t="str">
        <f t="shared" si="2"/>
        <v>Part des cessionnaires dans les provisions techniques</v>
      </c>
      <c r="M12" s="8" t="s">
        <v>190</v>
      </c>
      <c r="N12" s="8" t="s">
        <v>192</v>
      </c>
      <c r="O12" s="38" t="s">
        <v>426</v>
      </c>
    </row>
    <row r="13" spans="1:22">
      <c r="A13" s="136" t="s">
        <v>47</v>
      </c>
      <c r="B13" s="132" t="s">
        <v>652</v>
      </c>
      <c r="D13" s="132" t="s">
        <v>426</v>
      </c>
      <c r="H13" s="132">
        <f t="shared" si="0"/>
        <v>2</v>
      </c>
      <c r="J13" s="92" t="s">
        <v>20</v>
      </c>
      <c r="K13" s="130" t="str">
        <f t="shared" si="1"/>
        <v>e253</v>
      </c>
      <c r="L13" s="174" t="str">
        <f t="shared" si="2"/>
        <v>Provisions techniques brutes</v>
      </c>
      <c r="M13" s="8" t="s">
        <v>190</v>
      </c>
      <c r="N13" s="8" t="s">
        <v>192</v>
      </c>
      <c r="O13" s="38" t="s">
        <v>426</v>
      </c>
    </row>
    <row r="14" spans="1:22">
      <c r="A14" s="136" t="s">
        <v>517</v>
      </c>
      <c r="B14" s="132" t="s">
        <v>653</v>
      </c>
      <c r="D14" s="132" t="s">
        <v>426</v>
      </c>
      <c r="H14" s="132">
        <f t="shared" si="0"/>
        <v>1</v>
      </c>
      <c r="J14" s="54" t="s">
        <v>1834</v>
      </c>
      <c r="K14" s="130" t="str">
        <f t="shared" si="1"/>
        <v>e241</v>
      </c>
      <c r="L14" s="174" t="str">
        <f t="shared" si="2"/>
        <v>Provisions pour cotisations/primes non acquises</v>
      </c>
      <c r="N14" s="8" t="s">
        <v>192</v>
      </c>
      <c r="O14" s="38" t="s">
        <v>426</v>
      </c>
    </row>
    <row r="15" spans="1:22">
      <c r="A15" s="136" t="s">
        <v>215</v>
      </c>
      <c r="B15" s="132" t="s">
        <v>654</v>
      </c>
      <c r="D15" s="132" t="s">
        <v>426</v>
      </c>
      <c r="H15" s="132">
        <f t="shared" si="0"/>
        <v>1</v>
      </c>
      <c r="J15" s="54" t="s">
        <v>67</v>
      </c>
      <c r="K15" s="130" t="str">
        <f t="shared" si="1"/>
        <v>e239</v>
      </c>
      <c r="L15" s="174" t="str">
        <f t="shared" si="2"/>
        <v>Provisions d’assurance vie</v>
      </c>
      <c r="N15" s="8" t="s">
        <v>192</v>
      </c>
      <c r="O15" s="38" t="s">
        <v>426</v>
      </c>
    </row>
    <row r="16" spans="1:22">
      <c r="A16" s="136" t="s">
        <v>211</v>
      </c>
      <c r="B16" s="132" t="s">
        <v>655</v>
      </c>
      <c r="D16" s="132" t="s">
        <v>426</v>
      </c>
      <c r="H16" s="132">
        <f t="shared" si="0"/>
        <v>1</v>
      </c>
      <c r="J16" s="54" t="s">
        <v>68</v>
      </c>
      <c r="K16" s="130" t="str">
        <f t="shared" si="1"/>
        <v>e250</v>
      </c>
      <c r="L16" s="174" t="str">
        <f t="shared" si="2"/>
        <v>Provisions pour sinistres</v>
      </c>
      <c r="M16" s="8" t="s">
        <v>190</v>
      </c>
      <c r="N16" s="8" t="s">
        <v>192</v>
      </c>
      <c r="O16" s="38" t="s">
        <v>426</v>
      </c>
    </row>
    <row r="17" spans="1:15">
      <c r="A17" s="325" t="s">
        <v>112</v>
      </c>
      <c r="B17" s="132" t="s">
        <v>656</v>
      </c>
      <c r="D17" s="132" t="s">
        <v>426</v>
      </c>
      <c r="H17" s="132">
        <f t="shared" si="0"/>
        <v>2</v>
      </c>
      <c r="J17" s="93" t="s">
        <v>1149</v>
      </c>
      <c r="K17" s="130" t="str">
        <f t="shared" si="1"/>
        <v>e248</v>
      </c>
      <c r="L17" s="19" t="str">
        <f t="shared" si="2"/>
        <v>Provisions pour participation aux excédents et ristournes</v>
      </c>
      <c r="N17" s="8" t="s">
        <v>192</v>
      </c>
      <c r="O17" s="38" t="s">
        <v>426</v>
      </c>
    </row>
    <row r="18" spans="1:15">
      <c r="A18" s="136" t="s">
        <v>6</v>
      </c>
      <c r="B18" s="132" t="s">
        <v>657</v>
      </c>
      <c r="D18" s="132" t="s">
        <v>426</v>
      </c>
      <c r="H18" s="132">
        <f t="shared" si="0"/>
        <v>2</v>
      </c>
      <c r="J18" s="54" t="s">
        <v>69</v>
      </c>
      <c r="K18" s="130" t="str">
        <f t="shared" si="1"/>
        <v>e242</v>
      </c>
      <c r="L18" s="174" t="str">
        <f t="shared" si="2"/>
        <v>Provisions pour égalisation</v>
      </c>
      <c r="N18" s="8" t="s">
        <v>192</v>
      </c>
      <c r="O18" s="38" t="s">
        <v>426</v>
      </c>
    </row>
    <row r="19" spans="1:15">
      <c r="A19" s="136" t="s">
        <v>117</v>
      </c>
      <c r="B19" s="132" t="s">
        <v>658</v>
      </c>
      <c r="D19" s="132" t="s">
        <v>426</v>
      </c>
      <c r="H19" s="132">
        <f t="shared" si="0"/>
        <v>2</v>
      </c>
      <c r="J19" s="54" t="s">
        <v>70</v>
      </c>
      <c r="K19" s="130" t="str">
        <f t="shared" si="1"/>
        <v>e93</v>
      </c>
      <c r="L19" s="174" t="str">
        <f t="shared" si="2"/>
        <v>Autres provisions techniques</v>
      </c>
      <c r="N19" s="8" t="s">
        <v>192</v>
      </c>
      <c r="O19" s="38" t="s">
        <v>426</v>
      </c>
    </row>
    <row r="20" spans="1:15">
      <c r="A20" s="136" t="s">
        <v>7</v>
      </c>
      <c r="B20" s="132" t="s">
        <v>659</v>
      </c>
      <c r="D20" s="132" t="s">
        <v>426</v>
      </c>
      <c r="H20" s="132">
        <f t="shared" si="0"/>
        <v>2</v>
      </c>
      <c r="J20" s="92" t="s">
        <v>1150</v>
      </c>
      <c r="K20" s="130" t="str">
        <f t="shared" si="1"/>
        <v>e254</v>
      </c>
      <c r="L20" s="174" t="str">
        <f t="shared" si="2"/>
        <v>Provisions techniques des opérations en unités de compte</v>
      </c>
      <c r="N20" s="8" t="s">
        <v>192</v>
      </c>
      <c r="O20" s="38" t="s">
        <v>426</v>
      </c>
    </row>
    <row r="21" spans="1:15">
      <c r="A21" s="136" t="s">
        <v>77</v>
      </c>
      <c r="B21" s="132" t="s">
        <v>660</v>
      </c>
      <c r="D21" s="132" t="s">
        <v>426</v>
      </c>
      <c r="H21" s="132">
        <f t="shared" si="0"/>
        <v>1</v>
      </c>
      <c r="J21" s="44" t="s">
        <v>1536</v>
      </c>
      <c r="K21" s="130" t="str">
        <f t="shared" si="1"/>
        <v>e192</v>
      </c>
      <c r="L21" s="158" t="str">
        <f t="shared" si="2"/>
        <v>Part des garants dans les engagements techniques en substitution</v>
      </c>
      <c r="N21" s="8" t="s">
        <v>192</v>
      </c>
      <c r="O21" s="38" t="s">
        <v>426</v>
      </c>
    </row>
    <row r="22" spans="1:15">
      <c r="A22" s="136" t="s">
        <v>516</v>
      </c>
      <c r="B22" s="132" t="s">
        <v>661</v>
      </c>
      <c r="D22" s="132" t="s">
        <v>426</v>
      </c>
      <c r="H22" s="132">
        <f t="shared" si="0"/>
        <v>2</v>
      </c>
      <c r="J22" s="44" t="s">
        <v>229</v>
      </c>
      <c r="K22" s="130" t="str">
        <f t="shared" si="1"/>
        <v>e193</v>
      </c>
      <c r="L22" s="158" t="str">
        <f t="shared" si="2"/>
        <v>Part des organismes dispensés d'agrément dans les provisions techniques</v>
      </c>
      <c r="N22" s="8" t="s">
        <v>192</v>
      </c>
      <c r="O22" s="38" t="s">
        <v>426</v>
      </c>
    </row>
    <row r="23" spans="1:15">
      <c r="A23" s="136" t="s">
        <v>231</v>
      </c>
      <c r="B23" s="132" t="s">
        <v>662</v>
      </c>
      <c r="D23" s="132" t="s">
        <v>426</v>
      </c>
      <c r="H23" s="132">
        <f t="shared" si="0"/>
        <v>2</v>
      </c>
      <c r="J23" s="44" t="s">
        <v>13</v>
      </c>
      <c r="K23" s="130" t="str">
        <f t="shared" si="1"/>
        <v>e127</v>
      </c>
      <c r="L23" s="158"/>
      <c r="M23" s="8" t="s">
        <v>190</v>
      </c>
      <c r="N23" s="8" t="s">
        <v>192</v>
      </c>
      <c r="O23" s="38" t="s">
        <v>426</v>
      </c>
    </row>
    <row r="24" spans="1:15">
      <c r="A24" s="136" t="s">
        <v>52</v>
      </c>
      <c r="B24" s="132" t="s">
        <v>663</v>
      </c>
      <c r="D24" s="132" t="s">
        <v>426</v>
      </c>
      <c r="H24" s="132">
        <f t="shared" si="0"/>
        <v>2</v>
      </c>
      <c r="J24" s="22" t="s">
        <v>230</v>
      </c>
      <c r="K24" s="130" t="str">
        <f t="shared" si="1"/>
        <v>e130</v>
      </c>
      <c r="L24" s="158" t="str">
        <f t="shared" ref="L24:L52" si="3">J24</f>
        <v>Créances nées d’opérations directes et de prise en substitution</v>
      </c>
      <c r="N24" s="8" t="s">
        <v>192</v>
      </c>
      <c r="O24" s="38" t="s">
        <v>426</v>
      </c>
    </row>
    <row r="25" spans="1:15">
      <c r="A25" s="136" t="s">
        <v>51</v>
      </c>
      <c r="B25" s="132" t="s">
        <v>664</v>
      </c>
      <c r="D25" s="132" t="s">
        <v>426</v>
      </c>
      <c r="H25" s="132">
        <f t="shared" si="0"/>
        <v>2</v>
      </c>
      <c r="J25" s="53" t="s">
        <v>1844</v>
      </c>
      <c r="K25" s="130" t="str">
        <f t="shared" si="1"/>
        <v>e216</v>
      </c>
      <c r="L25" s="158" t="str">
        <f t="shared" si="3"/>
        <v>Primes/cotisations restant à émettre</v>
      </c>
      <c r="N25" s="8" t="s">
        <v>192</v>
      </c>
      <c r="O25" s="38" t="s">
        <v>426</v>
      </c>
    </row>
    <row r="26" spans="1:15">
      <c r="A26" s="136" t="s">
        <v>8</v>
      </c>
      <c r="B26" s="132" t="s">
        <v>665</v>
      </c>
      <c r="D26" s="132" t="s">
        <v>426</v>
      </c>
      <c r="H26" s="132">
        <f t="shared" si="0"/>
        <v>1</v>
      </c>
      <c r="J26" s="53" t="s">
        <v>231</v>
      </c>
      <c r="K26" s="130" t="str">
        <f t="shared" si="1"/>
        <v>e70</v>
      </c>
      <c r="L26" s="158" t="str">
        <f t="shared" si="3"/>
        <v>Autres créances nées d’opérations directes et de prise en substitution</v>
      </c>
      <c r="N26" s="8" t="s">
        <v>192</v>
      </c>
      <c r="O26" s="38" t="s">
        <v>426</v>
      </c>
    </row>
    <row r="27" spans="1:15">
      <c r="A27" s="136" t="s">
        <v>267</v>
      </c>
      <c r="B27" s="132" t="s">
        <v>666</v>
      </c>
      <c r="D27" s="132" t="s">
        <v>426</v>
      </c>
      <c r="H27" s="132">
        <f t="shared" si="0"/>
        <v>4</v>
      </c>
      <c r="J27" s="22" t="s">
        <v>1145</v>
      </c>
      <c r="K27" s="130" t="str">
        <f t="shared" si="1"/>
        <v>e129</v>
      </c>
      <c r="L27" s="158" t="str">
        <f t="shared" si="3"/>
        <v>Créances nées d’opérations de réassurance et de cessions en substitution</v>
      </c>
      <c r="N27" s="8" t="s">
        <v>192</v>
      </c>
      <c r="O27" s="38" t="s">
        <v>426</v>
      </c>
    </row>
    <row r="28" spans="1:15">
      <c r="A28" s="136" t="s">
        <v>1845</v>
      </c>
      <c r="B28" s="132" t="s">
        <v>667</v>
      </c>
      <c r="D28" s="132" t="s">
        <v>426</v>
      </c>
      <c r="H28" s="132">
        <f t="shared" si="0"/>
        <v>1</v>
      </c>
      <c r="J28" s="22" t="s">
        <v>516</v>
      </c>
      <c r="K28" s="130" t="str">
        <f t="shared" si="1"/>
        <v>e69</v>
      </c>
      <c r="L28" s="158" t="str">
        <f t="shared" si="3"/>
        <v>Autres créances</v>
      </c>
      <c r="M28" s="8" t="s">
        <v>190</v>
      </c>
      <c r="N28" s="8" t="s">
        <v>192</v>
      </c>
      <c r="O28" s="38" t="s">
        <v>426</v>
      </c>
    </row>
    <row r="29" spans="1:15">
      <c r="A29" s="136" t="s">
        <v>96</v>
      </c>
      <c r="B29" s="132" t="s">
        <v>668</v>
      </c>
      <c r="D29" s="132" t="s">
        <v>426</v>
      </c>
      <c r="H29" s="132">
        <f t="shared" si="0"/>
        <v>3</v>
      </c>
      <c r="J29" s="53" t="s">
        <v>71</v>
      </c>
      <c r="K29" s="130" t="str">
        <f t="shared" si="1"/>
        <v>e201</v>
      </c>
      <c r="L29" s="158" t="str">
        <f t="shared" si="3"/>
        <v>Personnel</v>
      </c>
      <c r="N29" s="8" t="s">
        <v>192</v>
      </c>
      <c r="O29" s="38" t="s">
        <v>426</v>
      </c>
    </row>
    <row r="30" spans="1:15">
      <c r="A30" s="136" t="s">
        <v>521</v>
      </c>
      <c r="B30" s="132" t="s">
        <v>669</v>
      </c>
      <c r="D30" s="132" t="s">
        <v>426</v>
      </c>
      <c r="H30" s="132">
        <f t="shared" si="0"/>
        <v>3</v>
      </c>
      <c r="J30" s="53" t="s">
        <v>534</v>
      </c>
      <c r="K30" s="130" t="str">
        <f t="shared" si="1"/>
        <v>e155</v>
      </c>
      <c r="L30" s="158" t="str">
        <f t="shared" si="3"/>
        <v>État, organismes sociaux et collectivités publiques</v>
      </c>
      <c r="N30" s="8" t="s">
        <v>192</v>
      </c>
      <c r="O30" s="38" t="s">
        <v>426</v>
      </c>
    </row>
    <row r="31" spans="1:15">
      <c r="A31" s="136" t="s">
        <v>222</v>
      </c>
      <c r="B31" s="132" t="s">
        <v>670</v>
      </c>
      <c r="D31" s="132" t="s">
        <v>426</v>
      </c>
      <c r="H31" s="132">
        <f t="shared" si="0"/>
        <v>2</v>
      </c>
      <c r="J31" s="53" t="s">
        <v>73</v>
      </c>
      <c r="K31" s="130" t="str">
        <f t="shared" si="1"/>
        <v>e133</v>
      </c>
      <c r="L31" s="158" t="str">
        <f t="shared" si="3"/>
        <v>Débiteurs divers</v>
      </c>
      <c r="N31" s="8" t="s">
        <v>192</v>
      </c>
      <c r="O31" s="38" t="s">
        <v>426</v>
      </c>
    </row>
    <row r="32" spans="1:15">
      <c r="A32" s="136" t="s">
        <v>27</v>
      </c>
      <c r="B32" s="132" t="s">
        <v>671</v>
      </c>
      <c r="D32" s="132" t="s">
        <v>426</v>
      </c>
      <c r="H32" s="132">
        <f t="shared" si="0"/>
        <v>2</v>
      </c>
      <c r="J32" s="44" t="s">
        <v>1846</v>
      </c>
      <c r="K32" s="130" t="str">
        <f t="shared" si="1"/>
        <v>e256</v>
      </c>
      <c r="L32" s="158" t="str">
        <f t="shared" si="3"/>
        <v>Rappel de cotisations/capital appelé non versé</v>
      </c>
      <c r="N32" s="8" t="s">
        <v>192</v>
      </c>
      <c r="O32" s="38" t="s">
        <v>426</v>
      </c>
    </row>
    <row r="33" spans="1:15">
      <c r="A33" s="136" t="s">
        <v>35</v>
      </c>
      <c r="B33" s="132" t="s">
        <v>672</v>
      </c>
      <c r="D33" s="132" t="s">
        <v>426</v>
      </c>
      <c r="H33" s="132">
        <f t="shared" si="0"/>
        <v>2</v>
      </c>
      <c r="J33" s="55" t="s">
        <v>517</v>
      </c>
      <c r="K33" s="130" t="str">
        <f t="shared" si="1"/>
        <v>e61</v>
      </c>
      <c r="L33" s="175" t="str">
        <f t="shared" si="3"/>
        <v>Autres actifs</v>
      </c>
      <c r="M33" s="8" t="s">
        <v>190</v>
      </c>
      <c r="N33" s="8" t="s">
        <v>192</v>
      </c>
      <c r="O33" s="38" t="s">
        <v>426</v>
      </c>
    </row>
    <row r="34" spans="1:15" ht="28.8">
      <c r="A34" s="136" t="s">
        <v>59</v>
      </c>
      <c r="B34" s="132" t="s">
        <v>673</v>
      </c>
      <c r="D34" s="132" t="s">
        <v>426</v>
      </c>
      <c r="H34" s="132">
        <f t="shared" si="0"/>
        <v>2</v>
      </c>
      <c r="J34" s="56" t="s">
        <v>74</v>
      </c>
      <c r="K34" s="130" t="str">
        <f t="shared" si="1"/>
        <v>e50</v>
      </c>
      <c r="L34" s="175" t="str">
        <f t="shared" si="3"/>
        <v>Actifs corporels d’exploitation</v>
      </c>
      <c r="M34" s="8" t="s">
        <v>190</v>
      </c>
      <c r="N34" s="8" t="s">
        <v>192</v>
      </c>
      <c r="O34" s="38" t="s">
        <v>426</v>
      </c>
    </row>
    <row r="35" spans="1:15">
      <c r="A35" s="136" t="s">
        <v>1588</v>
      </c>
      <c r="B35" s="132" t="s">
        <v>674</v>
      </c>
      <c r="D35" s="132" t="s">
        <v>426</v>
      </c>
      <c r="H35" s="132">
        <f t="shared" si="0"/>
        <v>2</v>
      </c>
      <c r="J35" s="57" t="s">
        <v>32</v>
      </c>
      <c r="K35" s="130" t="str">
        <f t="shared" ref="K35:K52" si="4">VLOOKUP(J35,A:B,2,FALSE)</f>
        <v>e136</v>
      </c>
      <c r="L35" s="175" t="str">
        <f t="shared" si="3"/>
        <v>Dépôts et cautionnements</v>
      </c>
      <c r="N35" s="8" t="s">
        <v>192</v>
      </c>
      <c r="O35" s="38" t="s">
        <v>426</v>
      </c>
    </row>
    <row r="36" spans="1:15">
      <c r="A36" s="136" t="s">
        <v>30</v>
      </c>
      <c r="B36" s="132" t="s">
        <v>675</v>
      </c>
      <c r="D36" s="132" t="s">
        <v>426</v>
      </c>
      <c r="H36" s="132">
        <f t="shared" si="0"/>
        <v>2</v>
      </c>
      <c r="J36" s="57" t="s">
        <v>222</v>
      </c>
      <c r="K36" s="130" t="str">
        <f t="shared" si="4"/>
        <v>e78</v>
      </c>
      <c r="L36" s="175" t="str">
        <f t="shared" si="3"/>
        <v>Autres immobilisations corporelles</v>
      </c>
      <c r="N36" s="8" t="s">
        <v>192</v>
      </c>
      <c r="O36" s="38" t="s">
        <v>426</v>
      </c>
    </row>
    <row r="37" spans="1:15">
      <c r="A37" s="136" t="s">
        <v>50</v>
      </c>
      <c r="B37" s="132" t="s">
        <v>676</v>
      </c>
      <c r="D37" s="132" t="s">
        <v>426</v>
      </c>
      <c r="H37" s="132">
        <f t="shared" si="0"/>
        <v>2</v>
      </c>
      <c r="J37" s="56" t="s">
        <v>75</v>
      </c>
      <c r="K37" s="130" t="str">
        <f t="shared" si="4"/>
        <v>e97</v>
      </c>
      <c r="L37" s="175" t="str">
        <f t="shared" si="3"/>
        <v>Avoirs en banque, CCP et caisse</v>
      </c>
      <c r="N37" s="8" t="s">
        <v>192</v>
      </c>
      <c r="O37" s="38" t="s">
        <v>426</v>
      </c>
    </row>
    <row r="38" spans="1:15">
      <c r="A38" s="136" t="s">
        <v>57</v>
      </c>
      <c r="B38" s="132" t="s">
        <v>677</v>
      </c>
      <c r="D38" s="132" t="s">
        <v>426</v>
      </c>
      <c r="H38" s="132">
        <f t="shared" si="0"/>
        <v>2</v>
      </c>
      <c r="J38" s="56" t="s">
        <v>1843</v>
      </c>
      <c r="K38" s="130" t="str">
        <f t="shared" si="4"/>
        <v>e55</v>
      </c>
      <c r="L38" s="175" t="str">
        <f t="shared" si="3"/>
        <v>Actions propres/certificats mutualistes ou paritaires rachetés</v>
      </c>
      <c r="N38" s="8" t="s">
        <v>192</v>
      </c>
      <c r="O38" s="38" t="s">
        <v>426</v>
      </c>
    </row>
    <row r="39" spans="1:15">
      <c r="A39" s="136" t="s">
        <v>58</v>
      </c>
      <c r="B39" s="132" t="s">
        <v>678</v>
      </c>
      <c r="D39" s="132" t="s">
        <v>426</v>
      </c>
      <c r="H39" s="132">
        <f t="shared" si="0"/>
        <v>2</v>
      </c>
      <c r="J39" s="55" t="s">
        <v>1613</v>
      </c>
      <c r="K39" s="130" t="str">
        <f t="shared" si="4"/>
        <v>e314</v>
      </c>
      <c r="L39" s="175" t="str">
        <f t="shared" si="3"/>
        <v>Comptes de régularisation et différences de conversion</v>
      </c>
      <c r="M39" s="8" t="s">
        <v>190</v>
      </c>
      <c r="N39" s="8" t="s">
        <v>192</v>
      </c>
      <c r="O39" s="38" t="s">
        <v>426</v>
      </c>
    </row>
    <row r="40" spans="1:15">
      <c r="A40" s="136" t="s">
        <v>104</v>
      </c>
      <c r="B40" s="132" t="s">
        <v>679</v>
      </c>
      <c r="D40" s="132" t="s">
        <v>426</v>
      </c>
      <c r="H40" s="132">
        <f t="shared" si="0"/>
        <v>2</v>
      </c>
      <c r="J40" s="56" t="s">
        <v>1146</v>
      </c>
      <c r="K40" s="130" t="str">
        <f t="shared" si="4"/>
        <v>e122</v>
      </c>
      <c r="L40" s="175" t="str">
        <f t="shared" si="3"/>
        <v>Comptes de régularisation</v>
      </c>
      <c r="M40" s="8" t="s">
        <v>190</v>
      </c>
      <c r="N40" s="8" t="s">
        <v>192</v>
      </c>
      <c r="O40" s="38" t="s">
        <v>426</v>
      </c>
    </row>
    <row r="41" spans="1:15">
      <c r="A41" s="136" t="s">
        <v>9</v>
      </c>
      <c r="B41" s="132" t="s">
        <v>680</v>
      </c>
      <c r="D41" s="132" t="s">
        <v>426</v>
      </c>
      <c r="H41" s="132">
        <f t="shared" si="0"/>
        <v>2</v>
      </c>
      <c r="J41" s="57" t="s">
        <v>76</v>
      </c>
      <c r="K41" s="130" t="str">
        <f t="shared" si="4"/>
        <v>e180</v>
      </c>
      <c r="L41" s="175" t="str">
        <f t="shared" si="3"/>
        <v>Intérêts et loyers acquis non échus</v>
      </c>
      <c r="N41" s="8" t="s">
        <v>192</v>
      </c>
      <c r="O41" s="38" t="s">
        <v>426</v>
      </c>
    </row>
    <row r="42" spans="1:15">
      <c r="A42" s="136" t="s">
        <v>10</v>
      </c>
      <c r="B42" s="132" t="s">
        <v>681</v>
      </c>
      <c r="D42" s="132" t="s">
        <v>426</v>
      </c>
      <c r="H42" s="132">
        <f t="shared" si="0"/>
        <v>2</v>
      </c>
      <c r="J42" s="57" t="s">
        <v>99</v>
      </c>
      <c r="K42" s="130" t="str">
        <f t="shared" si="4"/>
        <v>e169</v>
      </c>
      <c r="L42" s="175" t="str">
        <f t="shared" si="3"/>
        <v>Frais d’acquisition reportés</v>
      </c>
      <c r="N42" s="8" t="s">
        <v>192</v>
      </c>
      <c r="O42" s="38" t="s">
        <v>426</v>
      </c>
    </row>
    <row r="43" spans="1:15">
      <c r="A43" s="136" t="s">
        <v>297</v>
      </c>
      <c r="B43" s="132" t="s">
        <v>682</v>
      </c>
      <c r="D43" s="132" t="s">
        <v>426</v>
      </c>
      <c r="H43" s="132">
        <f t="shared" si="0"/>
        <v>2</v>
      </c>
      <c r="J43" s="57" t="s">
        <v>77</v>
      </c>
      <c r="K43" s="130" t="str">
        <f t="shared" si="4"/>
        <v>e68</v>
      </c>
      <c r="L43" s="175" t="str">
        <f t="shared" si="3"/>
        <v>Autres comptes de régularisation</v>
      </c>
      <c r="M43" s="8" t="s">
        <v>190</v>
      </c>
      <c r="N43" s="8" t="s">
        <v>192</v>
      </c>
      <c r="O43" s="38" t="s">
        <v>426</v>
      </c>
    </row>
    <row r="44" spans="1:15">
      <c r="A44" s="136" t="s">
        <v>262</v>
      </c>
      <c r="B44" s="132" t="s">
        <v>683</v>
      </c>
      <c r="C44" s="299"/>
      <c r="D44" s="299" t="s">
        <v>426</v>
      </c>
      <c r="E44" s="299"/>
      <c r="F44" s="299"/>
      <c r="G44" s="299"/>
      <c r="H44" s="299">
        <f t="shared" si="0"/>
        <v>3</v>
      </c>
      <c r="I44" s="299"/>
      <c r="J44" s="58" t="s">
        <v>263</v>
      </c>
      <c r="K44" s="130" t="str">
        <f t="shared" si="4"/>
        <v>e116</v>
      </c>
      <c r="L44" s="175" t="str">
        <f t="shared" si="3"/>
        <v>Charges à répartir sur plusieurs exercices</v>
      </c>
      <c r="N44" s="8" t="s">
        <v>192</v>
      </c>
      <c r="O44" s="38" t="s">
        <v>426</v>
      </c>
    </row>
    <row r="45" spans="1:15">
      <c r="A45" s="136" t="s">
        <v>261</v>
      </c>
      <c r="B45" s="132" t="s">
        <v>684</v>
      </c>
      <c r="C45" s="299"/>
      <c r="D45" s="299" t="s">
        <v>426</v>
      </c>
      <c r="E45" s="299"/>
      <c r="F45" s="299"/>
      <c r="G45" s="299"/>
      <c r="H45" s="299">
        <f t="shared" si="0"/>
        <v>3</v>
      </c>
      <c r="I45" s="299"/>
      <c r="J45" s="58" t="s">
        <v>264</v>
      </c>
      <c r="K45" s="130" t="str">
        <f t="shared" si="4"/>
        <v>e144</v>
      </c>
      <c r="L45" s="175" t="str">
        <f t="shared" si="3"/>
        <v>Différences sur les prix de remboursement à percevoir</v>
      </c>
      <c r="N45" s="8" t="s">
        <v>192</v>
      </c>
      <c r="O45" s="38" t="s">
        <v>426</v>
      </c>
    </row>
    <row r="46" spans="1:15">
      <c r="A46" s="323" t="s">
        <v>70</v>
      </c>
      <c r="B46" s="132" t="s">
        <v>685</v>
      </c>
      <c r="D46" s="132" t="s">
        <v>426</v>
      </c>
      <c r="H46" s="132">
        <f t="shared" si="0"/>
        <v>5</v>
      </c>
      <c r="J46" s="58" t="s">
        <v>265</v>
      </c>
      <c r="K46" s="130" t="str">
        <f t="shared" si="4"/>
        <v>e125</v>
      </c>
      <c r="L46" s="175" t="str">
        <f t="shared" si="3"/>
        <v>Comptes de régularisation liés aux instruments financiers à terme</v>
      </c>
      <c r="M46" s="8" t="s">
        <v>190</v>
      </c>
      <c r="N46" s="8" t="s">
        <v>192</v>
      </c>
      <c r="O46" s="38" t="s">
        <v>426</v>
      </c>
    </row>
    <row r="47" spans="1:15">
      <c r="A47" s="136" t="s">
        <v>86</v>
      </c>
      <c r="B47" s="132" t="s">
        <v>686</v>
      </c>
      <c r="D47" s="132" t="s">
        <v>426</v>
      </c>
      <c r="H47" s="132">
        <f t="shared" si="0"/>
        <v>1</v>
      </c>
      <c r="J47" s="95" t="s">
        <v>518</v>
      </c>
      <c r="K47" s="130" t="str">
        <f t="shared" si="4"/>
        <v>e124</v>
      </c>
      <c r="L47" s="175" t="str">
        <f t="shared" si="3"/>
        <v>Comptes de régularisation liés à des stratégies d'investissement ou de désinvestissement</v>
      </c>
      <c r="N47" s="8" t="s">
        <v>192</v>
      </c>
      <c r="O47" s="38" t="s">
        <v>426</v>
      </c>
    </row>
    <row r="48" spans="1:15">
      <c r="A48" s="136" t="s">
        <v>1587</v>
      </c>
      <c r="B48" s="132" t="s">
        <v>687</v>
      </c>
      <c r="D48" s="132" t="s">
        <v>426</v>
      </c>
      <c r="H48" s="132">
        <f t="shared" si="0"/>
        <v>2</v>
      </c>
      <c r="J48" s="95" t="s">
        <v>519</v>
      </c>
      <c r="K48" s="130" t="str">
        <f t="shared" si="4"/>
        <v>e123</v>
      </c>
      <c r="L48" s="175" t="str">
        <f t="shared" si="3"/>
        <v>Comptes de régularisation liés à des stratégies de rendement</v>
      </c>
      <c r="N48" s="8" t="s">
        <v>192</v>
      </c>
      <c r="O48" s="38" t="s">
        <v>426</v>
      </c>
    </row>
    <row r="49" spans="1:23">
      <c r="A49" s="136" t="s">
        <v>1835</v>
      </c>
      <c r="B49" s="132" t="s">
        <v>688</v>
      </c>
      <c r="D49" s="132" t="s">
        <v>426</v>
      </c>
      <c r="H49" s="132">
        <f t="shared" si="0"/>
        <v>2</v>
      </c>
      <c r="J49" s="95" t="s">
        <v>266</v>
      </c>
      <c r="K49" s="130" t="str">
        <f t="shared" si="4"/>
        <v>e126</v>
      </c>
      <c r="L49" s="175" t="str">
        <f t="shared" si="3"/>
        <v>Comptes de régularisation sur autres opérations</v>
      </c>
      <c r="N49" s="8" t="s">
        <v>192</v>
      </c>
      <c r="O49" s="38" t="s">
        <v>426</v>
      </c>
    </row>
    <row r="50" spans="1:23">
      <c r="A50" s="136" t="s">
        <v>75</v>
      </c>
      <c r="B50" s="132" t="s">
        <v>689</v>
      </c>
      <c r="D50" s="132" t="s">
        <v>426</v>
      </c>
      <c r="H50" s="132">
        <f t="shared" si="0"/>
        <v>2</v>
      </c>
      <c r="J50" s="58" t="s">
        <v>535</v>
      </c>
      <c r="K50" s="130" t="str">
        <f t="shared" si="4"/>
        <v>e157</v>
      </c>
      <c r="L50" s="175" t="str">
        <f t="shared" si="3"/>
        <v>Évaluations techniques de la réassurance</v>
      </c>
      <c r="N50" s="8" t="s">
        <v>192</v>
      </c>
      <c r="O50" s="38" t="s">
        <v>426</v>
      </c>
    </row>
    <row r="51" spans="1:23">
      <c r="A51" s="136" t="s">
        <v>1931</v>
      </c>
      <c r="B51" s="132" t="s">
        <v>690</v>
      </c>
      <c r="D51" s="132" t="s">
        <v>426</v>
      </c>
      <c r="H51" s="132">
        <f t="shared" si="0"/>
        <v>1</v>
      </c>
      <c r="J51" s="58" t="s">
        <v>267</v>
      </c>
      <c r="K51" s="130" t="str">
        <f t="shared" si="4"/>
        <v>e74</v>
      </c>
      <c r="L51" s="175" t="str">
        <f t="shared" si="3"/>
        <v>Autres éléments de comptes de régularisation</v>
      </c>
      <c r="N51" s="8" t="s">
        <v>192</v>
      </c>
      <c r="O51" s="38" t="s">
        <v>426</v>
      </c>
    </row>
    <row r="52" spans="1:23" ht="17.25" customHeight="1">
      <c r="A52" s="136" t="s">
        <v>36</v>
      </c>
      <c r="B52" s="132" t="s">
        <v>691</v>
      </c>
      <c r="D52" s="132" t="s">
        <v>426</v>
      </c>
      <c r="H52" s="132">
        <f t="shared" si="0"/>
        <v>2</v>
      </c>
      <c r="J52" s="56" t="s">
        <v>78</v>
      </c>
      <c r="K52" s="130" t="str">
        <f t="shared" si="4"/>
        <v>e143</v>
      </c>
      <c r="L52" s="175" t="str">
        <f t="shared" si="3"/>
        <v>Différences de conversion</v>
      </c>
      <c r="N52" s="8" t="s">
        <v>192</v>
      </c>
      <c r="O52" s="38" t="s">
        <v>426</v>
      </c>
    </row>
    <row r="53" spans="1:23">
      <c r="A53" s="136" t="s">
        <v>1836</v>
      </c>
      <c r="B53" s="132" t="s">
        <v>641</v>
      </c>
      <c r="D53" s="132" t="s">
        <v>426</v>
      </c>
      <c r="H53" s="132">
        <f t="shared" si="0"/>
        <v>1</v>
      </c>
      <c r="J53" s="52" t="s">
        <v>1619</v>
      </c>
      <c r="K53" s="130"/>
      <c r="L53" s="19"/>
      <c r="O53" t="s">
        <v>426</v>
      </c>
      <c r="Q53" t="s">
        <v>23</v>
      </c>
      <c r="R53" t="s">
        <v>6658</v>
      </c>
    </row>
    <row r="54" spans="1:23">
      <c r="A54" s="136" t="s">
        <v>1084</v>
      </c>
      <c r="B54" s="132" t="s">
        <v>692</v>
      </c>
      <c r="D54" s="132" t="s">
        <v>426</v>
      </c>
      <c r="H54" s="132">
        <f t="shared" si="0"/>
        <v>2</v>
      </c>
      <c r="J54" s="10" t="s">
        <v>244</v>
      </c>
      <c r="K54" s="130" t="str">
        <f t="shared" ref="K54:K92" si="5">VLOOKUP(J54,A:B,2,FALSE)</f>
        <v>x0</v>
      </c>
      <c r="L54" s="19" t="str">
        <f t="shared" ref="L54:L92" si="6">J54</f>
        <v>Total/NA</v>
      </c>
      <c r="M54" s="8" t="s">
        <v>190</v>
      </c>
      <c r="O54" t="s">
        <v>243</v>
      </c>
      <c r="R54" s="5"/>
    </row>
    <row r="55" spans="1:23">
      <c r="A55" s="136" t="s">
        <v>205</v>
      </c>
      <c r="B55" s="132" t="s">
        <v>693</v>
      </c>
      <c r="D55" s="132" t="s">
        <v>426</v>
      </c>
      <c r="H55" s="132">
        <f t="shared" si="0"/>
        <v>1</v>
      </c>
      <c r="J55" s="44" t="s">
        <v>2394</v>
      </c>
      <c r="K55" s="130" t="str">
        <f t="shared" si="5"/>
        <v>e378</v>
      </c>
      <c r="L55" s="158" t="str">
        <f t="shared" si="6"/>
        <v>Capital et réserves</v>
      </c>
      <c r="M55" s="131"/>
      <c r="N55" s="131" t="s">
        <v>192</v>
      </c>
      <c r="O55" s="129" t="s">
        <v>426</v>
      </c>
      <c r="P55" s="129"/>
      <c r="Q55" s="129"/>
      <c r="R55" s="5"/>
      <c r="S55" s="129"/>
      <c r="T55" s="129"/>
      <c r="U55" s="129"/>
      <c r="V55" s="129"/>
      <c r="W55" s="129"/>
    </row>
    <row r="56" spans="1:23">
      <c r="A56" s="136" t="s">
        <v>542</v>
      </c>
      <c r="B56" s="132" t="s">
        <v>694</v>
      </c>
      <c r="D56" s="132" t="s">
        <v>426</v>
      </c>
      <c r="H56" s="132">
        <f t="shared" si="0"/>
        <v>2</v>
      </c>
      <c r="J56" s="22" t="s">
        <v>1084</v>
      </c>
      <c r="K56" s="130" t="str">
        <f t="shared" si="5"/>
        <v>e101</v>
      </c>
      <c r="L56" s="158" t="str">
        <f t="shared" si="6"/>
        <v>Capital non appelé ou compte de liaison siège</v>
      </c>
      <c r="N56" s="8" t="s">
        <v>192</v>
      </c>
      <c r="O56" t="s">
        <v>426</v>
      </c>
    </row>
    <row r="57" spans="1:23">
      <c r="A57" s="136" t="s">
        <v>114</v>
      </c>
      <c r="B57" s="132" t="s">
        <v>695</v>
      </c>
      <c r="D57" s="132" t="s">
        <v>426</v>
      </c>
      <c r="H57" s="132">
        <f t="shared" si="0"/>
        <v>2</v>
      </c>
      <c r="J57" s="44" t="s">
        <v>1616</v>
      </c>
      <c r="K57" s="130" t="str">
        <f t="shared" si="5"/>
        <v>e315</v>
      </c>
      <c r="L57" s="158" t="str">
        <f t="shared" si="6"/>
        <v>Actifs incorporels, placements et actifs corporels d'exploitation</v>
      </c>
      <c r="M57" s="8" t="s">
        <v>190</v>
      </c>
      <c r="N57" s="8" t="s">
        <v>192</v>
      </c>
      <c r="O57" s="38" t="s">
        <v>426</v>
      </c>
    </row>
    <row r="58" spans="1:23">
      <c r="A58" s="136" t="s">
        <v>113</v>
      </c>
      <c r="B58" s="132" t="s">
        <v>696</v>
      </c>
      <c r="D58" s="132" t="s">
        <v>426</v>
      </c>
      <c r="H58" s="132">
        <f t="shared" si="0"/>
        <v>2</v>
      </c>
      <c r="J58" s="22" t="s">
        <v>25</v>
      </c>
      <c r="K58" s="130" t="str">
        <f t="shared" si="5"/>
        <v>e51</v>
      </c>
      <c r="L58" s="158" t="str">
        <f t="shared" si="6"/>
        <v>Actifs incorporels</v>
      </c>
      <c r="M58" s="8" t="s">
        <v>190</v>
      </c>
      <c r="N58" s="8" t="s">
        <v>192</v>
      </c>
      <c r="O58" t="s">
        <v>426</v>
      </c>
    </row>
    <row r="59" spans="1:23">
      <c r="A59" s="136" t="s">
        <v>1833</v>
      </c>
      <c r="B59" s="132" t="s">
        <v>697</v>
      </c>
      <c r="D59" s="132" t="s">
        <v>426</v>
      </c>
      <c r="H59" s="132">
        <f t="shared" si="0"/>
        <v>2</v>
      </c>
      <c r="J59" s="53" t="s">
        <v>26</v>
      </c>
      <c r="K59" s="130" t="str">
        <f t="shared" si="5"/>
        <v>e173</v>
      </c>
      <c r="L59" s="158" t="str">
        <f t="shared" si="6"/>
        <v>Frais d'établissement</v>
      </c>
      <c r="N59" s="8" t="s">
        <v>192</v>
      </c>
      <c r="O59" t="s">
        <v>426</v>
      </c>
    </row>
    <row r="60" spans="1:23">
      <c r="A60" s="136" t="s">
        <v>276</v>
      </c>
      <c r="B60" s="132" t="s">
        <v>698</v>
      </c>
      <c r="D60" s="132" t="s">
        <v>426</v>
      </c>
      <c r="H60" s="132">
        <f t="shared" si="0"/>
        <v>2</v>
      </c>
      <c r="J60" s="53" t="s">
        <v>27</v>
      </c>
      <c r="K60" s="130" t="str">
        <f t="shared" si="5"/>
        <v>e79</v>
      </c>
      <c r="L60" s="158" t="str">
        <f t="shared" si="6"/>
        <v>Autres immobilisations incorporelles</v>
      </c>
      <c r="N60" s="8" t="s">
        <v>192</v>
      </c>
      <c r="O60" t="s">
        <v>426</v>
      </c>
      <c r="P60" s="2"/>
      <c r="Q60" s="2"/>
      <c r="R60" s="2"/>
      <c r="S60" s="2"/>
    </row>
    <row r="61" spans="1:23">
      <c r="A61" s="136" t="s">
        <v>1157</v>
      </c>
      <c r="B61" s="132" t="s">
        <v>699</v>
      </c>
      <c r="D61" s="132" t="s">
        <v>426</v>
      </c>
      <c r="H61" s="132">
        <f t="shared" si="0"/>
        <v>2</v>
      </c>
      <c r="J61" s="22" t="s">
        <v>17</v>
      </c>
      <c r="K61" s="130" t="str">
        <f t="shared" si="5"/>
        <v>e204</v>
      </c>
      <c r="L61" s="158" t="str">
        <f t="shared" si="6"/>
        <v>Placements</v>
      </c>
      <c r="M61" s="8" t="s">
        <v>190</v>
      </c>
      <c r="N61" s="8" t="s">
        <v>192</v>
      </c>
      <c r="O61" s="38" t="s">
        <v>426</v>
      </c>
      <c r="P61" s="2"/>
      <c r="Q61" s="2"/>
      <c r="R61" s="2"/>
      <c r="S61" s="2"/>
    </row>
    <row r="62" spans="1:23">
      <c r="A62" s="136" t="s">
        <v>522</v>
      </c>
      <c r="B62" s="132" t="s">
        <v>700</v>
      </c>
      <c r="D62" s="132" t="s">
        <v>426</v>
      </c>
      <c r="H62" s="132">
        <f t="shared" si="0"/>
        <v>2</v>
      </c>
      <c r="J62" s="53" t="s">
        <v>33</v>
      </c>
      <c r="K62" s="130" t="str">
        <f t="shared" si="5"/>
        <v>e208</v>
      </c>
      <c r="L62" s="158" t="str">
        <f t="shared" si="6"/>
        <v>Placements immobiliers</v>
      </c>
      <c r="N62" s="8" t="s">
        <v>192</v>
      </c>
      <c r="O62" s="38" t="s">
        <v>426</v>
      </c>
      <c r="P62" s="2"/>
      <c r="Q62" s="2"/>
      <c r="R62" s="2"/>
      <c r="S62" s="2"/>
    </row>
    <row r="63" spans="1:23">
      <c r="A63" s="136" t="s">
        <v>1832</v>
      </c>
      <c r="B63" s="132" t="s">
        <v>701</v>
      </c>
      <c r="D63" s="132" t="s">
        <v>426</v>
      </c>
      <c r="H63" s="132">
        <f t="shared" si="0"/>
        <v>2</v>
      </c>
      <c r="J63" s="53" t="s">
        <v>292</v>
      </c>
      <c r="K63" s="130" t="str">
        <f t="shared" si="5"/>
        <v>e205</v>
      </c>
      <c r="L63" s="158" t="str">
        <f t="shared" si="6"/>
        <v>Placements financiers</v>
      </c>
      <c r="N63" s="8" t="s">
        <v>192</v>
      </c>
      <c r="O63" s="38" t="s">
        <v>426</v>
      </c>
    </row>
    <row r="64" spans="1:23">
      <c r="A64" s="136" t="s">
        <v>115</v>
      </c>
      <c r="B64" s="132" t="s">
        <v>702</v>
      </c>
      <c r="D64" s="132" t="s">
        <v>426</v>
      </c>
      <c r="H64" s="132">
        <f t="shared" si="0"/>
        <v>2</v>
      </c>
      <c r="J64" s="56" t="s">
        <v>74</v>
      </c>
      <c r="K64" s="130" t="str">
        <f t="shared" si="5"/>
        <v>e50</v>
      </c>
      <c r="L64" s="175" t="str">
        <f t="shared" si="6"/>
        <v>Actifs corporels d’exploitation</v>
      </c>
      <c r="M64" s="8" t="s">
        <v>190</v>
      </c>
      <c r="N64" s="8" t="s">
        <v>192</v>
      </c>
      <c r="O64" s="38" t="s">
        <v>426</v>
      </c>
    </row>
    <row r="65" spans="1:15">
      <c r="A65" s="136" t="s">
        <v>1140</v>
      </c>
      <c r="B65" s="132" t="s">
        <v>703</v>
      </c>
      <c r="D65" s="132" t="s">
        <v>426</v>
      </c>
      <c r="H65" s="132">
        <f t="shared" si="0"/>
        <v>2</v>
      </c>
      <c r="J65" s="57" t="s">
        <v>32</v>
      </c>
      <c r="K65" s="130" t="str">
        <f t="shared" si="5"/>
        <v>e136</v>
      </c>
      <c r="L65" s="175" t="str">
        <f t="shared" si="6"/>
        <v>Dépôts et cautionnements</v>
      </c>
      <c r="N65" s="8" t="s">
        <v>192</v>
      </c>
      <c r="O65" s="38" t="s">
        <v>426</v>
      </c>
    </row>
    <row r="66" spans="1:15">
      <c r="A66" s="136" t="s">
        <v>1155</v>
      </c>
      <c r="B66" s="132" t="s">
        <v>704</v>
      </c>
      <c r="D66" s="132" t="s">
        <v>426</v>
      </c>
      <c r="H66" s="132">
        <f t="shared" ref="H66:H129" si="7">COUNTIF(J:J,A66)</f>
        <v>2</v>
      </c>
      <c r="J66" s="57" t="s">
        <v>222</v>
      </c>
      <c r="K66" s="130" t="str">
        <f t="shared" si="5"/>
        <v>e78</v>
      </c>
      <c r="L66" s="175" t="str">
        <f t="shared" si="6"/>
        <v>Autres immobilisations corporelles</v>
      </c>
      <c r="N66" s="8" t="s">
        <v>192</v>
      </c>
      <c r="O66" s="38" t="s">
        <v>426</v>
      </c>
    </row>
    <row r="67" spans="1:15">
      <c r="A67" s="136" t="s">
        <v>1905</v>
      </c>
      <c r="B67" s="132" t="s">
        <v>705</v>
      </c>
      <c r="D67" s="132" t="s">
        <v>426</v>
      </c>
      <c r="H67" s="132">
        <f t="shared" si="7"/>
        <v>2</v>
      </c>
      <c r="J67" s="11" t="s">
        <v>14</v>
      </c>
      <c r="K67" s="130" t="str">
        <f t="shared" si="5"/>
        <v>e191</v>
      </c>
      <c r="L67" s="19" t="str">
        <f t="shared" si="6"/>
        <v>Part des cessionnaires dans les provisions techniques</v>
      </c>
      <c r="M67" s="8" t="s">
        <v>190</v>
      </c>
      <c r="N67" s="8" t="s">
        <v>192</v>
      </c>
      <c r="O67" s="38" t="s">
        <v>426</v>
      </c>
    </row>
    <row r="68" spans="1:15">
      <c r="A68" s="136" t="s">
        <v>116</v>
      </c>
      <c r="B68" s="132" t="s">
        <v>706</v>
      </c>
      <c r="D68" s="132" t="s">
        <v>426</v>
      </c>
      <c r="H68" s="132">
        <f t="shared" si="7"/>
        <v>2</v>
      </c>
      <c r="J68" s="92" t="s">
        <v>20</v>
      </c>
      <c r="K68" s="130" t="str">
        <f t="shared" si="5"/>
        <v>e253</v>
      </c>
      <c r="L68" s="174" t="str">
        <f t="shared" si="6"/>
        <v>Provisions techniques brutes</v>
      </c>
      <c r="M68" s="8" t="s">
        <v>190</v>
      </c>
      <c r="N68" s="8" t="s">
        <v>192</v>
      </c>
      <c r="O68" s="38" t="s">
        <v>426</v>
      </c>
    </row>
    <row r="69" spans="1:15">
      <c r="A69" s="136" t="s">
        <v>263</v>
      </c>
      <c r="B69" s="132" t="s">
        <v>707</v>
      </c>
      <c r="D69" s="132" t="s">
        <v>426</v>
      </c>
      <c r="H69" s="132">
        <f t="shared" si="7"/>
        <v>1</v>
      </c>
      <c r="J69" s="54" t="s">
        <v>1834</v>
      </c>
      <c r="K69" s="130" t="str">
        <f t="shared" si="5"/>
        <v>e241</v>
      </c>
      <c r="L69" s="174" t="str">
        <f t="shared" si="6"/>
        <v>Provisions pour cotisations/primes non acquises</v>
      </c>
      <c r="N69" s="8" t="s">
        <v>192</v>
      </c>
      <c r="O69" s="38" t="s">
        <v>426</v>
      </c>
    </row>
    <row r="70" spans="1:15">
      <c r="A70" s="136" t="s">
        <v>545</v>
      </c>
      <c r="B70" s="132" t="s">
        <v>708</v>
      </c>
      <c r="D70" s="132" t="s">
        <v>426</v>
      </c>
      <c r="H70" s="132">
        <f t="shared" si="7"/>
        <v>1</v>
      </c>
      <c r="J70" s="54" t="s">
        <v>67</v>
      </c>
      <c r="K70" s="130" t="str">
        <f t="shared" si="5"/>
        <v>e239</v>
      </c>
      <c r="L70" s="174" t="str">
        <f t="shared" si="6"/>
        <v>Provisions d’assurance vie</v>
      </c>
      <c r="N70" s="8" t="s">
        <v>192</v>
      </c>
      <c r="O70" s="38" t="s">
        <v>426</v>
      </c>
    </row>
    <row r="71" spans="1:15">
      <c r="A71" s="136" t="s">
        <v>272</v>
      </c>
      <c r="B71" s="132" t="s">
        <v>709</v>
      </c>
      <c r="D71" s="132" t="s">
        <v>426</v>
      </c>
      <c r="H71" s="132">
        <f t="shared" si="7"/>
        <v>2</v>
      </c>
      <c r="J71" s="54" t="s">
        <v>68</v>
      </c>
      <c r="K71" s="130" t="str">
        <f t="shared" si="5"/>
        <v>e250</v>
      </c>
      <c r="L71" s="174" t="str">
        <f t="shared" si="6"/>
        <v>Provisions pour sinistres</v>
      </c>
      <c r="M71" s="8" t="s">
        <v>190</v>
      </c>
      <c r="N71" s="8" t="s">
        <v>192</v>
      </c>
      <c r="O71" s="38" t="s">
        <v>426</v>
      </c>
    </row>
    <row r="72" spans="1:15">
      <c r="A72" s="136" t="s">
        <v>11</v>
      </c>
      <c r="B72" s="132" t="s">
        <v>710</v>
      </c>
      <c r="D72" s="132" t="s">
        <v>426</v>
      </c>
      <c r="H72" s="132">
        <f t="shared" si="7"/>
        <v>2</v>
      </c>
      <c r="J72" s="93" t="s">
        <v>1149</v>
      </c>
      <c r="K72" s="130" t="str">
        <f t="shared" si="5"/>
        <v>e248</v>
      </c>
      <c r="L72" s="19" t="str">
        <f t="shared" si="6"/>
        <v>Provisions pour participation aux excédents et ristournes</v>
      </c>
      <c r="N72" s="8" t="s">
        <v>192</v>
      </c>
      <c r="O72" s="38" t="s">
        <v>426</v>
      </c>
    </row>
    <row r="73" spans="1:15">
      <c r="A73" s="136" t="s">
        <v>12</v>
      </c>
      <c r="B73" s="132" t="s">
        <v>711</v>
      </c>
      <c r="D73" s="132" t="s">
        <v>426</v>
      </c>
      <c r="H73" s="132">
        <f t="shared" si="7"/>
        <v>2</v>
      </c>
      <c r="J73" s="54" t="s">
        <v>69</v>
      </c>
      <c r="K73" s="130" t="str">
        <f t="shared" si="5"/>
        <v>e242</v>
      </c>
      <c r="L73" s="174" t="str">
        <f t="shared" si="6"/>
        <v>Provisions pour égalisation</v>
      </c>
      <c r="N73" s="8" t="s">
        <v>192</v>
      </c>
      <c r="O73" s="38" t="s">
        <v>426</v>
      </c>
    </row>
    <row r="74" spans="1:15">
      <c r="A74" s="136" t="s">
        <v>1151</v>
      </c>
      <c r="B74" s="132" t="s">
        <v>712</v>
      </c>
      <c r="D74" s="132" t="s">
        <v>426</v>
      </c>
      <c r="H74" s="132">
        <f t="shared" si="7"/>
        <v>2</v>
      </c>
      <c r="J74" s="54" t="s">
        <v>70</v>
      </c>
      <c r="K74" s="130" t="str">
        <f t="shared" si="5"/>
        <v>e93</v>
      </c>
      <c r="L74" s="174" t="str">
        <f t="shared" si="6"/>
        <v>Autres provisions techniques</v>
      </c>
      <c r="N74" s="8" t="s">
        <v>192</v>
      </c>
      <c r="O74" s="38" t="s">
        <v>426</v>
      </c>
    </row>
    <row r="75" spans="1:15">
      <c r="A75" s="136" t="s">
        <v>1146</v>
      </c>
      <c r="B75" s="132" t="s">
        <v>713</v>
      </c>
      <c r="D75" s="132" t="s">
        <v>426</v>
      </c>
      <c r="H75" s="132">
        <f t="shared" si="7"/>
        <v>4</v>
      </c>
      <c r="J75" s="92" t="s">
        <v>1150</v>
      </c>
      <c r="K75" s="130" t="str">
        <f t="shared" si="5"/>
        <v>e254</v>
      </c>
      <c r="L75" s="174" t="str">
        <f t="shared" si="6"/>
        <v>Provisions techniques des opérations en unités de compte</v>
      </c>
      <c r="N75" s="8" t="s">
        <v>192</v>
      </c>
      <c r="O75" s="38" t="s">
        <v>426</v>
      </c>
    </row>
    <row r="76" spans="1:15">
      <c r="A76" s="136" t="s">
        <v>519</v>
      </c>
      <c r="B76" s="132" t="s">
        <v>714</v>
      </c>
      <c r="D76" s="132" t="s">
        <v>426</v>
      </c>
      <c r="H76" s="132">
        <f t="shared" si="7"/>
        <v>4</v>
      </c>
      <c r="J76" s="44" t="s">
        <v>1536</v>
      </c>
      <c r="K76" s="130" t="str">
        <f t="shared" si="5"/>
        <v>e192</v>
      </c>
      <c r="L76" s="158" t="str">
        <f t="shared" si="6"/>
        <v>Part des garants dans les engagements techniques en substitution</v>
      </c>
      <c r="N76" s="8" t="s">
        <v>192</v>
      </c>
      <c r="O76" s="38" t="s">
        <v>426</v>
      </c>
    </row>
    <row r="77" spans="1:15">
      <c r="A77" s="136" t="s">
        <v>518</v>
      </c>
      <c r="B77" s="132" t="s">
        <v>715</v>
      </c>
      <c r="D77" s="132" t="s">
        <v>426</v>
      </c>
      <c r="H77" s="132">
        <f t="shared" si="7"/>
        <v>4</v>
      </c>
      <c r="J77" s="44" t="s">
        <v>229</v>
      </c>
      <c r="K77" s="130" t="str">
        <f t="shared" si="5"/>
        <v>e193</v>
      </c>
      <c r="L77" s="158" t="str">
        <f t="shared" si="6"/>
        <v>Part des organismes dispensés d'agrément dans les provisions techniques</v>
      </c>
      <c r="N77" s="8" t="s">
        <v>192</v>
      </c>
      <c r="O77" s="38" t="s">
        <v>426</v>
      </c>
    </row>
    <row r="78" spans="1:15">
      <c r="A78" s="136" t="s">
        <v>265</v>
      </c>
      <c r="B78" s="132" t="s">
        <v>716</v>
      </c>
      <c r="D78" s="132" t="s">
        <v>426</v>
      </c>
      <c r="H78" s="132">
        <f t="shared" si="7"/>
        <v>4</v>
      </c>
      <c r="J78" s="44" t="s">
        <v>13</v>
      </c>
      <c r="K78" s="130" t="str">
        <f t="shared" si="5"/>
        <v>e127</v>
      </c>
      <c r="L78" s="158" t="str">
        <f t="shared" si="6"/>
        <v>Créances</v>
      </c>
      <c r="M78" s="8" t="s">
        <v>190</v>
      </c>
      <c r="N78" s="8" t="s">
        <v>192</v>
      </c>
      <c r="O78" s="38" t="s">
        <v>426</v>
      </c>
    </row>
    <row r="79" spans="1:15">
      <c r="A79" s="136" t="s">
        <v>266</v>
      </c>
      <c r="B79" s="132" t="s">
        <v>717</v>
      </c>
      <c r="D79" s="132" t="s">
        <v>426</v>
      </c>
      <c r="H79" s="132">
        <f t="shared" si="7"/>
        <v>4</v>
      </c>
      <c r="J79" s="22" t="s">
        <v>230</v>
      </c>
      <c r="K79" s="130" t="str">
        <f t="shared" si="5"/>
        <v>e130</v>
      </c>
      <c r="L79" s="158" t="str">
        <f t="shared" si="6"/>
        <v>Créances nées d’opérations directes et de prise en substitution</v>
      </c>
      <c r="N79" s="8" t="s">
        <v>192</v>
      </c>
      <c r="O79" s="38" t="s">
        <v>426</v>
      </c>
    </row>
    <row r="80" spans="1:15">
      <c r="A80" s="136" t="s">
        <v>13</v>
      </c>
      <c r="B80" s="132" t="s">
        <v>718</v>
      </c>
      <c r="D80" s="132" t="s">
        <v>426</v>
      </c>
      <c r="H80" s="132">
        <f t="shared" si="7"/>
        <v>2</v>
      </c>
      <c r="J80" s="53" t="s">
        <v>1844</v>
      </c>
      <c r="K80" s="130" t="str">
        <f t="shared" si="5"/>
        <v>e216</v>
      </c>
      <c r="L80" s="158" t="str">
        <f t="shared" si="6"/>
        <v>Primes/cotisations restant à émettre</v>
      </c>
      <c r="N80" s="8" t="s">
        <v>192</v>
      </c>
      <c r="O80" s="38" t="s">
        <v>426</v>
      </c>
    </row>
    <row r="81" spans="1:18">
      <c r="A81" s="136" t="s">
        <v>1932</v>
      </c>
      <c r="B81" s="132" t="s">
        <v>719</v>
      </c>
      <c r="D81" s="132" t="s">
        <v>426</v>
      </c>
      <c r="H81" s="132">
        <f t="shared" si="7"/>
        <v>2</v>
      </c>
      <c r="J81" s="53" t="s">
        <v>231</v>
      </c>
      <c r="K81" s="130" t="str">
        <f t="shared" si="5"/>
        <v>e70</v>
      </c>
      <c r="L81" s="158" t="str">
        <f t="shared" si="6"/>
        <v>Autres créances nées d’opérations directes et de prise en substitution</v>
      </c>
      <c r="N81" s="8" t="s">
        <v>192</v>
      </c>
      <c r="O81" s="38" t="s">
        <v>426</v>
      </c>
    </row>
    <row r="82" spans="1:18">
      <c r="A82" s="136" t="s">
        <v>1145</v>
      </c>
      <c r="B82" s="132" t="s">
        <v>720</v>
      </c>
      <c r="D82" s="132" t="s">
        <v>426</v>
      </c>
      <c r="H82" s="132">
        <f t="shared" si="7"/>
        <v>2</v>
      </c>
      <c r="J82" s="22" t="s">
        <v>1145</v>
      </c>
      <c r="K82" s="130" t="str">
        <f t="shared" si="5"/>
        <v>e129</v>
      </c>
      <c r="L82" s="158" t="str">
        <f t="shared" si="6"/>
        <v>Créances nées d’opérations de réassurance et de cessions en substitution</v>
      </c>
      <c r="N82" s="8" t="s">
        <v>192</v>
      </c>
      <c r="O82" s="38" t="s">
        <v>426</v>
      </c>
    </row>
    <row r="83" spans="1:18">
      <c r="A83" s="136" t="s">
        <v>230</v>
      </c>
      <c r="B83" s="132" t="s">
        <v>721</v>
      </c>
      <c r="D83" s="132" t="s">
        <v>426</v>
      </c>
      <c r="H83" s="132">
        <f t="shared" si="7"/>
        <v>2</v>
      </c>
      <c r="J83" s="22" t="s">
        <v>516</v>
      </c>
      <c r="K83" s="130" t="str">
        <f t="shared" si="5"/>
        <v>e69</v>
      </c>
      <c r="L83" s="158" t="str">
        <f t="shared" si="6"/>
        <v>Autres créances</v>
      </c>
      <c r="M83" s="8" t="s">
        <v>190</v>
      </c>
      <c r="N83" s="8" t="s">
        <v>192</v>
      </c>
      <c r="O83" s="38" t="s">
        <v>426</v>
      </c>
    </row>
    <row r="84" spans="1:18">
      <c r="A84" s="136" t="s">
        <v>53</v>
      </c>
      <c r="B84" s="132" t="s">
        <v>722</v>
      </c>
      <c r="D84" s="132" t="s">
        <v>426</v>
      </c>
      <c r="H84" s="132">
        <f t="shared" si="7"/>
        <v>2</v>
      </c>
      <c r="J84" s="53" t="s">
        <v>71</v>
      </c>
      <c r="K84" s="130" t="str">
        <f t="shared" si="5"/>
        <v>e201</v>
      </c>
      <c r="L84" s="158" t="str">
        <f t="shared" si="6"/>
        <v>Personnel</v>
      </c>
      <c r="N84" s="8" t="s">
        <v>192</v>
      </c>
      <c r="O84" s="38" t="s">
        <v>426</v>
      </c>
    </row>
    <row r="85" spans="1:18">
      <c r="A85" s="136" t="s">
        <v>97</v>
      </c>
      <c r="B85" s="132" t="s">
        <v>723</v>
      </c>
      <c r="D85" s="132" t="s">
        <v>426</v>
      </c>
      <c r="H85" s="132">
        <f t="shared" si="7"/>
        <v>3</v>
      </c>
      <c r="J85" s="53" t="s">
        <v>534</v>
      </c>
      <c r="K85" s="130" t="str">
        <f t="shared" si="5"/>
        <v>e155</v>
      </c>
      <c r="L85" s="158" t="str">
        <f t="shared" si="6"/>
        <v>État, organismes sociaux et collectivités publiques</v>
      </c>
      <c r="N85" s="8" t="s">
        <v>192</v>
      </c>
      <c r="O85" s="38" t="s">
        <v>426</v>
      </c>
    </row>
    <row r="86" spans="1:18">
      <c r="A86" s="136" t="s">
        <v>73</v>
      </c>
      <c r="B86" s="132" t="s">
        <v>724</v>
      </c>
      <c r="D86" s="132" t="s">
        <v>426</v>
      </c>
      <c r="H86" s="132">
        <f t="shared" si="7"/>
        <v>2</v>
      </c>
      <c r="J86" s="53" t="s">
        <v>73</v>
      </c>
      <c r="K86" s="130" t="str">
        <f t="shared" si="5"/>
        <v>e133</v>
      </c>
      <c r="L86" s="158" t="str">
        <f t="shared" si="6"/>
        <v>Débiteurs divers</v>
      </c>
      <c r="N86" s="8" t="s">
        <v>192</v>
      </c>
      <c r="O86" s="38" t="s">
        <v>426</v>
      </c>
    </row>
    <row r="87" spans="1:18">
      <c r="A87" s="136" t="s">
        <v>31</v>
      </c>
      <c r="B87" s="132" t="s">
        <v>725</v>
      </c>
      <c r="D87" s="132" t="s">
        <v>426</v>
      </c>
      <c r="H87" s="132">
        <f t="shared" si="7"/>
        <v>2</v>
      </c>
      <c r="J87" s="44" t="s">
        <v>1846</v>
      </c>
      <c r="K87" s="130" t="str">
        <f t="shared" si="5"/>
        <v>e256</v>
      </c>
      <c r="L87" s="158" t="str">
        <f t="shared" si="6"/>
        <v>Rappel de cotisations/capital appelé non versé</v>
      </c>
      <c r="N87" s="8" t="s">
        <v>192</v>
      </c>
      <c r="O87" s="38" t="s">
        <v>426</v>
      </c>
    </row>
    <row r="88" spans="1:18">
      <c r="A88" s="136" t="s">
        <v>54</v>
      </c>
      <c r="B88" s="132" t="s">
        <v>726</v>
      </c>
      <c r="D88" s="132" t="s">
        <v>426</v>
      </c>
      <c r="H88" s="132">
        <f t="shared" si="7"/>
        <v>2</v>
      </c>
      <c r="J88" s="55" t="s">
        <v>75</v>
      </c>
      <c r="K88" s="130" t="str">
        <f t="shared" si="5"/>
        <v>e97</v>
      </c>
      <c r="L88" s="175" t="str">
        <f t="shared" si="6"/>
        <v>Avoirs en banque, CCP et caisse</v>
      </c>
      <c r="N88" s="8" t="s">
        <v>192</v>
      </c>
      <c r="O88" s="38" t="s">
        <v>426</v>
      </c>
    </row>
    <row r="89" spans="1:18">
      <c r="A89" s="136" t="s">
        <v>32</v>
      </c>
      <c r="B89" s="132" t="s">
        <v>727</v>
      </c>
      <c r="D89" s="132" t="s">
        <v>426</v>
      </c>
      <c r="H89" s="132">
        <f t="shared" si="7"/>
        <v>4</v>
      </c>
      <c r="J89" s="55" t="s">
        <v>1843</v>
      </c>
      <c r="K89" s="130" t="str">
        <f t="shared" si="5"/>
        <v>e55</v>
      </c>
      <c r="L89" s="175" t="str">
        <f t="shared" si="6"/>
        <v>Actions propres/certificats mutualistes ou paritaires rachetés</v>
      </c>
      <c r="M89" s="8" t="s">
        <v>190</v>
      </c>
      <c r="N89" s="8" t="s">
        <v>192</v>
      </c>
      <c r="O89" s="38" t="s">
        <v>426</v>
      </c>
    </row>
    <row r="90" spans="1:18">
      <c r="A90" s="136" t="s">
        <v>92</v>
      </c>
      <c r="B90" s="132" t="s">
        <v>728</v>
      </c>
      <c r="D90" s="132" t="s">
        <v>426</v>
      </c>
      <c r="H90" s="132">
        <f t="shared" si="7"/>
        <v>3</v>
      </c>
      <c r="J90" s="56" t="s">
        <v>2339</v>
      </c>
      <c r="K90" s="86" t="str">
        <f t="shared" si="5"/>
        <v>e375</v>
      </c>
      <c r="L90" s="175" t="str">
        <f t="shared" si="6"/>
        <v>Actions propres</v>
      </c>
      <c r="M90" s="131"/>
      <c r="N90" s="131" t="s">
        <v>192</v>
      </c>
      <c r="O90" s="135" t="s">
        <v>426</v>
      </c>
      <c r="Q90" s="129"/>
      <c r="R90" s="129"/>
    </row>
    <row r="91" spans="1:18">
      <c r="A91" s="136" t="s">
        <v>94</v>
      </c>
      <c r="B91" s="132" t="s">
        <v>729</v>
      </c>
      <c r="D91" s="132" t="s">
        <v>426</v>
      </c>
      <c r="H91" s="132">
        <f t="shared" si="7"/>
        <v>3</v>
      </c>
      <c r="J91" s="56" t="s">
        <v>2341</v>
      </c>
      <c r="K91" s="86" t="str">
        <f t="shared" si="5"/>
        <v>e376</v>
      </c>
      <c r="L91" s="175" t="str">
        <f t="shared" si="6"/>
        <v>Certificats mutualistes ou paritaires rachetés</v>
      </c>
      <c r="M91" s="131"/>
      <c r="N91" s="131" t="s">
        <v>192</v>
      </c>
      <c r="O91" s="135" t="s">
        <v>426</v>
      </c>
      <c r="Q91" s="129"/>
      <c r="R91" s="129"/>
    </row>
    <row r="92" spans="1:18">
      <c r="A92" s="136" t="s">
        <v>233</v>
      </c>
      <c r="B92" s="132" t="s">
        <v>730</v>
      </c>
      <c r="D92" s="132" t="s">
        <v>426</v>
      </c>
      <c r="H92" s="132">
        <f t="shared" si="7"/>
        <v>3</v>
      </c>
      <c r="J92" s="55" t="s">
        <v>1613</v>
      </c>
      <c r="K92" s="130" t="str">
        <f t="shared" si="5"/>
        <v>e314</v>
      </c>
      <c r="L92" s="175" t="str">
        <f t="shared" si="6"/>
        <v>Comptes de régularisation et différences de conversion</v>
      </c>
      <c r="M92" s="8" t="s">
        <v>190</v>
      </c>
      <c r="N92" s="8" t="s">
        <v>192</v>
      </c>
      <c r="O92" s="38" t="s">
        <v>426</v>
      </c>
    </row>
    <row r="93" spans="1:18">
      <c r="A93" s="136" t="s">
        <v>232</v>
      </c>
      <c r="B93" s="132" t="s">
        <v>731</v>
      </c>
      <c r="D93" s="132" t="s">
        <v>426</v>
      </c>
      <c r="H93" s="132">
        <f t="shared" si="7"/>
        <v>3</v>
      </c>
      <c r="J93" s="12" t="s">
        <v>1620</v>
      </c>
      <c r="K93" s="130"/>
      <c r="L93" s="19"/>
      <c r="O93" s="38" t="s">
        <v>426</v>
      </c>
      <c r="Q93" t="s">
        <v>24</v>
      </c>
      <c r="R93" t="s">
        <v>2392</v>
      </c>
    </row>
    <row r="94" spans="1:18">
      <c r="A94" s="136" t="s">
        <v>91</v>
      </c>
      <c r="B94" s="132" t="s">
        <v>732</v>
      </c>
      <c r="D94" s="132" t="s">
        <v>426</v>
      </c>
      <c r="H94" s="132">
        <f t="shared" si="7"/>
        <v>3</v>
      </c>
      <c r="J94" s="10" t="s">
        <v>244</v>
      </c>
      <c r="K94" s="130" t="str">
        <f t="shared" ref="K94:K125" si="8">VLOOKUP(J94,A:B,2,FALSE)</f>
        <v>x0</v>
      </c>
      <c r="L94" s="19" t="str">
        <f t="shared" ref="L94:L125" si="9">J94</f>
        <v>Total/NA</v>
      </c>
      <c r="M94" s="8" t="s">
        <v>190</v>
      </c>
      <c r="O94" t="s">
        <v>243</v>
      </c>
      <c r="R94" s="5"/>
    </row>
    <row r="95" spans="1:18">
      <c r="A95" s="136" t="s">
        <v>98</v>
      </c>
      <c r="B95" s="132" t="s">
        <v>733</v>
      </c>
      <c r="D95" s="132" t="s">
        <v>426</v>
      </c>
      <c r="H95" s="132">
        <f t="shared" si="7"/>
        <v>3</v>
      </c>
      <c r="J95" s="59" t="s">
        <v>1847</v>
      </c>
      <c r="K95" s="130" t="str">
        <f t="shared" si="8"/>
        <v>e164</v>
      </c>
      <c r="L95" s="176" t="str">
        <f t="shared" si="9"/>
        <v>Fonds mutualistes et réserves/capitaux propres</v>
      </c>
      <c r="M95" s="8" t="s">
        <v>190</v>
      </c>
      <c r="N95" s="8" t="s">
        <v>192</v>
      </c>
      <c r="O95" s="38" t="s">
        <v>426</v>
      </c>
    </row>
    <row r="96" spans="1:18">
      <c r="A96" s="136" t="s">
        <v>78</v>
      </c>
      <c r="B96" s="132" t="s">
        <v>734</v>
      </c>
      <c r="D96" s="132" t="s">
        <v>426</v>
      </c>
      <c r="H96" s="132">
        <f t="shared" si="7"/>
        <v>1</v>
      </c>
      <c r="J96" s="60" t="s">
        <v>520</v>
      </c>
      <c r="K96" s="130" t="str">
        <f t="shared" si="8"/>
        <v>e165</v>
      </c>
      <c r="L96" s="176" t="str">
        <f t="shared" si="9"/>
        <v>Fonds propres</v>
      </c>
      <c r="M96" s="8" t="s">
        <v>190</v>
      </c>
      <c r="N96" s="8" t="s">
        <v>192</v>
      </c>
      <c r="O96" s="38" t="s">
        <v>426</v>
      </c>
    </row>
    <row r="97" spans="1:15">
      <c r="A97" s="136" t="s">
        <v>264</v>
      </c>
      <c r="B97" s="132" t="s">
        <v>735</v>
      </c>
      <c r="D97" s="132" t="s">
        <v>426</v>
      </c>
      <c r="H97" s="132">
        <f t="shared" si="7"/>
        <v>1</v>
      </c>
      <c r="J97" s="61" t="s">
        <v>1848</v>
      </c>
      <c r="K97" s="130" t="str">
        <f t="shared" si="8"/>
        <v>e158</v>
      </c>
      <c r="L97" s="177" t="str">
        <f t="shared" si="9"/>
        <v>Fonds d’établissement et de développement/capital</v>
      </c>
      <c r="N97" s="8" t="s">
        <v>192</v>
      </c>
      <c r="O97" s="38" t="s">
        <v>426</v>
      </c>
    </row>
    <row r="98" spans="1:15">
      <c r="A98" s="136" t="s">
        <v>216</v>
      </c>
      <c r="B98" s="132" t="s">
        <v>736</v>
      </c>
      <c r="D98" s="132" t="s">
        <v>426</v>
      </c>
      <c r="H98" s="132">
        <f t="shared" si="7"/>
        <v>1</v>
      </c>
      <c r="J98" s="61" t="s">
        <v>85</v>
      </c>
      <c r="K98" s="130" t="str">
        <f t="shared" si="8"/>
        <v>e217</v>
      </c>
      <c r="L98" s="177" t="str">
        <f t="shared" si="9"/>
        <v>Primes liées au capital social</v>
      </c>
      <c r="N98" s="8" t="s">
        <v>192</v>
      </c>
      <c r="O98" s="38" t="s">
        <v>426</v>
      </c>
    </row>
    <row r="99" spans="1:15">
      <c r="A99" s="136" t="s">
        <v>538</v>
      </c>
      <c r="B99" s="132" t="s">
        <v>737</v>
      </c>
      <c r="D99" s="132" t="s">
        <v>426</v>
      </c>
      <c r="H99" s="132">
        <f t="shared" si="7"/>
        <v>4</v>
      </c>
      <c r="J99" s="61" t="s">
        <v>538</v>
      </c>
      <c r="K99" s="130" t="str">
        <f t="shared" si="8"/>
        <v>e146</v>
      </c>
      <c r="L99" s="177" t="str">
        <f t="shared" si="9"/>
        <v>Écarts de réévaluation</v>
      </c>
      <c r="N99" s="8" t="s">
        <v>192</v>
      </c>
      <c r="O99" s="38" t="s">
        <v>426</v>
      </c>
    </row>
    <row r="100" spans="1:15">
      <c r="A100" s="136" t="s">
        <v>540</v>
      </c>
      <c r="B100" s="132" t="s">
        <v>738</v>
      </c>
      <c r="D100" s="132" t="s">
        <v>426</v>
      </c>
      <c r="H100" s="132">
        <f t="shared" si="7"/>
        <v>1</v>
      </c>
      <c r="J100" s="61" t="s">
        <v>541</v>
      </c>
      <c r="K100" s="130" t="str">
        <f t="shared" si="8"/>
        <v>e262</v>
      </c>
      <c r="L100" s="177" t="str">
        <f t="shared" si="9"/>
        <v>Réserves</v>
      </c>
      <c r="N100" s="8" t="s">
        <v>192</v>
      </c>
      <c r="O100" s="38" t="s">
        <v>426</v>
      </c>
    </row>
    <row r="101" spans="1:15">
      <c r="A101" s="136" t="s">
        <v>539</v>
      </c>
      <c r="B101" s="132" t="s">
        <v>739</v>
      </c>
      <c r="D101" s="132" t="s">
        <v>426</v>
      </c>
      <c r="H101" s="132">
        <f t="shared" si="7"/>
        <v>1</v>
      </c>
      <c r="J101" s="61" t="s">
        <v>87</v>
      </c>
      <c r="K101" s="130" t="str">
        <f t="shared" si="8"/>
        <v>e259</v>
      </c>
      <c r="L101" s="177" t="str">
        <f t="shared" si="9"/>
        <v>Report à nouveau</v>
      </c>
      <c r="N101" s="8" t="s">
        <v>192</v>
      </c>
      <c r="O101" s="38" t="s">
        <v>426</v>
      </c>
    </row>
    <row r="102" spans="1:15">
      <c r="A102" s="136" t="s">
        <v>213</v>
      </c>
      <c r="B102" s="132" t="s">
        <v>740</v>
      </c>
      <c r="D102" s="132" t="s">
        <v>426</v>
      </c>
      <c r="H102" s="132">
        <f t="shared" si="7"/>
        <v>1</v>
      </c>
      <c r="J102" s="61" t="s">
        <v>88</v>
      </c>
      <c r="K102" s="130" t="str">
        <f t="shared" si="8"/>
        <v>e273</v>
      </c>
      <c r="L102" s="177" t="str">
        <f t="shared" si="9"/>
        <v>Résultat de l’exercice</v>
      </c>
      <c r="N102" s="8" t="s">
        <v>192</v>
      </c>
      <c r="O102" s="38" t="s">
        <v>426</v>
      </c>
    </row>
    <row r="103" spans="1:15">
      <c r="A103" s="136" t="s">
        <v>212</v>
      </c>
      <c r="B103" s="132" t="s">
        <v>741</v>
      </c>
      <c r="D103" s="132" t="s">
        <v>426</v>
      </c>
      <c r="H103" s="132">
        <f t="shared" si="7"/>
        <v>1</v>
      </c>
      <c r="J103" s="60" t="s">
        <v>521</v>
      </c>
      <c r="K103" s="130" t="str">
        <f t="shared" si="8"/>
        <v>e77</v>
      </c>
      <c r="L103" s="176" t="str">
        <f t="shared" si="9"/>
        <v>Autres fonds mutualistes</v>
      </c>
      <c r="M103" s="8" t="s">
        <v>190</v>
      </c>
      <c r="N103" s="8" t="s">
        <v>192</v>
      </c>
      <c r="O103" s="38" t="s">
        <v>426</v>
      </c>
    </row>
    <row r="104" spans="1:15">
      <c r="A104" s="136" t="s">
        <v>93</v>
      </c>
      <c r="B104" s="132" t="s">
        <v>742</v>
      </c>
      <c r="D104" s="132" t="s">
        <v>426</v>
      </c>
      <c r="H104" s="132">
        <f t="shared" si="7"/>
        <v>3</v>
      </c>
      <c r="J104" s="62" t="s">
        <v>89</v>
      </c>
      <c r="K104" s="130" t="str">
        <f t="shared" si="8"/>
        <v>e160</v>
      </c>
      <c r="L104" s="176" t="str">
        <f t="shared" si="9"/>
        <v>Fonds de dotation avec droit de reprise</v>
      </c>
      <c r="N104" s="8" t="s">
        <v>192</v>
      </c>
      <c r="O104" s="38" t="s">
        <v>426</v>
      </c>
    </row>
    <row r="105" spans="1:15">
      <c r="A105" s="136" t="s">
        <v>1175</v>
      </c>
      <c r="B105" s="132" t="s">
        <v>743</v>
      </c>
      <c r="D105" s="132" t="s">
        <v>426</v>
      </c>
      <c r="H105" s="132">
        <f t="shared" si="7"/>
        <v>2</v>
      </c>
      <c r="J105" s="61" t="s">
        <v>221</v>
      </c>
      <c r="K105" s="130" t="str">
        <f t="shared" si="8"/>
        <v>e290</v>
      </c>
      <c r="L105" s="177" t="str">
        <f t="shared" si="9"/>
        <v>Subventions d'équipement et autres subventions d'investissement</v>
      </c>
      <c r="N105" s="8" t="s">
        <v>192</v>
      </c>
      <c r="O105" s="38" t="s">
        <v>426</v>
      </c>
    </row>
    <row r="106" spans="1:15">
      <c r="A106" s="136" t="s">
        <v>253</v>
      </c>
      <c r="B106" s="132" t="s">
        <v>744</v>
      </c>
      <c r="D106" s="132" t="s">
        <v>426</v>
      </c>
      <c r="H106" s="132">
        <f t="shared" si="7"/>
        <v>3</v>
      </c>
      <c r="J106" s="64" t="s">
        <v>1647</v>
      </c>
      <c r="K106" s="130" t="str">
        <f t="shared" si="8"/>
        <v>e327</v>
      </c>
      <c r="L106" s="177" t="str">
        <f t="shared" si="9"/>
        <v>Compte de liaison entre actif général et cantons</v>
      </c>
      <c r="N106" s="8" t="s">
        <v>192</v>
      </c>
      <c r="O106" s="38" t="s">
        <v>426</v>
      </c>
    </row>
    <row r="107" spans="1:15">
      <c r="A107" s="136" t="s">
        <v>90</v>
      </c>
      <c r="B107" s="132" t="s">
        <v>745</v>
      </c>
      <c r="D107" s="132" t="s">
        <v>426</v>
      </c>
      <c r="H107" s="132">
        <f t="shared" si="7"/>
        <v>3</v>
      </c>
      <c r="J107" s="63" t="s">
        <v>16</v>
      </c>
      <c r="K107" s="130" t="str">
        <f t="shared" si="8"/>
        <v>e200</v>
      </c>
      <c r="L107" s="177" t="str">
        <f t="shared" si="9"/>
        <v>Passifs subordonnés</v>
      </c>
      <c r="M107" s="8" t="s">
        <v>190</v>
      </c>
      <c r="N107" s="8" t="s">
        <v>192</v>
      </c>
      <c r="O107" s="38" t="s">
        <v>426</v>
      </c>
    </row>
    <row r="108" spans="1:15">
      <c r="A108" s="136" t="s">
        <v>534</v>
      </c>
      <c r="B108" s="132" t="s">
        <v>746</v>
      </c>
      <c r="D108" s="132" t="s">
        <v>426</v>
      </c>
      <c r="H108" s="132">
        <f t="shared" si="7"/>
        <v>2</v>
      </c>
      <c r="J108" s="63" t="s">
        <v>20</v>
      </c>
      <c r="K108" s="130" t="str">
        <f t="shared" si="8"/>
        <v>e253</v>
      </c>
      <c r="L108" s="177" t="str">
        <f t="shared" si="9"/>
        <v>Provisions techniques brutes</v>
      </c>
      <c r="N108" s="8" t="s">
        <v>192</v>
      </c>
      <c r="O108" s="38" t="s">
        <v>426</v>
      </c>
    </row>
    <row r="109" spans="1:15">
      <c r="A109" s="136" t="s">
        <v>537</v>
      </c>
      <c r="B109" s="132" t="s">
        <v>747</v>
      </c>
      <c r="D109" s="132" t="s">
        <v>426</v>
      </c>
      <c r="H109" s="132">
        <f t="shared" si="7"/>
        <v>3</v>
      </c>
      <c r="J109" s="64" t="s">
        <v>1834</v>
      </c>
      <c r="K109" s="130" t="str">
        <f t="shared" si="8"/>
        <v>e241</v>
      </c>
      <c r="L109" s="177" t="str">
        <f t="shared" si="9"/>
        <v>Provisions pour cotisations/primes non acquises</v>
      </c>
      <c r="N109" s="8" t="s">
        <v>192</v>
      </c>
      <c r="O109" s="38" t="s">
        <v>426</v>
      </c>
    </row>
    <row r="110" spans="1:15">
      <c r="A110" s="136" t="s">
        <v>535</v>
      </c>
      <c r="B110" s="132" t="s">
        <v>748</v>
      </c>
      <c r="D110" s="132" t="s">
        <v>426</v>
      </c>
      <c r="H110" s="132">
        <f t="shared" si="7"/>
        <v>4</v>
      </c>
      <c r="J110" s="64" t="s">
        <v>67</v>
      </c>
      <c r="K110" s="130" t="str">
        <f t="shared" si="8"/>
        <v>e239</v>
      </c>
      <c r="L110" s="177" t="str">
        <f t="shared" si="9"/>
        <v>Provisions d’assurance vie</v>
      </c>
      <c r="M110" s="8" t="s">
        <v>190</v>
      </c>
      <c r="N110" s="8" t="s">
        <v>192</v>
      </c>
      <c r="O110" s="38" t="s">
        <v>426</v>
      </c>
    </row>
    <row r="111" spans="1:15">
      <c r="A111" s="136" t="s">
        <v>1848</v>
      </c>
      <c r="B111" s="132" t="s">
        <v>749</v>
      </c>
      <c r="D111" s="132" t="s">
        <v>426</v>
      </c>
      <c r="H111" s="132">
        <f t="shared" si="7"/>
        <v>3</v>
      </c>
      <c r="J111" s="61" t="s">
        <v>195</v>
      </c>
      <c r="K111" s="130" t="str">
        <f t="shared" si="8"/>
        <v>e228</v>
      </c>
      <c r="L111" s="177" t="str">
        <f t="shared" si="9"/>
        <v>Provision mathématique</v>
      </c>
      <c r="M111" s="8" t="s">
        <v>190</v>
      </c>
      <c r="N111" s="8" t="s">
        <v>192</v>
      </c>
      <c r="O111" s="38" t="s">
        <v>426</v>
      </c>
    </row>
    <row r="112" spans="1:15">
      <c r="A112" s="136" t="s">
        <v>207</v>
      </c>
      <c r="B112" s="132" t="s">
        <v>750</v>
      </c>
      <c r="D112" s="132" t="s">
        <v>426</v>
      </c>
      <c r="H112" s="132">
        <f t="shared" si="7"/>
        <v>1</v>
      </c>
      <c r="J112" s="67" t="s">
        <v>1632</v>
      </c>
      <c r="K112" s="130" t="str">
        <f t="shared" si="8"/>
        <v>e319</v>
      </c>
      <c r="L112" s="158" t="str">
        <f t="shared" si="9"/>
        <v>Provision mathématique décès</v>
      </c>
      <c r="N112" s="8" t="s">
        <v>192</v>
      </c>
      <c r="O112" s="38" t="s">
        <v>426</v>
      </c>
    </row>
    <row r="113" spans="1:15">
      <c r="A113" s="136" t="s">
        <v>89</v>
      </c>
      <c r="B113" s="132" t="s">
        <v>751</v>
      </c>
      <c r="D113" s="132" t="s">
        <v>426</v>
      </c>
      <c r="H113" s="132">
        <f t="shared" si="7"/>
        <v>4</v>
      </c>
      <c r="J113" s="67" t="s">
        <v>1631</v>
      </c>
      <c r="K113" s="130" t="str">
        <f t="shared" si="8"/>
        <v>e320</v>
      </c>
      <c r="L113" s="158" t="str">
        <f t="shared" si="9"/>
        <v>Provision mathématique rentes en cours de constitution</v>
      </c>
      <c r="N113" s="8" t="s">
        <v>192</v>
      </c>
      <c r="O113" s="38" t="s">
        <v>426</v>
      </c>
    </row>
    <row r="114" spans="1:15">
      <c r="A114" s="136" t="s">
        <v>206</v>
      </c>
      <c r="B114" s="132" t="s">
        <v>752</v>
      </c>
      <c r="D114" s="132" t="s">
        <v>426</v>
      </c>
      <c r="H114" s="132">
        <f t="shared" si="7"/>
        <v>1</v>
      </c>
      <c r="J114" s="66" t="s">
        <v>1633</v>
      </c>
      <c r="K114" s="130" t="str">
        <f t="shared" si="8"/>
        <v>e321</v>
      </c>
      <c r="L114" s="177" t="str">
        <f t="shared" si="9"/>
        <v>Provision mathématique rentes en service</v>
      </c>
      <c r="N114" s="8" t="s">
        <v>192</v>
      </c>
      <c r="O114" s="38" t="s">
        <v>426</v>
      </c>
    </row>
    <row r="115" spans="1:15">
      <c r="A115" s="136" t="s">
        <v>209</v>
      </c>
      <c r="B115" s="132" t="s">
        <v>753</v>
      </c>
      <c r="D115" s="132" t="s">
        <v>426</v>
      </c>
      <c r="H115" s="132">
        <f t="shared" si="7"/>
        <v>1</v>
      </c>
      <c r="J115" s="66" t="s">
        <v>1634</v>
      </c>
      <c r="K115" s="130" t="str">
        <f t="shared" si="8"/>
        <v>e322</v>
      </c>
      <c r="L115" s="177" t="str">
        <f t="shared" si="9"/>
        <v>Autres provisions mathématiques</v>
      </c>
      <c r="N115" s="8" t="s">
        <v>192</v>
      </c>
      <c r="O115" s="38" t="s">
        <v>426</v>
      </c>
    </row>
    <row r="116" spans="1:15">
      <c r="A116" s="136" t="s">
        <v>1847</v>
      </c>
      <c r="B116" s="132" t="s">
        <v>754</v>
      </c>
      <c r="D116" s="132" t="s">
        <v>426</v>
      </c>
      <c r="H116" s="132">
        <f t="shared" si="7"/>
        <v>4</v>
      </c>
      <c r="J116" s="61" t="s">
        <v>196</v>
      </c>
      <c r="K116" s="130" t="str">
        <f t="shared" si="8"/>
        <v>e227</v>
      </c>
      <c r="L116" s="177" t="str">
        <f t="shared" si="9"/>
        <v>Provision de gestion</v>
      </c>
      <c r="N116" s="8" t="s">
        <v>192</v>
      </c>
      <c r="O116" s="38" t="s">
        <v>426</v>
      </c>
    </row>
    <row r="117" spans="1:15">
      <c r="A117" s="136" t="s">
        <v>520</v>
      </c>
      <c r="B117" s="132" t="s">
        <v>755</v>
      </c>
      <c r="D117" s="132" t="s">
        <v>426</v>
      </c>
      <c r="H117" s="132">
        <f t="shared" si="7"/>
        <v>3</v>
      </c>
      <c r="J117" s="61" t="s">
        <v>197</v>
      </c>
      <c r="K117" s="130" t="str">
        <f t="shared" si="8"/>
        <v>e231</v>
      </c>
      <c r="L117" s="177" t="str">
        <f t="shared" si="9"/>
        <v>Provision pour frais d'acquisition reportés</v>
      </c>
      <c r="N117" s="8" t="s">
        <v>192</v>
      </c>
      <c r="O117" s="38" t="s">
        <v>426</v>
      </c>
    </row>
    <row r="118" spans="1:15">
      <c r="A118" s="136" t="s">
        <v>208</v>
      </c>
      <c r="B118" s="132" t="s">
        <v>756</v>
      </c>
      <c r="D118" s="132" t="s">
        <v>426</v>
      </c>
      <c r="H118" s="132">
        <f t="shared" si="7"/>
        <v>1</v>
      </c>
      <c r="J118" s="64" t="s">
        <v>68</v>
      </c>
      <c r="K118" s="130" t="str">
        <f t="shared" si="8"/>
        <v>e250</v>
      </c>
      <c r="L118" s="177" t="str">
        <f t="shared" si="9"/>
        <v>Provisions pour sinistres</v>
      </c>
      <c r="N118" s="8" t="s">
        <v>192</v>
      </c>
      <c r="O118" s="38" t="s">
        <v>426</v>
      </c>
    </row>
    <row r="119" spans="1:15">
      <c r="A119" s="136" t="s">
        <v>108</v>
      </c>
      <c r="B119" s="132" t="s">
        <v>757</v>
      </c>
      <c r="D119" s="132" t="s">
        <v>426</v>
      </c>
      <c r="H119" s="132">
        <f t="shared" si="7"/>
        <v>2</v>
      </c>
      <c r="J119" s="54" t="s">
        <v>1838</v>
      </c>
      <c r="K119" s="130" t="str">
        <f t="shared" si="8"/>
        <v>e251</v>
      </c>
      <c r="L119" s="174" t="str">
        <f t="shared" si="9"/>
        <v>Provisions pour sinistres [hors prévisions de recours à encaisser]</v>
      </c>
      <c r="N119" s="8" t="s">
        <v>192</v>
      </c>
      <c r="O119" s="38" t="s">
        <v>426</v>
      </c>
    </row>
    <row r="120" spans="1:15">
      <c r="A120" s="136" t="s">
        <v>101</v>
      </c>
      <c r="B120" s="132" t="s">
        <v>758</v>
      </c>
      <c r="D120" s="132" t="s">
        <v>426</v>
      </c>
      <c r="H120" s="132">
        <f t="shared" si="7"/>
        <v>2</v>
      </c>
      <c r="J120" s="54" t="s">
        <v>328</v>
      </c>
      <c r="K120" s="130" t="str">
        <f t="shared" si="8"/>
        <v>e213</v>
      </c>
      <c r="L120" s="174" t="str">
        <f t="shared" si="9"/>
        <v>Prévisions de recours à encaisser</v>
      </c>
      <c r="N120" s="8" t="s">
        <v>191</v>
      </c>
      <c r="O120" s="38" t="s">
        <v>426</v>
      </c>
    </row>
    <row r="121" spans="1:15">
      <c r="A121" s="136" t="s">
        <v>99</v>
      </c>
      <c r="B121" s="132" t="s">
        <v>759</v>
      </c>
      <c r="D121" s="132" t="s">
        <v>426</v>
      </c>
      <c r="H121" s="132">
        <f t="shared" si="7"/>
        <v>1</v>
      </c>
      <c r="J121" s="77" t="s">
        <v>1149</v>
      </c>
      <c r="K121" s="130" t="str">
        <f t="shared" si="8"/>
        <v>e248</v>
      </c>
      <c r="L121" s="122" t="str">
        <f t="shared" si="9"/>
        <v>Provisions pour participation aux excédents et ristournes</v>
      </c>
      <c r="N121" s="8" t="s">
        <v>192</v>
      </c>
      <c r="O121" s="38" t="s">
        <v>426</v>
      </c>
    </row>
    <row r="122" spans="1:15">
      <c r="A122" s="136" t="s">
        <v>109</v>
      </c>
      <c r="B122" s="132" t="s">
        <v>760</v>
      </c>
      <c r="D122" s="132" t="s">
        <v>426</v>
      </c>
      <c r="H122" s="132">
        <f t="shared" si="7"/>
        <v>2</v>
      </c>
      <c r="J122" s="64" t="s">
        <v>69</v>
      </c>
      <c r="K122" s="130" t="str">
        <f t="shared" si="8"/>
        <v>e242</v>
      </c>
      <c r="L122" s="177" t="str">
        <f t="shared" si="9"/>
        <v>Provisions pour égalisation</v>
      </c>
      <c r="N122" s="8" t="s">
        <v>192</v>
      </c>
      <c r="O122" s="38" t="s">
        <v>426</v>
      </c>
    </row>
    <row r="123" spans="1:15">
      <c r="A123" s="136" t="s">
        <v>193</v>
      </c>
      <c r="B123" s="132" t="s">
        <v>761</v>
      </c>
      <c r="D123" s="132" t="s">
        <v>426</v>
      </c>
      <c r="H123" s="132">
        <f t="shared" si="7"/>
        <v>2</v>
      </c>
      <c r="J123" s="64" t="s">
        <v>70</v>
      </c>
      <c r="K123" s="130" t="str">
        <f t="shared" si="8"/>
        <v>e93</v>
      </c>
      <c r="L123" s="177" t="str">
        <f t="shared" si="9"/>
        <v>Autres provisions techniques</v>
      </c>
      <c r="M123" s="8" t="s">
        <v>190</v>
      </c>
      <c r="N123" s="8" t="s">
        <v>192</v>
      </c>
      <c r="O123" s="38" t="s">
        <v>426</v>
      </c>
    </row>
    <row r="124" spans="1:15">
      <c r="A124" s="136" t="s">
        <v>110</v>
      </c>
      <c r="B124" s="132" t="s">
        <v>762</v>
      </c>
      <c r="D124" s="132" t="s">
        <v>426</v>
      </c>
      <c r="H124" s="132">
        <f t="shared" si="7"/>
        <v>2</v>
      </c>
      <c r="J124" s="61" t="s">
        <v>198</v>
      </c>
      <c r="K124" s="130" t="str">
        <f t="shared" si="8"/>
        <v>e230</v>
      </c>
      <c r="L124" s="177" t="str">
        <f t="shared" si="9"/>
        <v>Provision pour aléas financiers</v>
      </c>
      <c r="N124" s="8" t="s">
        <v>192</v>
      </c>
      <c r="O124" s="38" t="s">
        <v>426</v>
      </c>
    </row>
    <row r="125" spans="1:15">
      <c r="A125" s="136" t="s">
        <v>26</v>
      </c>
      <c r="B125" s="132" t="s">
        <v>763</v>
      </c>
      <c r="D125" s="132" t="s">
        <v>426</v>
      </c>
      <c r="H125" s="132">
        <f t="shared" si="7"/>
        <v>2</v>
      </c>
      <c r="J125" s="61" t="s">
        <v>199</v>
      </c>
      <c r="K125" s="130" t="str">
        <f t="shared" si="8"/>
        <v>e234</v>
      </c>
      <c r="L125" s="177" t="str">
        <f t="shared" si="9"/>
        <v>Provision pour risques en cours</v>
      </c>
      <c r="N125" s="8" t="s">
        <v>192</v>
      </c>
      <c r="O125" s="38" t="s">
        <v>426</v>
      </c>
    </row>
    <row r="126" spans="1:15">
      <c r="A126" s="136" t="s">
        <v>543</v>
      </c>
      <c r="B126" s="132" t="s">
        <v>764</v>
      </c>
      <c r="D126" s="132" t="s">
        <v>426</v>
      </c>
      <c r="H126" s="132">
        <f t="shared" si="7"/>
        <v>2</v>
      </c>
      <c r="J126" s="65" t="s">
        <v>200</v>
      </c>
      <c r="K126" s="130" t="str">
        <f t="shared" ref="K126:K157" si="10">VLOOKUP(J126,A:B,2,FALSE)</f>
        <v>e233</v>
      </c>
      <c r="L126" s="122" t="str">
        <f t="shared" ref="L126:L157" si="11">J126</f>
        <v>Provision pour risques croissants</v>
      </c>
      <c r="N126" s="8" t="s">
        <v>192</v>
      </c>
      <c r="O126" s="38" t="s">
        <v>426</v>
      </c>
    </row>
    <row r="127" spans="1:15">
      <c r="A127" s="136" t="s">
        <v>29</v>
      </c>
      <c r="B127" s="132" t="s">
        <v>765</v>
      </c>
      <c r="D127" s="132" t="s">
        <v>426</v>
      </c>
      <c r="H127" s="132">
        <f t="shared" si="7"/>
        <v>2</v>
      </c>
      <c r="J127" s="61" t="s">
        <v>201</v>
      </c>
      <c r="K127" s="130" t="str">
        <f t="shared" si="10"/>
        <v>e229</v>
      </c>
      <c r="L127" s="177" t="str">
        <f t="shared" si="11"/>
        <v>Provision mathématique des rentes</v>
      </c>
      <c r="N127" s="8" t="s">
        <v>192</v>
      </c>
      <c r="O127" s="38" t="s">
        <v>426</v>
      </c>
    </row>
    <row r="128" spans="1:15">
      <c r="A128" s="136" t="s">
        <v>44</v>
      </c>
      <c r="B128" s="132" t="s">
        <v>766</v>
      </c>
      <c r="D128" s="132" t="s">
        <v>426</v>
      </c>
      <c r="H128" s="132">
        <f t="shared" si="7"/>
        <v>2</v>
      </c>
      <c r="J128" s="61" t="s">
        <v>202</v>
      </c>
      <c r="K128" s="130" t="str">
        <f t="shared" si="10"/>
        <v>e225</v>
      </c>
      <c r="L128" s="177" t="str">
        <f t="shared" si="11"/>
        <v>Provision de diversification</v>
      </c>
      <c r="N128" s="8" t="s">
        <v>192</v>
      </c>
      <c r="O128" s="38" t="s">
        <v>426</v>
      </c>
    </row>
    <row r="129" spans="1:15">
      <c r="A129" s="136" t="s">
        <v>42</v>
      </c>
      <c r="B129" s="132" t="s">
        <v>767</v>
      </c>
      <c r="D129" s="132" t="s">
        <v>426</v>
      </c>
      <c r="H129" s="132">
        <f t="shared" si="7"/>
        <v>2</v>
      </c>
      <c r="J129" s="61" t="s">
        <v>1443</v>
      </c>
      <c r="K129" s="130" t="str">
        <f t="shared" si="10"/>
        <v>e226</v>
      </c>
      <c r="L129" s="177" t="str">
        <f t="shared" si="11"/>
        <v>Provision collective de diversification différée</v>
      </c>
      <c r="N129" s="8" t="s">
        <v>192</v>
      </c>
      <c r="O129" s="38" t="s">
        <v>426</v>
      </c>
    </row>
    <row r="130" spans="1:15">
      <c r="A130" s="136" t="s">
        <v>223</v>
      </c>
      <c r="B130" s="132" t="s">
        <v>768</v>
      </c>
      <c r="D130" s="132" t="s">
        <v>426</v>
      </c>
      <c r="H130" s="132">
        <f t="shared" ref="H130:H193" si="12">COUNTIF(J:J,A130)</f>
        <v>2</v>
      </c>
      <c r="J130" s="61" t="s">
        <v>536</v>
      </c>
      <c r="K130" s="130" t="str">
        <f t="shared" si="10"/>
        <v>e232</v>
      </c>
      <c r="L130" s="177" t="str">
        <f t="shared" si="11"/>
        <v>Provision pour risque d'exigibilité</v>
      </c>
      <c r="N130" s="8" t="s">
        <v>192</v>
      </c>
      <c r="O130" s="38" t="s">
        <v>426</v>
      </c>
    </row>
    <row r="131" spans="1:15">
      <c r="A131" s="136" t="s">
        <v>118</v>
      </c>
      <c r="B131" s="132" t="s">
        <v>769</v>
      </c>
      <c r="D131" s="132" t="s">
        <v>426</v>
      </c>
      <c r="H131" s="132">
        <f t="shared" si="12"/>
        <v>2</v>
      </c>
      <c r="J131" s="61" t="s">
        <v>1635</v>
      </c>
      <c r="K131" s="130" t="str">
        <f t="shared" si="10"/>
        <v>e323</v>
      </c>
      <c r="L131" s="177" t="str">
        <f t="shared" si="11"/>
        <v>Autres provisions techniques vie relatives aux contrats PERP</v>
      </c>
      <c r="N131" s="8" t="s">
        <v>192</v>
      </c>
      <c r="O131" s="38" t="s">
        <v>426</v>
      </c>
    </row>
    <row r="132" spans="1:15">
      <c r="A132" s="136" t="s">
        <v>76</v>
      </c>
      <c r="B132" s="132" t="s">
        <v>770</v>
      </c>
      <c r="D132" s="132" t="s">
        <v>426</v>
      </c>
      <c r="H132" s="132">
        <f t="shared" si="12"/>
        <v>1</v>
      </c>
      <c r="J132" s="61" t="s">
        <v>279</v>
      </c>
      <c r="K132" s="130" t="str">
        <f t="shared" si="10"/>
        <v>e236</v>
      </c>
      <c r="L132" s="177" t="str">
        <f t="shared" si="11"/>
        <v>Provision technique spéciale</v>
      </c>
      <c r="N132" s="8" t="s">
        <v>192</v>
      </c>
      <c r="O132" s="38" t="s">
        <v>426</v>
      </c>
    </row>
    <row r="133" spans="1:15" ht="28.8">
      <c r="A133" s="136" t="s">
        <v>214</v>
      </c>
      <c r="B133" s="132" t="s">
        <v>771</v>
      </c>
      <c r="D133" s="132" t="s">
        <v>426</v>
      </c>
      <c r="H133" s="132">
        <f t="shared" si="12"/>
        <v>1</v>
      </c>
      <c r="J133" s="61" t="s">
        <v>280</v>
      </c>
      <c r="K133" s="130" t="str">
        <f t="shared" si="10"/>
        <v>e237</v>
      </c>
      <c r="L133" s="177" t="str">
        <f t="shared" si="11"/>
        <v>Provision technique spéciale complémentaire</v>
      </c>
      <c r="N133" s="8" t="s">
        <v>192</v>
      </c>
      <c r="O133" s="38" t="s">
        <v>426</v>
      </c>
    </row>
    <row r="134" spans="1:15" ht="28.8">
      <c r="A134" s="136" t="s">
        <v>210</v>
      </c>
      <c r="B134" s="132" t="s">
        <v>772</v>
      </c>
      <c r="D134" s="132" t="s">
        <v>426</v>
      </c>
      <c r="H134" s="132">
        <f t="shared" si="12"/>
        <v>1</v>
      </c>
      <c r="J134" s="61" t="s">
        <v>1636</v>
      </c>
      <c r="K134" s="130" t="str">
        <f t="shared" si="10"/>
        <v>e324</v>
      </c>
      <c r="L134" s="177" t="str">
        <f t="shared" si="11"/>
        <v>Engagements envers les institutions de prévoyance ou relatifs aux fonds de placement gérés par l’entreprise</v>
      </c>
      <c r="N134" s="8" t="s">
        <v>192</v>
      </c>
      <c r="O134" s="38" t="s">
        <v>426</v>
      </c>
    </row>
    <row r="135" spans="1:15">
      <c r="A135" s="136" t="s">
        <v>544</v>
      </c>
      <c r="B135" s="132" t="s">
        <v>773</v>
      </c>
      <c r="D135" s="132" t="s">
        <v>426</v>
      </c>
      <c r="H135" s="132">
        <f t="shared" si="12"/>
        <v>2</v>
      </c>
      <c r="J135" s="61" t="s">
        <v>1637</v>
      </c>
      <c r="K135" s="130" t="str">
        <f t="shared" si="10"/>
        <v>e325</v>
      </c>
      <c r="L135" s="177" t="str">
        <f t="shared" si="11"/>
        <v>Dotations à la provision pour risque d’exigibilité restant à constater</v>
      </c>
      <c r="N135" s="8" t="s">
        <v>192</v>
      </c>
      <c r="O135" s="38" t="s">
        <v>426</v>
      </c>
    </row>
    <row r="136" spans="1:15">
      <c r="A136" s="136" t="s">
        <v>506</v>
      </c>
      <c r="B136" s="132" t="s">
        <v>774</v>
      </c>
      <c r="D136" s="132" t="s">
        <v>426</v>
      </c>
      <c r="H136" s="132">
        <f t="shared" si="12"/>
        <v>2</v>
      </c>
      <c r="J136" s="63" t="s">
        <v>1150</v>
      </c>
      <c r="K136" s="130" t="str">
        <f t="shared" si="10"/>
        <v>e254</v>
      </c>
      <c r="L136" s="177" t="str">
        <f t="shared" si="11"/>
        <v>Provisions techniques des opérations en unités de compte</v>
      </c>
      <c r="M136" s="8" t="s">
        <v>190</v>
      </c>
      <c r="N136" s="8" t="s">
        <v>192</v>
      </c>
      <c r="O136" s="38" t="s">
        <v>426</v>
      </c>
    </row>
    <row r="137" spans="1:15">
      <c r="A137" s="136" t="s">
        <v>37</v>
      </c>
      <c r="B137" s="132" t="s">
        <v>775</v>
      </c>
      <c r="D137" s="132" t="s">
        <v>426</v>
      </c>
      <c r="H137" s="132">
        <f t="shared" si="12"/>
        <v>2</v>
      </c>
      <c r="J137" s="63" t="s">
        <v>90</v>
      </c>
      <c r="K137" s="130" t="str">
        <f t="shared" si="10"/>
        <v>e154</v>
      </c>
      <c r="L137" s="177" t="str">
        <f t="shared" si="11"/>
        <v>Engagements techniques sur opérations données en substitution</v>
      </c>
      <c r="N137" s="8" t="s">
        <v>192</v>
      </c>
      <c r="O137" s="38" t="s">
        <v>426</v>
      </c>
    </row>
    <row r="138" spans="1:15">
      <c r="A138" s="136" t="s">
        <v>507</v>
      </c>
      <c r="B138" s="132" t="s">
        <v>776</v>
      </c>
      <c r="D138" s="132" t="s">
        <v>426</v>
      </c>
      <c r="H138" s="132">
        <f t="shared" si="12"/>
        <v>2</v>
      </c>
      <c r="J138" s="63" t="s">
        <v>72</v>
      </c>
      <c r="K138" s="130" t="str">
        <f t="shared" si="10"/>
        <v>e238</v>
      </c>
      <c r="L138" s="177" t="str">
        <f t="shared" si="11"/>
        <v>Provisions (passifs non techniques)</v>
      </c>
      <c r="M138" s="8" t="s">
        <v>190</v>
      </c>
      <c r="N138" s="8" t="s">
        <v>192</v>
      </c>
      <c r="O138" s="38" t="s">
        <v>426</v>
      </c>
    </row>
    <row r="139" spans="1:15">
      <c r="A139" s="136" t="s">
        <v>38</v>
      </c>
      <c r="B139" s="132" t="s">
        <v>777</v>
      </c>
      <c r="D139" s="132" t="s">
        <v>426</v>
      </c>
      <c r="H139" s="132">
        <f t="shared" si="12"/>
        <v>2</v>
      </c>
      <c r="J139" s="64" t="s">
        <v>251</v>
      </c>
      <c r="K139" s="130" t="str">
        <f t="shared" si="10"/>
        <v>e252</v>
      </c>
      <c r="L139" s="177" t="str">
        <f t="shared" si="11"/>
        <v>Provisions réglementées</v>
      </c>
      <c r="N139" s="8" t="s">
        <v>192</v>
      </c>
      <c r="O139" s="38" t="s">
        <v>426</v>
      </c>
    </row>
    <row r="140" spans="1:15">
      <c r="A140" s="136" t="s">
        <v>1589</v>
      </c>
      <c r="B140" s="132" t="s">
        <v>778</v>
      </c>
      <c r="D140" s="132" t="s">
        <v>426</v>
      </c>
      <c r="H140" s="132">
        <f t="shared" si="12"/>
        <v>2</v>
      </c>
      <c r="J140" s="64" t="s">
        <v>252</v>
      </c>
      <c r="K140" s="130" t="str">
        <f t="shared" si="10"/>
        <v>e249</v>
      </c>
      <c r="L140" s="177" t="str">
        <f t="shared" si="11"/>
        <v>Provisions pour risques et charges</v>
      </c>
      <c r="M140" s="8" t="s">
        <v>190</v>
      </c>
      <c r="N140" s="8" t="s">
        <v>192</v>
      </c>
      <c r="O140" s="38" t="s">
        <v>426</v>
      </c>
    </row>
    <row r="141" spans="1:15">
      <c r="A141" s="136" t="s">
        <v>300</v>
      </c>
      <c r="B141" s="132" t="s">
        <v>779</v>
      </c>
      <c r="D141" s="132" t="s">
        <v>426</v>
      </c>
      <c r="H141" s="132">
        <f t="shared" si="12"/>
        <v>10</v>
      </c>
      <c r="J141" s="61" t="s">
        <v>253</v>
      </c>
      <c r="K141" s="130" t="str">
        <f t="shared" si="10"/>
        <v>e153</v>
      </c>
      <c r="L141" s="177" t="str">
        <f t="shared" si="11"/>
        <v>Engagements de retraite et avantages similaires</v>
      </c>
      <c r="N141" s="8" t="s">
        <v>192</v>
      </c>
      <c r="O141" s="38" t="s">
        <v>426</v>
      </c>
    </row>
    <row r="142" spans="1:15">
      <c r="A142" s="136" t="s">
        <v>39</v>
      </c>
      <c r="B142" s="132" t="s">
        <v>780</v>
      </c>
      <c r="D142" s="132" t="s">
        <v>426</v>
      </c>
      <c r="H142" s="132">
        <f t="shared" si="12"/>
        <v>2</v>
      </c>
      <c r="J142" s="61" t="s">
        <v>254</v>
      </c>
      <c r="K142" s="130" t="str">
        <f t="shared" si="10"/>
        <v>e243</v>
      </c>
      <c r="L142" s="177" t="str">
        <f t="shared" si="11"/>
        <v>Provisions pour impôts et taxes</v>
      </c>
      <c r="N142" s="8" t="s">
        <v>192</v>
      </c>
      <c r="O142" s="38" t="s">
        <v>426</v>
      </c>
    </row>
    <row r="143" spans="1:15">
      <c r="A143" s="136" t="s">
        <v>14</v>
      </c>
      <c r="B143" s="132" t="s">
        <v>781</v>
      </c>
      <c r="D143" s="132" t="s">
        <v>426</v>
      </c>
      <c r="H143" s="132">
        <f t="shared" si="12"/>
        <v>2</v>
      </c>
      <c r="J143" s="61" t="s">
        <v>255</v>
      </c>
      <c r="K143" s="130" t="str">
        <f t="shared" si="10"/>
        <v>e244</v>
      </c>
      <c r="L143" s="177" t="str">
        <f t="shared" si="11"/>
        <v>Provisions pour litiges</v>
      </c>
      <c r="M143" s="8" t="s">
        <v>190</v>
      </c>
      <c r="N143" s="8" t="s">
        <v>192</v>
      </c>
      <c r="O143" s="38" t="s">
        <v>426</v>
      </c>
    </row>
    <row r="144" spans="1:15">
      <c r="A144" s="136" t="s">
        <v>1536</v>
      </c>
      <c r="B144" s="132" t="s">
        <v>782</v>
      </c>
      <c r="D144" s="132" t="s">
        <v>426</v>
      </c>
      <c r="H144" s="132">
        <f t="shared" si="12"/>
        <v>2</v>
      </c>
      <c r="J144" s="66" t="s">
        <v>256</v>
      </c>
      <c r="K144" s="130" t="str">
        <f t="shared" si="10"/>
        <v>e247</v>
      </c>
      <c r="L144" s="177" t="str">
        <f t="shared" si="11"/>
        <v>Provisions pour litiges salariés</v>
      </c>
      <c r="N144" s="8" t="s">
        <v>192</v>
      </c>
      <c r="O144" s="38" t="s">
        <v>426</v>
      </c>
    </row>
    <row r="145" spans="1:15">
      <c r="A145" s="136" t="s">
        <v>229</v>
      </c>
      <c r="B145" s="132" t="s">
        <v>783</v>
      </c>
      <c r="D145" s="132" t="s">
        <v>426</v>
      </c>
      <c r="H145" s="132">
        <f t="shared" si="12"/>
        <v>2</v>
      </c>
      <c r="J145" s="66" t="s">
        <v>257</v>
      </c>
      <c r="K145" s="130" t="str">
        <f t="shared" si="10"/>
        <v>e245</v>
      </c>
      <c r="L145" s="177" t="str">
        <f t="shared" si="11"/>
        <v>Provisions pour litiges assurés</v>
      </c>
      <c r="N145" s="8" t="s">
        <v>192</v>
      </c>
      <c r="O145" s="38" t="s">
        <v>426</v>
      </c>
    </row>
    <row r="146" spans="1:15">
      <c r="A146" s="136" t="s">
        <v>100</v>
      </c>
      <c r="B146" s="132" t="s">
        <v>784</v>
      </c>
      <c r="D146" s="132" t="s">
        <v>426</v>
      </c>
      <c r="H146" s="132">
        <f t="shared" si="12"/>
        <v>2</v>
      </c>
      <c r="J146" s="66" t="s">
        <v>258</v>
      </c>
      <c r="K146" s="130" t="str">
        <f t="shared" si="10"/>
        <v>e246</v>
      </c>
      <c r="L146" s="177" t="str">
        <f t="shared" si="11"/>
        <v>Provisions pour litiges avec des intermédiaires</v>
      </c>
      <c r="N146" s="8" t="s">
        <v>192</v>
      </c>
      <c r="O146" s="38" t="s">
        <v>426</v>
      </c>
    </row>
    <row r="147" spans="1:15">
      <c r="A147" s="136" t="s">
        <v>15</v>
      </c>
      <c r="B147" s="132" t="s">
        <v>785</v>
      </c>
      <c r="D147" s="132" t="s">
        <v>426</v>
      </c>
      <c r="H147" s="132">
        <f t="shared" si="12"/>
        <v>2</v>
      </c>
      <c r="J147" s="66" t="s">
        <v>259</v>
      </c>
      <c r="K147" s="130" t="str">
        <f t="shared" si="10"/>
        <v>e240</v>
      </c>
      <c r="L147" s="177" t="str">
        <f t="shared" si="11"/>
        <v>Provisions pour autres litiges</v>
      </c>
      <c r="N147" s="8" t="s">
        <v>192</v>
      </c>
      <c r="O147" s="38" t="s">
        <v>426</v>
      </c>
    </row>
    <row r="148" spans="1:15">
      <c r="A148" s="136" t="s">
        <v>1934</v>
      </c>
      <c r="B148" s="132" t="s">
        <v>786</v>
      </c>
      <c r="D148" s="132" t="s">
        <v>426</v>
      </c>
      <c r="H148" s="132">
        <f t="shared" si="12"/>
        <v>2</v>
      </c>
      <c r="J148" s="61" t="s">
        <v>260</v>
      </c>
      <c r="K148" s="130" t="str">
        <f t="shared" si="10"/>
        <v>e235</v>
      </c>
      <c r="L148" s="177" t="str">
        <f t="shared" si="11"/>
        <v>Provision sur produits dérivés</v>
      </c>
      <c r="N148" s="8" t="s">
        <v>192</v>
      </c>
      <c r="O148" s="38" t="s">
        <v>426</v>
      </c>
    </row>
    <row r="149" spans="1:15">
      <c r="A149" s="136" t="s">
        <v>1933</v>
      </c>
      <c r="B149" s="132" t="s">
        <v>787</v>
      </c>
      <c r="D149" s="132" t="s">
        <v>426</v>
      </c>
      <c r="H149" s="132">
        <f t="shared" si="12"/>
        <v>2</v>
      </c>
      <c r="J149" s="61" t="s">
        <v>261</v>
      </c>
      <c r="K149" s="130" t="str">
        <f t="shared" si="10"/>
        <v>e92</v>
      </c>
      <c r="L149" s="177" t="str">
        <f t="shared" si="11"/>
        <v>Autres provisions pour risques</v>
      </c>
      <c r="N149" s="8" t="s">
        <v>192</v>
      </c>
      <c r="O149" s="38" t="s">
        <v>426</v>
      </c>
    </row>
    <row r="150" spans="1:15">
      <c r="A150" s="136" t="s">
        <v>43</v>
      </c>
      <c r="B150" s="132" t="s">
        <v>788</v>
      </c>
      <c r="D150" s="132" t="s">
        <v>426</v>
      </c>
      <c r="H150" s="132">
        <f t="shared" si="12"/>
        <v>2</v>
      </c>
      <c r="J150" s="61" t="s">
        <v>262</v>
      </c>
      <c r="K150" s="130" t="str">
        <f t="shared" si="10"/>
        <v>e91</v>
      </c>
      <c r="L150" s="177" t="str">
        <f t="shared" si="11"/>
        <v>Autres provisions pour charges</v>
      </c>
      <c r="N150" s="8" t="s">
        <v>192</v>
      </c>
      <c r="O150" s="38" t="s">
        <v>426</v>
      </c>
    </row>
    <row r="151" spans="1:15">
      <c r="A151" s="136" t="s">
        <v>40</v>
      </c>
      <c r="B151" s="132" t="s">
        <v>789</v>
      </c>
      <c r="D151" s="132" t="s">
        <v>426</v>
      </c>
      <c r="H151" s="132">
        <f t="shared" si="12"/>
        <v>2</v>
      </c>
      <c r="J151" s="63" t="s">
        <v>91</v>
      </c>
      <c r="K151" s="130" t="str">
        <f t="shared" si="10"/>
        <v>e141</v>
      </c>
      <c r="L151" s="177" t="str">
        <f t="shared" si="11"/>
        <v>Dettes pour dépôts en espèces reçus des réassureurs</v>
      </c>
      <c r="N151" s="8" t="s">
        <v>192</v>
      </c>
      <c r="O151" s="38" t="s">
        <v>426</v>
      </c>
    </row>
    <row r="152" spans="1:15">
      <c r="A152" s="136" t="s">
        <v>16</v>
      </c>
      <c r="B152" s="132" t="s">
        <v>790</v>
      </c>
      <c r="D152" s="132" t="s">
        <v>426</v>
      </c>
      <c r="H152" s="132">
        <f t="shared" si="12"/>
        <v>3</v>
      </c>
      <c r="J152" s="63" t="s">
        <v>92</v>
      </c>
      <c r="K152" s="130" t="str">
        <f t="shared" si="10"/>
        <v>e137</v>
      </c>
      <c r="L152" s="177" t="str">
        <f t="shared" si="11"/>
        <v>Dettes</v>
      </c>
      <c r="M152" s="8" t="s">
        <v>190</v>
      </c>
      <c r="N152" s="8" t="s">
        <v>192</v>
      </c>
      <c r="O152" s="38" t="s">
        <v>426</v>
      </c>
    </row>
    <row r="153" spans="1:15">
      <c r="A153" s="136" t="s">
        <v>71</v>
      </c>
      <c r="B153" s="132" t="s">
        <v>791</v>
      </c>
      <c r="D153" s="132" t="s">
        <v>426</v>
      </c>
      <c r="H153" s="132">
        <f t="shared" si="12"/>
        <v>5</v>
      </c>
      <c r="J153" s="22" t="s">
        <v>1617</v>
      </c>
      <c r="K153" s="130" t="str">
        <f t="shared" si="10"/>
        <v>e316</v>
      </c>
      <c r="L153" s="158" t="str">
        <f t="shared" si="11"/>
        <v>Dettes nées d’opérations directes et d’opérations de réassurance</v>
      </c>
      <c r="M153" s="8" t="s">
        <v>190</v>
      </c>
      <c r="N153" s="8" t="s">
        <v>192</v>
      </c>
      <c r="O153" s="38" t="s">
        <v>426</v>
      </c>
    </row>
    <row r="154" spans="1:15">
      <c r="A154" s="136" t="s">
        <v>111</v>
      </c>
      <c r="B154" s="132" t="s">
        <v>792</v>
      </c>
      <c r="D154" s="132" t="s">
        <v>426</v>
      </c>
      <c r="H154" s="132">
        <f t="shared" si="12"/>
        <v>2</v>
      </c>
      <c r="J154" s="61" t="s">
        <v>232</v>
      </c>
      <c r="K154" s="130" t="str">
        <f t="shared" si="10"/>
        <v>e140</v>
      </c>
      <c r="L154" s="177" t="str">
        <f t="shared" si="11"/>
        <v>Dettes nées d’opérations directes et de prise en substitution</v>
      </c>
      <c r="N154" s="8" t="s">
        <v>192</v>
      </c>
      <c r="O154" s="38" t="s">
        <v>426</v>
      </c>
    </row>
    <row r="155" spans="1:15">
      <c r="A155" s="136" t="s">
        <v>293</v>
      </c>
      <c r="B155" s="132" t="s">
        <v>793</v>
      </c>
      <c r="D155" s="132" t="s">
        <v>426</v>
      </c>
      <c r="H155" s="132">
        <f t="shared" si="12"/>
        <v>2</v>
      </c>
      <c r="J155" s="61" t="s">
        <v>233</v>
      </c>
      <c r="K155" s="130" t="str">
        <f t="shared" si="10"/>
        <v>e139</v>
      </c>
      <c r="L155" s="177" t="str">
        <f t="shared" si="11"/>
        <v>Dettes nées d’opérations de réassurance et de cession en substitution</v>
      </c>
      <c r="N155" s="8" t="s">
        <v>192</v>
      </c>
      <c r="O155" s="38" t="s">
        <v>426</v>
      </c>
    </row>
    <row r="156" spans="1:15">
      <c r="A156" s="136" t="s">
        <v>17</v>
      </c>
      <c r="B156" s="132" t="s">
        <v>794</v>
      </c>
      <c r="D156" s="132" t="s">
        <v>426</v>
      </c>
      <c r="H156" s="132">
        <f t="shared" si="12"/>
        <v>2</v>
      </c>
      <c r="J156" s="64" t="s">
        <v>93</v>
      </c>
      <c r="K156" s="130" t="str">
        <f t="shared" si="10"/>
        <v>e151</v>
      </c>
      <c r="L156" s="177" t="str">
        <f t="shared" si="11"/>
        <v>Emprunts Obligataires</v>
      </c>
      <c r="N156" s="8" t="s">
        <v>192</v>
      </c>
      <c r="O156" s="38" t="s">
        <v>426</v>
      </c>
    </row>
    <row r="157" spans="1:15">
      <c r="A157" s="136" t="s">
        <v>292</v>
      </c>
      <c r="B157" s="132" t="s">
        <v>795</v>
      </c>
      <c r="D157" s="132" t="s">
        <v>426</v>
      </c>
      <c r="H157" s="132">
        <f t="shared" si="12"/>
        <v>2</v>
      </c>
      <c r="J157" s="64" t="s">
        <v>94</v>
      </c>
      <c r="K157" s="130" t="str">
        <f t="shared" si="10"/>
        <v>e138</v>
      </c>
      <c r="L157" s="177" t="str">
        <f t="shared" si="11"/>
        <v>Dettes envers des établissements de crédit</v>
      </c>
      <c r="N157" s="8" t="s">
        <v>192</v>
      </c>
      <c r="O157" s="38" t="s">
        <v>426</v>
      </c>
    </row>
    <row r="158" spans="1:15">
      <c r="A158" s="136" t="s">
        <v>1239</v>
      </c>
      <c r="B158" s="132" t="s">
        <v>796</v>
      </c>
      <c r="D158" s="132" t="s">
        <v>426</v>
      </c>
      <c r="H158" s="132">
        <f t="shared" si="12"/>
        <v>2</v>
      </c>
      <c r="J158" s="64" t="s">
        <v>8</v>
      </c>
      <c r="K158" s="130" t="str">
        <f t="shared" ref="K158:K175" si="13">VLOOKUP(J158,A:B,2,FALSE)</f>
        <v>e73</v>
      </c>
      <c r="L158" s="177" t="str">
        <f t="shared" ref="L158:L175" si="14">J158</f>
        <v>Autres dettes</v>
      </c>
      <c r="M158" s="8" t="s">
        <v>190</v>
      </c>
      <c r="N158" s="8" t="s">
        <v>192</v>
      </c>
      <c r="O158" s="38" t="s">
        <v>426</v>
      </c>
    </row>
    <row r="159" spans="1:15">
      <c r="A159" s="136" t="s">
        <v>33</v>
      </c>
      <c r="B159" s="132" t="s">
        <v>797</v>
      </c>
      <c r="D159" s="132" t="s">
        <v>426</v>
      </c>
      <c r="H159" s="132">
        <f t="shared" si="12"/>
        <v>4</v>
      </c>
      <c r="J159" s="61" t="s">
        <v>95</v>
      </c>
      <c r="K159" s="130" t="str">
        <f t="shared" si="13"/>
        <v>e298</v>
      </c>
      <c r="L159" s="177" t="str">
        <f t="shared" si="14"/>
        <v>Titres de créance négociables émis</v>
      </c>
      <c r="N159" s="8" t="s">
        <v>192</v>
      </c>
      <c r="O159" s="38" t="s">
        <v>426</v>
      </c>
    </row>
    <row r="160" spans="1:15">
      <c r="A160" s="136" t="s">
        <v>107</v>
      </c>
      <c r="B160" s="132" t="s">
        <v>798</v>
      </c>
      <c r="D160" s="132" t="s">
        <v>426</v>
      </c>
      <c r="H160" s="132">
        <f t="shared" si="12"/>
        <v>2</v>
      </c>
      <c r="J160" s="61" t="s">
        <v>96</v>
      </c>
      <c r="K160" s="130" t="str">
        <f t="shared" si="13"/>
        <v>e76</v>
      </c>
      <c r="L160" s="177" t="str">
        <f t="shared" si="14"/>
        <v>Autres emprunts, dépôts et cautionnements reçus</v>
      </c>
      <c r="N160" s="8" t="s">
        <v>192</v>
      </c>
      <c r="O160" s="38" t="s">
        <v>426</v>
      </c>
    </row>
    <row r="161" spans="1:18">
      <c r="A161" s="136" t="s">
        <v>34</v>
      </c>
      <c r="B161" s="132" t="s">
        <v>799</v>
      </c>
      <c r="D161" s="132" t="s">
        <v>426</v>
      </c>
      <c r="H161" s="132">
        <f t="shared" si="12"/>
        <v>2</v>
      </c>
      <c r="J161" s="61" t="s">
        <v>71</v>
      </c>
      <c r="K161" s="130" t="str">
        <f t="shared" si="13"/>
        <v>e201</v>
      </c>
      <c r="L161" s="177" t="str">
        <f t="shared" si="14"/>
        <v>Personnel</v>
      </c>
      <c r="N161" s="8" t="s">
        <v>192</v>
      </c>
      <c r="O161" s="38" t="s">
        <v>426</v>
      </c>
    </row>
    <row r="162" spans="1:18">
      <c r="A162" s="136" t="s">
        <v>49</v>
      </c>
      <c r="B162" s="132" t="s">
        <v>800</v>
      </c>
      <c r="D162" s="132" t="s">
        <v>426</v>
      </c>
      <c r="H162" s="132">
        <f t="shared" si="12"/>
        <v>2</v>
      </c>
      <c r="J162" s="61" t="s">
        <v>537</v>
      </c>
      <c r="K162" s="130" t="str">
        <f t="shared" si="13"/>
        <v>e156</v>
      </c>
      <c r="L162" s="177" t="str">
        <f t="shared" si="14"/>
        <v>État, organismes sociaux, collectivités publiques</v>
      </c>
      <c r="N162" s="8" t="s">
        <v>192</v>
      </c>
      <c r="O162" s="38" t="s">
        <v>426</v>
      </c>
    </row>
    <row r="163" spans="1:18">
      <c r="A163" s="136" t="s">
        <v>48</v>
      </c>
      <c r="B163" s="132" t="s">
        <v>801</v>
      </c>
      <c r="D163" s="132" t="s">
        <v>426</v>
      </c>
      <c r="H163" s="132">
        <f t="shared" si="12"/>
        <v>2</v>
      </c>
      <c r="J163" s="61" t="s">
        <v>97</v>
      </c>
      <c r="K163" s="130" t="str">
        <f t="shared" si="13"/>
        <v>e132</v>
      </c>
      <c r="L163" s="177" t="str">
        <f t="shared" si="14"/>
        <v>Créditeurs divers</v>
      </c>
      <c r="N163" s="8" t="s">
        <v>192</v>
      </c>
      <c r="O163" s="38" t="s">
        <v>426</v>
      </c>
    </row>
    <row r="164" spans="1:18">
      <c r="A164" s="136" t="s">
        <v>328</v>
      </c>
      <c r="B164" s="132" t="s">
        <v>802</v>
      </c>
      <c r="D164" s="132" t="s">
        <v>426</v>
      </c>
      <c r="H164" s="132">
        <f t="shared" si="12"/>
        <v>3</v>
      </c>
      <c r="J164" s="44" t="s">
        <v>1613</v>
      </c>
      <c r="K164" s="130" t="str">
        <f t="shared" si="13"/>
        <v>e314</v>
      </c>
      <c r="L164" s="158" t="str">
        <f t="shared" si="14"/>
        <v>Comptes de régularisation et différences de conversion</v>
      </c>
      <c r="M164" s="8" t="s">
        <v>190</v>
      </c>
      <c r="N164" s="8" t="s">
        <v>192</v>
      </c>
      <c r="O164" s="38" t="s">
        <v>426</v>
      </c>
    </row>
    <row r="165" spans="1:18">
      <c r="A165" s="136" t="s">
        <v>1849</v>
      </c>
      <c r="B165" s="132" t="s">
        <v>803</v>
      </c>
      <c r="D165" s="132" t="s">
        <v>426</v>
      </c>
      <c r="H165" s="132">
        <f t="shared" si="12"/>
        <v>2</v>
      </c>
      <c r="J165" s="64" t="s">
        <v>1146</v>
      </c>
      <c r="K165" s="130" t="str">
        <f t="shared" si="13"/>
        <v>e122</v>
      </c>
      <c r="L165" s="177" t="str">
        <f t="shared" si="14"/>
        <v>Comptes de régularisation</v>
      </c>
      <c r="M165" s="8" t="s">
        <v>190</v>
      </c>
      <c r="N165" s="8" t="s">
        <v>192</v>
      </c>
      <c r="O165" s="38" t="s">
        <v>426</v>
      </c>
    </row>
    <row r="166" spans="1:18">
      <c r="A166" s="136" t="s">
        <v>1850</v>
      </c>
      <c r="B166" s="132" t="s">
        <v>804</v>
      </c>
      <c r="D166" s="132" t="s">
        <v>426</v>
      </c>
      <c r="H166" s="132">
        <f t="shared" si="12"/>
        <v>2</v>
      </c>
      <c r="J166" s="57" t="s">
        <v>268</v>
      </c>
      <c r="K166" s="130" t="str">
        <f t="shared" si="13"/>
        <v>e219</v>
      </c>
      <c r="L166" s="175" t="str">
        <f t="shared" si="14"/>
        <v>Produits à répartir sur plusieurs exercices</v>
      </c>
      <c r="N166" s="8" t="s">
        <v>192</v>
      </c>
      <c r="O166" s="38" t="s">
        <v>426</v>
      </c>
    </row>
    <row r="167" spans="1:18">
      <c r="A167" s="136" t="s">
        <v>1844</v>
      </c>
      <c r="B167" s="132" t="s">
        <v>805</v>
      </c>
      <c r="D167" s="132" t="s">
        <v>426</v>
      </c>
      <c r="H167" s="132">
        <f t="shared" si="12"/>
        <v>2</v>
      </c>
      <c r="J167" s="57" t="s">
        <v>269</v>
      </c>
      <c r="K167" s="130" t="str">
        <f t="shared" si="13"/>
        <v>e59</v>
      </c>
      <c r="L167" s="175" t="str">
        <f t="shared" si="14"/>
        <v>Amortissement des différences sur les prix de remboursement</v>
      </c>
      <c r="N167" s="8" t="s">
        <v>192</v>
      </c>
      <c r="O167" s="38" t="s">
        <v>426</v>
      </c>
    </row>
    <row r="168" spans="1:18">
      <c r="A168" s="136" t="s">
        <v>85</v>
      </c>
      <c r="B168" s="132" t="s">
        <v>806</v>
      </c>
      <c r="D168" s="132" t="s">
        <v>426</v>
      </c>
      <c r="H168" s="132">
        <f t="shared" si="12"/>
        <v>4</v>
      </c>
      <c r="J168" s="57" t="s">
        <v>270</v>
      </c>
      <c r="K168" s="130" t="str">
        <f t="shared" si="13"/>
        <v>e260</v>
      </c>
      <c r="L168" s="175" t="str">
        <f t="shared" si="14"/>
        <v>Report de commissions reçues des réassureurs</v>
      </c>
      <c r="N168" s="8" t="s">
        <v>192</v>
      </c>
      <c r="O168" s="38" t="s">
        <v>426</v>
      </c>
    </row>
    <row r="169" spans="1:18">
      <c r="A169" s="136" t="s">
        <v>106</v>
      </c>
      <c r="B169" s="132" t="s">
        <v>807</v>
      </c>
      <c r="D169" s="132" t="s">
        <v>426</v>
      </c>
      <c r="H169" s="132">
        <f t="shared" si="12"/>
        <v>2</v>
      </c>
      <c r="J169" s="57" t="s">
        <v>265</v>
      </c>
      <c r="K169" s="130" t="str">
        <f t="shared" si="13"/>
        <v>e125</v>
      </c>
      <c r="L169" s="175" t="str">
        <f t="shared" si="14"/>
        <v>Comptes de régularisation liés aux instruments financiers à terme</v>
      </c>
      <c r="M169" s="8" t="s">
        <v>190</v>
      </c>
      <c r="N169" s="8" t="s">
        <v>192</v>
      </c>
      <c r="O169" s="38" t="s">
        <v>426</v>
      </c>
    </row>
    <row r="170" spans="1:18">
      <c r="A170" s="136" t="s">
        <v>268</v>
      </c>
      <c r="B170" s="132" t="s">
        <v>808</v>
      </c>
      <c r="D170" s="132" t="s">
        <v>426</v>
      </c>
      <c r="H170" s="132">
        <f t="shared" si="12"/>
        <v>3</v>
      </c>
      <c r="J170" s="58" t="s">
        <v>518</v>
      </c>
      <c r="K170" s="130" t="str">
        <f t="shared" si="13"/>
        <v>e124</v>
      </c>
      <c r="L170" s="175" t="str">
        <f t="shared" si="14"/>
        <v>Comptes de régularisation liés à des stratégies d'investissement ou de désinvestissement</v>
      </c>
      <c r="N170" s="8" t="s">
        <v>192</v>
      </c>
      <c r="O170" s="38" t="s">
        <v>426</v>
      </c>
    </row>
    <row r="171" spans="1:18">
      <c r="A171" s="136" t="s">
        <v>18</v>
      </c>
      <c r="B171" s="132" t="s">
        <v>809</v>
      </c>
      <c r="D171" s="132" t="s">
        <v>426</v>
      </c>
      <c r="H171" s="132">
        <f t="shared" si="12"/>
        <v>2</v>
      </c>
      <c r="J171" s="58" t="s">
        <v>519</v>
      </c>
      <c r="K171" s="130" t="str">
        <f t="shared" si="13"/>
        <v>e123</v>
      </c>
      <c r="L171" s="175" t="str">
        <f t="shared" si="14"/>
        <v>Comptes de régularisation liés à des stratégies de rendement</v>
      </c>
      <c r="N171" s="8" t="s">
        <v>192</v>
      </c>
      <c r="O171" s="38" t="s">
        <v>426</v>
      </c>
    </row>
    <row r="172" spans="1:18">
      <c r="A172" s="136" t="s">
        <v>19</v>
      </c>
      <c r="B172" s="132" t="s">
        <v>810</v>
      </c>
      <c r="D172" s="132" t="s">
        <v>426</v>
      </c>
      <c r="H172" s="132">
        <f t="shared" si="12"/>
        <v>2</v>
      </c>
      <c r="J172" s="58" t="s">
        <v>266</v>
      </c>
      <c r="K172" s="130" t="str">
        <f t="shared" si="13"/>
        <v>e126</v>
      </c>
      <c r="L172" s="175" t="str">
        <f t="shared" si="14"/>
        <v>Comptes de régularisation sur autres opérations</v>
      </c>
      <c r="N172" s="8" t="s">
        <v>192</v>
      </c>
      <c r="O172" s="38" t="s">
        <v>426</v>
      </c>
    </row>
    <row r="173" spans="1:18">
      <c r="A173" s="136" t="s">
        <v>621</v>
      </c>
      <c r="B173" s="132" t="s">
        <v>811</v>
      </c>
      <c r="D173" s="132" t="s">
        <v>426</v>
      </c>
      <c r="H173" s="132">
        <f t="shared" si="12"/>
        <v>1</v>
      </c>
      <c r="J173" s="57" t="s">
        <v>535</v>
      </c>
      <c r="K173" s="130" t="str">
        <f t="shared" si="13"/>
        <v>e157</v>
      </c>
      <c r="L173" s="175" t="str">
        <f t="shared" si="14"/>
        <v>Évaluations techniques de la réassurance</v>
      </c>
      <c r="N173" s="8" t="s">
        <v>192</v>
      </c>
      <c r="O173" s="38" t="s">
        <v>426</v>
      </c>
    </row>
    <row r="174" spans="1:18">
      <c r="A174" s="136" t="s">
        <v>105</v>
      </c>
      <c r="B174" s="132" t="s">
        <v>812</v>
      </c>
      <c r="D174" s="132" t="s">
        <v>426</v>
      </c>
      <c r="H174" s="132">
        <f t="shared" si="12"/>
        <v>2</v>
      </c>
      <c r="J174" s="57" t="s">
        <v>267</v>
      </c>
      <c r="K174" s="130" t="str">
        <f t="shared" si="13"/>
        <v>e74</v>
      </c>
      <c r="L174" s="175" t="str">
        <f t="shared" si="14"/>
        <v>Autres éléments de comptes de régularisation</v>
      </c>
      <c r="N174" s="8" t="s">
        <v>192</v>
      </c>
      <c r="O174" s="38" t="s">
        <v>426</v>
      </c>
    </row>
    <row r="175" spans="1:18">
      <c r="A175" s="136" t="s">
        <v>618</v>
      </c>
      <c r="B175" s="132" t="s">
        <v>813</v>
      </c>
      <c r="D175" s="132" t="s">
        <v>426</v>
      </c>
      <c r="H175" s="132">
        <f t="shared" si="12"/>
        <v>1</v>
      </c>
      <c r="J175" s="64" t="s">
        <v>98</v>
      </c>
      <c r="K175" s="130" t="str">
        <f t="shared" si="13"/>
        <v>e142</v>
      </c>
      <c r="L175" s="177" t="str">
        <f t="shared" si="14"/>
        <v>Différence de conversion</v>
      </c>
      <c r="N175" s="8" t="s">
        <v>192</v>
      </c>
      <c r="O175" s="38" t="s">
        <v>426</v>
      </c>
    </row>
    <row r="176" spans="1:18">
      <c r="A176" s="136" t="s">
        <v>202</v>
      </c>
      <c r="B176" s="132" t="s">
        <v>814</v>
      </c>
      <c r="D176" s="132" t="s">
        <v>426</v>
      </c>
      <c r="H176" s="132">
        <f t="shared" si="12"/>
        <v>3</v>
      </c>
      <c r="J176" s="12" t="s">
        <v>1621</v>
      </c>
      <c r="K176" s="130"/>
      <c r="L176" s="19"/>
      <c r="O176" s="38" t="s">
        <v>426</v>
      </c>
      <c r="Q176" t="s">
        <v>24</v>
      </c>
      <c r="R176" t="s">
        <v>6659</v>
      </c>
    </row>
    <row r="177" spans="1:18">
      <c r="A177" s="136" t="s">
        <v>1443</v>
      </c>
      <c r="B177" s="132" t="s">
        <v>1355</v>
      </c>
      <c r="D177" s="132" t="s">
        <v>426</v>
      </c>
      <c r="H177" s="132">
        <f t="shared" si="12"/>
        <v>3</v>
      </c>
      <c r="J177" s="10" t="s">
        <v>244</v>
      </c>
      <c r="K177" s="130" t="str">
        <f t="shared" ref="K177:K208" si="15">VLOOKUP(J177,A:B,2,FALSE)</f>
        <v>x0</v>
      </c>
      <c r="L177" s="19" t="str">
        <f t="shared" ref="L177:L208" si="16">J177</f>
        <v>Total/NA</v>
      </c>
      <c r="M177" s="8" t="s">
        <v>190</v>
      </c>
      <c r="O177" t="s">
        <v>243</v>
      </c>
      <c r="R177" s="5"/>
    </row>
    <row r="178" spans="1:18">
      <c r="A178" s="136" t="s">
        <v>196</v>
      </c>
      <c r="B178" s="132" t="s">
        <v>815</v>
      </c>
      <c r="D178" s="132" t="s">
        <v>426</v>
      </c>
      <c r="H178" s="132">
        <f t="shared" si="12"/>
        <v>3</v>
      </c>
      <c r="J178" s="59" t="s">
        <v>1847</v>
      </c>
      <c r="K178" s="130" t="str">
        <f t="shared" si="15"/>
        <v>e164</v>
      </c>
      <c r="L178" s="176" t="str">
        <f t="shared" si="16"/>
        <v>Fonds mutualistes et réserves/capitaux propres</v>
      </c>
      <c r="M178" s="8" t="s">
        <v>190</v>
      </c>
      <c r="N178" s="8" t="s">
        <v>192</v>
      </c>
      <c r="O178" s="38" t="s">
        <v>426</v>
      </c>
    </row>
    <row r="179" spans="1:18">
      <c r="A179" s="136" t="s">
        <v>195</v>
      </c>
      <c r="B179" s="132" t="s">
        <v>816</v>
      </c>
      <c r="D179" s="132" t="s">
        <v>426</v>
      </c>
      <c r="H179" s="132">
        <f t="shared" si="12"/>
        <v>3</v>
      </c>
      <c r="J179" s="60" t="s">
        <v>520</v>
      </c>
      <c r="K179" s="130" t="str">
        <f t="shared" si="15"/>
        <v>e165</v>
      </c>
      <c r="L179" s="176" t="str">
        <f t="shared" si="16"/>
        <v>Fonds propres</v>
      </c>
      <c r="M179" s="8" t="s">
        <v>190</v>
      </c>
      <c r="N179" s="8" t="s">
        <v>192</v>
      </c>
      <c r="O179" s="38" t="s">
        <v>426</v>
      </c>
    </row>
    <row r="180" spans="1:18">
      <c r="A180" s="136" t="s">
        <v>201</v>
      </c>
      <c r="B180" s="132" t="s">
        <v>817</v>
      </c>
      <c r="D180" s="132" t="s">
        <v>426</v>
      </c>
      <c r="H180" s="132">
        <f t="shared" si="12"/>
        <v>3</v>
      </c>
      <c r="J180" s="61" t="s">
        <v>1848</v>
      </c>
      <c r="K180" s="130" t="str">
        <f t="shared" si="15"/>
        <v>e158</v>
      </c>
      <c r="L180" s="177" t="str">
        <f t="shared" si="16"/>
        <v>Fonds d’établissement et de développement/capital</v>
      </c>
      <c r="N180" s="8" t="s">
        <v>192</v>
      </c>
      <c r="O180" s="38" t="s">
        <v>426</v>
      </c>
    </row>
    <row r="181" spans="1:18">
      <c r="A181" s="136" t="s">
        <v>198</v>
      </c>
      <c r="B181" s="132" t="s">
        <v>818</v>
      </c>
      <c r="D181" s="132" t="s">
        <v>426</v>
      </c>
      <c r="H181" s="132">
        <f t="shared" si="12"/>
        <v>3</v>
      </c>
      <c r="J181" s="61" t="s">
        <v>85</v>
      </c>
      <c r="K181" s="130" t="str">
        <f t="shared" si="15"/>
        <v>e217</v>
      </c>
      <c r="L181" s="177" t="str">
        <f t="shared" si="16"/>
        <v>Primes liées au capital social</v>
      </c>
      <c r="N181" s="8" t="s">
        <v>192</v>
      </c>
      <c r="O181" s="38" t="s">
        <v>426</v>
      </c>
    </row>
    <row r="182" spans="1:18">
      <c r="A182" s="136" t="s">
        <v>197</v>
      </c>
      <c r="B182" s="132" t="s">
        <v>819</v>
      </c>
      <c r="D182" s="132" t="s">
        <v>426</v>
      </c>
      <c r="H182" s="132">
        <f t="shared" si="12"/>
        <v>3</v>
      </c>
      <c r="J182" s="61" t="s">
        <v>538</v>
      </c>
      <c r="K182" s="130" t="str">
        <f t="shared" si="15"/>
        <v>e146</v>
      </c>
      <c r="L182" s="177" t="str">
        <f t="shared" si="16"/>
        <v>Écarts de réévaluation</v>
      </c>
      <c r="N182" s="8" t="s">
        <v>192</v>
      </c>
      <c r="O182" s="38" t="s">
        <v>426</v>
      </c>
    </row>
    <row r="183" spans="1:18">
      <c r="A183" s="136" t="s">
        <v>536</v>
      </c>
      <c r="B183" s="132" t="s">
        <v>1356</v>
      </c>
      <c r="D183" s="132" t="s">
        <v>426</v>
      </c>
      <c r="H183" s="132">
        <f t="shared" si="12"/>
        <v>3</v>
      </c>
      <c r="J183" s="61" t="s">
        <v>541</v>
      </c>
      <c r="K183" s="130" t="str">
        <f t="shared" si="15"/>
        <v>e262</v>
      </c>
      <c r="L183" s="177" t="str">
        <f t="shared" si="16"/>
        <v>Réserves</v>
      </c>
      <c r="N183" s="8" t="s">
        <v>192</v>
      </c>
      <c r="O183" s="38" t="s">
        <v>426</v>
      </c>
    </row>
    <row r="184" spans="1:18">
      <c r="A184" s="136" t="s">
        <v>200</v>
      </c>
      <c r="B184" s="132" t="s">
        <v>820</v>
      </c>
      <c r="D184" s="132" t="s">
        <v>426</v>
      </c>
      <c r="H184" s="132">
        <f t="shared" si="12"/>
        <v>3</v>
      </c>
      <c r="J184" s="61" t="s">
        <v>87</v>
      </c>
      <c r="K184" s="130" t="str">
        <f t="shared" si="15"/>
        <v>e259</v>
      </c>
      <c r="L184" s="177" t="str">
        <f t="shared" si="16"/>
        <v>Report à nouveau</v>
      </c>
      <c r="N184" s="8" t="s">
        <v>192</v>
      </c>
      <c r="O184" s="38" t="s">
        <v>426</v>
      </c>
    </row>
    <row r="185" spans="1:18">
      <c r="A185" s="136" t="s">
        <v>199</v>
      </c>
      <c r="B185" s="132" t="s">
        <v>821</v>
      </c>
      <c r="D185" s="132" t="s">
        <v>426</v>
      </c>
      <c r="H185" s="132">
        <f t="shared" si="12"/>
        <v>3</v>
      </c>
      <c r="J185" s="61" t="s">
        <v>88</v>
      </c>
      <c r="K185" s="130" t="str">
        <f t="shared" si="15"/>
        <v>e273</v>
      </c>
      <c r="L185" s="177" t="str">
        <f t="shared" si="16"/>
        <v>Résultat de l’exercice</v>
      </c>
      <c r="N185" s="8" t="s">
        <v>192</v>
      </c>
      <c r="O185" s="38" t="s">
        <v>426</v>
      </c>
    </row>
    <row r="186" spans="1:18">
      <c r="A186" s="136" t="s">
        <v>260</v>
      </c>
      <c r="B186" s="132" t="s">
        <v>822</v>
      </c>
      <c r="D186" s="132" t="s">
        <v>426</v>
      </c>
      <c r="H186" s="132">
        <f t="shared" si="12"/>
        <v>3</v>
      </c>
      <c r="J186" s="60" t="s">
        <v>521</v>
      </c>
      <c r="K186" s="130" t="str">
        <f t="shared" si="15"/>
        <v>e77</v>
      </c>
      <c r="L186" s="176" t="str">
        <f t="shared" si="16"/>
        <v>Autres fonds mutualistes</v>
      </c>
      <c r="M186" s="8" t="s">
        <v>190</v>
      </c>
      <c r="N186" s="8" t="s">
        <v>192</v>
      </c>
      <c r="O186" s="38" t="s">
        <v>426</v>
      </c>
    </row>
    <row r="187" spans="1:18">
      <c r="A187" s="136" t="s">
        <v>279</v>
      </c>
      <c r="B187" s="132" t="s">
        <v>823</v>
      </c>
      <c r="D187" s="132" t="s">
        <v>426</v>
      </c>
      <c r="H187" s="132">
        <f t="shared" si="12"/>
        <v>3</v>
      </c>
      <c r="J187" s="62" t="s">
        <v>89</v>
      </c>
      <c r="K187" s="130" t="str">
        <f t="shared" si="15"/>
        <v>e160</v>
      </c>
      <c r="L187" s="176" t="str">
        <f t="shared" si="16"/>
        <v>Fonds de dotation avec droit de reprise</v>
      </c>
      <c r="N187" s="8" t="s">
        <v>192</v>
      </c>
      <c r="O187" s="38" t="s">
        <v>426</v>
      </c>
    </row>
    <row r="188" spans="1:18">
      <c r="A188" s="136" t="s">
        <v>280</v>
      </c>
      <c r="B188" s="132" t="s">
        <v>824</v>
      </c>
      <c r="D188" s="132" t="s">
        <v>426</v>
      </c>
      <c r="H188" s="132">
        <f t="shared" si="12"/>
        <v>3</v>
      </c>
      <c r="J188" s="61" t="s">
        <v>221</v>
      </c>
      <c r="K188" s="130" t="str">
        <f t="shared" si="15"/>
        <v>e290</v>
      </c>
      <c r="L188" s="177" t="str">
        <f t="shared" si="16"/>
        <v>Subventions d'équipement et autres subventions d'investissement</v>
      </c>
      <c r="N188" s="8" t="s">
        <v>192</v>
      </c>
      <c r="O188" s="38" t="s">
        <v>426</v>
      </c>
    </row>
    <row r="189" spans="1:18">
      <c r="A189" s="136" t="s">
        <v>72</v>
      </c>
      <c r="B189" s="132" t="s">
        <v>825</v>
      </c>
      <c r="D189" s="132" t="s">
        <v>426</v>
      </c>
      <c r="H189" s="132">
        <f t="shared" si="12"/>
        <v>3</v>
      </c>
      <c r="J189" s="64" t="s">
        <v>1647</v>
      </c>
      <c r="K189" s="130" t="str">
        <f t="shared" si="15"/>
        <v>e327</v>
      </c>
      <c r="L189" s="177" t="str">
        <f t="shared" si="16"/>
        <v>Compte de liaison entre actif général et cantons</v>
      </c>
      <c r="N189" s="8" t="s">
        <v>192</v>
      </c>
      <c r="O189" s="38" t="s">
        <v>426</v>
      </c>
    </row>
    <row r="190" spans="1:18">
      <c r="A190" s="136" t="s">
        <v>67</v>
      </c>
      <c r="B190" s="132" t="s">
        <v>826</v>
      </c>
      <c r="D190" s="132" t="s">
        <v>426</v>
      </c>
      <c r="H190" s="132">
        <f t="shared" si="12"/>
        <v>5</v>
      </c>
      <c r="J190" s="63" t="s">
        <v>16</v>
      </c>
      <c r="K190" s="130" t="str">
        <f t="shared" si="15"/>
        <v>e200</v>
      </c>
      <c r="L190" s="177" t="str">
        <f t="shared" si="16"/>
        <v>Passifs subordonnés</v>
      </c>
      <c r="M190" s="8" t="s">
        <v>190</v>
      </c>
      <c r="N190" s="8" t="s">
        <v>192</v>
      </c>
      <c r="O190" s="38" t="s">
        <v>426</v>
      </c>
    </row>
    <row r="191" spans="1:18">
      <c r="A191" s="136" t="s">
        <v>259</v>
      </c>
      <c r="B191" s="132" t="s">
        <v>827</v>
      </c>
      <c r="D191" s="132" t="s">
        <v>426</v>
      </c>
      <c r="H191" s="132">
        <f t="shared" si="12"/>
        <v>3</v>
      </c>
      <c r="J191" s="44" t="s">
        <v>1645</v>
      </c>
      <c r="K191" s="130" t="str">
        <f t="shared" si="15"/>
        <v>e326</v>
      </c>
      <c r="L191" s="158" t="str">
        <f t="shared" si="16"/>
        <v>Provisions techniques brutes et des opérations en unités de compte</v>
      </c>
      <c r="M191" s="8" t="s">
        <v>190</v>
      </c>
      <c r="N191" s="8" t="s">
        <v>192</v>
      </c>
      <c r="O191" s="38" t="s">
        <v>426</v>
      </c>
    </row>
    <row r="192" spans="1:18">
      <c r="A192" s="326" t="s">
        <v>1834</v>
      </c>
      <c r="B192" s="132" t="s">
        <v>828</v>
      </c>
      <c r="D192" s="132" t="s">
        <v>426</v>
      </c>
      <c r="H192" s="132">
        <f t="shared" si="12"/>
        <v>5</v>
      </c>
      <c r="J192" s="64" t="s">
        <v>20</v>
      </c>
      <c r="K192" s="130" t="str">
        <f t="shared" si="15"/>
        <v>e253</v>
      </c>
      <c r="L192" s="177" t="str">
        <f t="shared" si="16"/>
        <v>Provisions techniques brutes</v>
      </c>
      <c r="N192" s="8" t="s">
        <v>192</v>
      </c>
      <c r="O192" s="38" t="s">
        <v>426</v>
      </c>
    </row>
    <row r="193" spans="1:19">
      <c r="A193" s="326" t="s">
        <v>69</v>
      </c>
      <c r="B193" s="132" t="s">
        <v>829</v>
      </c>
      <c r="D193" s="132" t="s">
        <v>426</v>
      </c>
      <c r="H193" s="132">
        <f t="shared" si="12"/>
        <v>5</v>
      </c>
      <c r="J193" s="61" t="s">
        <v>1834</v>
      </c>
      <c r="K193" s="130" t="str">
        <f t="shared" si="15"/>
        <v>e241</v>
      </c>
      <c r="L193" s="177" t="str">
        <f t="shared" si="16"/>
        <v>Provisions pour cotisations/primes non acquises</v>
      </c>
      <c r="N193" s="8" t="s">
        <v>192</v>
      </c>
      <c r="O193" s="38" t="s">
        <v>426</v>
      </c>
    </row>
    <row r="194" spans="1:19">
      <c r="A194" s="326" t="s">
        <v>254</v>
      </c>
      <c r="B194" s="132" t="s">
        <v>830</v>
      </c>
      <c r="D194" s="132" t="s">
        <v>426</v>
      </c>
      <c r="H194" s="132">
        <f t="shared" ref="H194:H257" si="17">COUNTIF(J:J,A194)</f>
        <v>3</v>
      </c>
      <c r="J194" s="61" t="s">
        <v>67</v>
      </c>
      <c r="K194" s="130" t="str">
        <f t="shared" si="15"/>
        <v>e239</v>
      </c>
      <c r="L194" s="177" t="str">
        <f t="shared" si="16"/>
        <v>Provisions d’assurance vie</v>
      </c>
      <c r="M194" s="8" t="s">
        <v>190</v>
      </c>
      <c r="N194" s="8" t="s">
        <v>192</v>
      </c>
      <c r="O194" s="38" t="s">
        <v>426</v>
      </c>
    </row>
    <row r="195" spans="1:19">
      <c r="A195" s="326" t="s">
        <v>255</v>
      </c>
      <c r="B195" s="132" t="s">
        <v>831</v>
      </c>
      <c r="D195" s="132" t="s">
        <v>426</v>
      </c>
      <c r="H195" s="132">
        <f t="shared" si="17"/>
        <v>3</v>
      </c>
      <c r="J195" s="66" t="s">
        <v>195</v>
      </c>
      <c r="K195" s="130" t="str">
        <f t="shared" si="15"/>
        <v>e228</v>
      </c>
      <c r="L195" s="177" t="str">
        <f t="shared" si="16"/>
        <v>Provision mathématique</v>
      </c>
      <c r="M195" s="8" t="s">
        <v>190</v>
      </c>
      <c r="N195" s="8" t="s">
        <v>192</v>
      </c>
      <c r="O195" s="38" t="s">
        <v>426</v>
      </c>
    </row>
    <row r="196" spans="1:19">
      <c r="A196" s="326" t="s">
        <v>257</v>
      </c>
      <c r="B196" s="132" t="s">
        <v>832</v>
      </c>
      <c r="D196" s="132" t="s">
        <v>426</v>
      </c>
      <c r="H196" s="132">
        <f t="shared" si="17"/>
        <v>3</v>
      </c>
      <c r="J196" s="68" t="s">
        <v>1632</v>
      </c>
      <c r="K196" s="130" t="str">
        <f t="shared" si="15"/>
        <v>e319</v>
      </c>
      <c r="L196" s="158" t="str">
        <f t="shared" si="16"/>
        <v>Provision mathématique décès</v>
      </c>
      <c r="N196" s="8" t="s">
        <v>192</v>
      </c>
      <c r="O196" s="38" t="s">
        <v>426</v>
      </c>
    </row>
    <row r="197" spans="1:19">
      <c r="A197" s="326" t="s">
        <v>258</v>
      </c>
      <c r="B197" s="132" t="s">
        <v>833</v>
      </c>
      <c r="D197" s="132" t="s">
        <v>426</v>
      </c>
      <c r="H197" s="132">
        <f t="shared" si="17"/>
        <v>3</v>
      </c>
      <c r="J197" s="68" t="s">
        <v>1631</v>
      </c>
      <c r="K197" s="130" t="str">
        <f t="shared" si="15"/>
        <v>e320</v>
      </c>
      <c r="L197" s="158" t="str">
        <f t="shared" si="16"/>
        <v>Provision mathématique rentes en cours de constitution</v>
      </c>
      <c r="N197" s="8" t="s">
        <v>192</v>
      </c>
      <c r="O197" s="38" t="s">
        <v>426</v>
      </c>
    </row>
    <row r="198" spans="1:19">
      <c r="A198" s="326" t="s">
        <v>256</v>
      </c>
      <c r="B198" s="132" t="s">
        <v>834</v>
      </c>
      <c r="D198" s="132" t="s">
        <v>426</v>
      </c>
      <c r="H198" s="132">
        <f t="shared" si="17"/>
        <v>3</v>
      </c>
      <c r="J198" s="97" t="s">
        <v>1633</v>
      </c>
      <c r="K198" s="130" t="str">
        <f t="shared" si="15"/>
        <v>e321</v>
      </c>
      <c r="L198" s="177" t="str">
        <f t="shared" si="16"/>
        <v>Provision mathématique rentes en service</v>
      </c>
      <c r="N198" s="8" t="s">
        <v>192</v>
      </c>
      <c r="O198" s="38" t="s">
        <v>426</v>
      </c>
    </row>
    <row r="199" spans="1:19">
      <c r="A199" s="326" t="s">
        <v>1149</v>
      </c>
      <c r="B199" s="132" t="s">
        <v>835</v>
      </c>
      <c r="D199" s="132" t="s">
        <v>426</v>
      </c>
      <c r="H199" s="132">
        <f t="shared" si="17"/>
        <v>5</v>
      </c>
      <c r="J199" s="97" t="s">
        <v>1634</v>
      </c>
      <c r="K199" s="130" t="str">
        <f t="shared" si="15"/>
        <v>e322</v>
      </c>
      <c r="L199" s="177" t="str">
        <f t="shared" si="16"/>
        <v>Autres provisions mathématiques</v>
      </c>
      <c r="N199" s="8" t="s">
        <v>192</v>
      </c>
      <c r="O199" s="38" t="s">
        <v>426</v>
      </c>
    </row>
    <row r="200" spans="1:19">
      <c r="A200" s="326" t="s">
        <v>252</v>
      </c>
      <c r="B200" s="132" t="s">
        <v>836</v>
      </c>
      <c r="D200" s="132" t="s">
        <v>426</v>
      </c>
      <c r="H200" s="132">
        <f t="shared" si="17"/>
        <v>3</v>
      </c>
      <c r="J200" s="66" t="s">
        <v>196</v>
      </c>
      <c r="K200" s="130" t="str">
        <f t="shared" si="15"/>
        <v>e227</v>
      </c>
      <c r="L200" s="177" t="str">
        <f t="shared" si="16"/>
        <v>Provision de gestion</v>
      </c>
      <c r="N200" s="8" t="s">
        <v>192</v>
      </c>
      <c r="O200" s="38" t="s">
        <v>426</v>
      </c>
    </row>
    <row r="201" spans="1:19">
      <c r="A201" s="326" t="s">
        <v>68</v>
      </c>
      <c r="B201" s="132" t="s">
        <v>837</v>
      </c>
      <c r="D201" s="132" t="s">
        <v>426</v>
      </c>
      <c r="H201" s="132">
        <f t="shared" si="17"/>
        <v>5</v>
      </c>
      <c r="J201" s="66" t="s">
        <v>197</v>
      </c>
      <c r="K201" s="130" t="str">
        <f t="shared" si="15"/>
        <v>e231</v>
      </c>
      <c r="L201" s="177" t="str">
        <f t="shared" si="16"/>
        <v>Provision pour frais d'acquisition reportés</v>
      </c>
      <c r="N201" s="8" t="s">
        <v>192</v>
      </c>
      <c r="O201" s="38" t="s">
        <v>426</v>
      </c>
    </row>
    <row r="202" spans="1:19">
      <c r="A202" s="136" t="s">
        <v>1838</v>
      </c>
      <c r="B202" s="132" t="s">
        <v>838</v>
      </c>
      <c r="D202" s="132" t="s">
        <v>426</v>
      </c>
      <c r="H202" s="132">
        <f t="shared" si="17"/>
        <v>3</v>
      </c>
      <c r="J202" s="66" t="s">
        <v>279</v>
      </c>
      <c r="K202" s="130" t="str">
        <f t="shared" si="15"/>
        <v>e236</v>
      </c>
      <c r="L202" s="177" t="str">
        <f t="shared" si="16"/>
        <v>Provision technique spéciale</v>
      </c>
      <c r="M202" s="131"/>
      <c r="N202" s="131" t="s">
        <v>192</v>
      </c>
      <c r="O202" s="135" t="s">
        <v>426</v>
      </c>
      <c r="P202" s="129"/>
      <c r="Q202" s="129"/>
      <c r="R202" s="129"/>
      <c r="S202" s="129"/>
    </row>
    <row r="203" spans="1:19">
      <c r="A203" s="136" t="s">
        <v>251</v>
      </c>
      <c r="B203" s="132" t="s">
        <v>839</v>
      </c>
      <c r="D203" s="132" t="s">
        <v>426</v>
      </c>
      <c r="H203" s="132">
        <f t="shared" si="17"/>
        <v>3</v>
      </c>
      <c r="J203" s="66" t="s">
        <v>280</v>
      </c>
      <c r="K203" s="130" t="str">
        <f t="shared" si="15"/>
        <v>e237</v>
      </c>
      <c r="L203" s="177" t="str">
        <f t="shared" si="16"/>
        <v>Provision technique spéciale complémentaire</v>
      </c>
      <c r="M203" s="131"/>
      <c r="N203" s="131" t="s">
        <v>192</v>
      </c>
      <c r="O203" s="135" t="s">
        <v>426</v>
      </c>
      <c r="P203" s="129"/>
      <c r="Q203" s="129"/>
      <c r="R203" s="129"/>
      <c r="S203" s="129"/>
    </row>
    <row r="204" spans="1:19">
      <c r="A204" s="136" t="s">
        <v>20</v>
      </c>
      <c r="B204" s="132" t="s">
        <v>840</v>
      </c>
      <c r="D204" s="132" t="s">
        <v>426</v>
      </c>
      <c r="H204" s="132">
        <f t="shared" si="17"/>
        <v>5</v>
      </c>
      <c r="J204" s="61" t="s">
        <v>68</v>
      </c>
      <c r="K204" s="130" t="str">
        <f t="shared" si="15"/>
        <v>e250</v>
      </c>
      <c r="L204" s="177" t="str">
        <f t="shared" si="16"/>
        <v>Provisions pour sinistres</v>
      </c>
      <c r="N204" s="8" t="s">
        <v>192</v>
      </c>
      <c r="O204" s="38" t="s">
        <v>426</v>
      </c>
    </row>
    <row r="205" spans="1:19">
      <c r="A205" s="136" t="s">
        <v>1150</v>
      </c>
      <c r="B205" s="132" t="s">
        <v>841</v>
      </c>
      <c r="D205" s="132" t="s">
        <v>426</v>
      </c>
      <c r="H205" s="132">
        <f t="shared" si="17"/>
        <v>5</v>
      </c>
      <c r="J205" s="98" t="s">
        <v>1838</v>
      </c>
      <c r="K205" s="130" t="str">
        <f t="shared" si="15"/>
        <v>e251</v>
      </c>
      <c r="L205" s="174" t="str">
        <f t="shared" si="16"/>
        <v>Provisions pour sinistres [hors prévisions de recours à encaisser]</v>
      </c>
      <c r="N205" s="8" t="s">
        <v>192</v>
      </c>
      <c r="O205" s="38" t="s">
        <v>426</v>
      </c>
    </row>
    <row r="206" spans="1:19">
      <c r="A206" s="136" t="s">
        <v>274</v>
      </c>
      <c r="B206" s="132" t="s">
        <v>842</v>
      </c>
      <c r="D206" s="132" t="s">
        <v>426</v>
      </c>
      <c r="H206" s="132">
        <f t="shared" si="17"/>
        <v>2</v>
      </c>
      <c r="J206" s="98" t="s">
        <v>328</v>
      </c>
      <c r="K206" s="130" t="str">
        <f t="shared" si="15"/>
        <v>e213</v>
      </c>
      <c r="L206" s="174" t="str">
        <f t="shared" si="16"/>
        <v>Prévisions de recours à encaisser</v>
      </c>
      <c r="N206" s="8" t="s">
        <v>191</v>
      </c>
      <c r="O206" s="38" t="s">
        <v>426</v>
      </c>
    </row>
    <row r="207" spans="1:19">
      <c r="A207" s="136" t="s">
        <v>1846</v>
      </c>
      <c r="B207" s="132" t="s">
        <v>843</v>
      </c>
      <c r="D207" s="132" t="s">
        <v>426</v>
      </c>
      <c r="H207" s="132">
        <f t="shared" si="17"/>
        <v>2</v>
      </c>
      <c r="J207" s="65" t="s">
        <v>1149</v>
      </c>
      <c r="K207" s="130" t="str">
        <f t="shared" si="15"/>
        <v>e248</v>
      </c>
      <c r="L207" s="122" t="str">
        <f t="shared" si="16"/>
        <v>Provisions pour participation aux excédents et ristournes</v>
      </c>
      <c r="N207" s="8" t="s">
        <v>192</v>
      </c>
      <c r="O207" s="38" t="s">
        <v>426</v>
      </c>
    </row>
    <row r="208" spans="1:19">
      <c r="A208" s="136" t="s">
        <v>296</v>
      </c>
      <c r="B208" s="132" t="s">
        <v>844</v>
      </c>
      <c r="D208" s="132" t="s">
        <v>426</v>
      </c>
      <c r="H208" s="132">
        <f t="shared" si="17"/>
        <v>2</v>
      </c>
      <c r="J208" s="61" t="s">
        <v>69</v>
      </c>
      <c r="K208" s="130" t="str">
        <f t="shared" si="15"/>
        <v>e242</v>
      </c>
      <c r="L208" s="177" t="str">
        <f t="shared" si="16"/>
        <v>Provisions pour égalisation</v>
      </c>
      <c r="N208" s="8" t="s">
        <v>192</v>
      </c>
      <c r="O208" s="38" t="s">
        <v>426</v>
      </c>
    </row>
    <row r="209" spans="1:15">
      <c r="A209" s="136" t="s">
        <v>275</v>
      </c>
      <c r="B209" s="132" t="s">
        <v>845</v>
      </c>
      <c r="D209" s="132" t="s">
        <v>426</v>
      </c>
      <c r="H209" s="132">
        <f t="shared" si="17"/>
        <v>2</v>
      </c>
      <c r="J209" s="61" t="s">
        <v>70</v>
      </c>
      <c r="K209" s="130" t="str">
        <f t="shared" ref="K209:K240" si="18">VLOOKUP(J209,A:B,2,FALSE)</f>
        <v>e93</v>
      </c>
      <c r="L209" s="177" t="str">
        <f t="shared" ref="L209:L240" si="19">J209</f>
        <v>Autres provisions techniques</v>
      </c>
      <c r="M209" s="8" t="s">
        <v>190</v>
      </c>
      <c r="N209" s="8" t="s">
        <v>192</v>
      </c>
      <c r="O209" s="38" t="s">
        <v>426</v>
      </c>
    </row>
    <row r="210" spans="1:15">
      <c r="A210" s="136" t="s">
        <v>87</v>
      </c>
      <c r="B210" s="132" t="s">
        <v>846</v>
      </c>
      <c r="D210" s="132" t="s">
        <v>426</v>
      </c>
      <c r="H210" s="132">
        <f t="shared" si="17"/>
        <v>4</v>
      </c>
      <c r="J210" s="66" t="s">
        <v>198</v>
      </c>
      <c r="K210" s="130" t="str">
        <f t="shared" si="18"/>
        <v>e230</v>
      </c>
      <c r="L210" s="177" t="str">
        <f t="shared" si="19"/>
        <v>Provision pour aléas financiers</v>
      </c>
      <c r="N210" s="8" t="s">
        <v>192</v>
      </c>
      <c r="O210" s="38" t="s">
        <v>426</v>
      </c>
    </row>
    <row r="211" spans="1:15">
      <c r="A211" s="136" t="s">
        <v>270</v>
      </c>
      <c r="B211" s="132" t="s">
        <v>847</v>
      </c>
      <c r="D211" s="132" t="s">
        <v>426</v>
      </c>
      <c r="H211" s="132">
        <f t="shared" si="17"/>
        <v>3</v>
      </c>
      <c r="J211" s="66" t="s">
        <v>199</v>
      </c>
      <c r="K211" s="130" t="str">
        <f t="shared" si="18"/>
        <v>e234</v>
      </c>
      <c r="L211" s="177" t="str">
        <f t="shared" si="19"/>
        <v>Provision pour risques en cours</v>
      </c>
      <c r="N211" s="8" t="s">
        <v>192</v>
      </c>
      <c r="O211" s="38" t="s">
        <v>426</v>
      </c>
    </row>
    <row r="212" spans="1:15">
      <c r="A212" s="136" t="s">
        <v>1176</v>
      </c>
      <c r="B212" s="132" t="s">
        <v>848</v>
      </c>
      <c r="D212" s="132" t="s">
        <v>426</v>
      </c>
      <c r="H212" s="132">
        <f t="shared" si="17"/>
        <v>2</v>
      </c>
      <c r="J212" s="99" t="s">
        <v>200</v>
      </c>
      <c r="K212" s="130" t="str">
        <f t="shared" si="18"/>
        <v>e233</v>
      </c>
      <c r="L212" s="122" t="str">
        <f t="shared" si="19"/>
        <v>Provision pour risques croissants</v>
      </c>
      <c r="N212" s="8" t="s">
        <v>192</v>
      </c>
      <c r="O212" s="38" t="s">
        <v>426</v>
      </c>
    </row>
    <row r="213" spans="1:15">
      <c r="A213" s="136" t="s">
        <v>541</v>
      </c>
      <c r="B213" s="132" t="s">
        <v>849</v>
      </c>
      <c r="D213" s="132" t="s">
        <v>426</v>
      </c>
      <c r="H213" s="132">
        <f t="shared" si="17"/>
        <v>4</v>
      </c>
      <c r="J213" s="66" t="s">
        <v>201</v>
      </c>
      <c r="K213" s="130" t="str">
        <f t="shared" si="18"/>
        <v>e229</v>
      </c>
      <c r="L213" s="177" t="str">
        <f t="shared" si="19"/>
        <v>Provision mathématique des rentes</v>
      </c>
      <c r="N213" s="8" t="s">
        <v>192</v>
      </c>
      <c r="O213" s="38" t="s">
        <v>426</v>
      </c>
    </row>
    <row r="214" spans="1:15">
      <c r="A214" s="326" t="s">
        <v>1390</v>
      </c>
      <c r="B214" s="132" t="s">
        <v>850</v>
      </c>
      <c r="D214" s="132" t="s">
        <v>426</v>
      </c>
      <c r="H214" s="132">
        <f t="shared" si="17"/>
        <v>1</v>
      </c>
      <c r="J214" s="66" t="s">
        <v>202</v>
      </c>
      <c r="K214" s="130" t="str">
        <f t="shared" si="18"/>
        <v>e225</v>
      </c>
      <c r="L214" s="177" t="str">
        <f t="shared" si="19"/>
        <v>Provision de diversification</v>
      </c>
      <c r="N214" s="8" t="s">
        <v>192</v>
      </c>
      <c r="O214" s="38" t="s">
        <v>426</v>
      </c>
    </row>
    <row r="215" spans="1:15">
      <c r="A215" s="136" t="s">
        <v>217</v>
      </c>
      <c r="B215" s="132" t="s">
        <v>851</v>
      </c>
      <c r="D215" s="132" t="s">
        <v>426</v>
      </c>
      <c r="H215" s="132">
        <f t="shared" si="17"/>
        <v>1</v>
      </c>
      <c r="J215" s="66" t="s">
        <v>1443</v>
      </c>
      <c r="K215" s="130" t="str">
        <f t="shared" si="18"/>
        <v>e226</v>
      </c>
      <c r="L215" s="177" t="str">
        <f t="shared" si="19"/>
        <v>Provision collective de diversification différée</v>
      </c>
      <c r="N215" s="8" t="s">
        <v>192</v>
      </c>
      <c r="O215" s="38" t="s">
        <v>426</v>
      </c>
    </row>
    <row r="216" spans="1:15">
      <c r="A216" s="136" t="s">
        <v>1392</v>
      </c>
      <c r="B216" s="132" t="s">
        <v>852</v>
      </c>
      <c r="D216" s="132" t="s">
        <v>426</v>
      </c>
      <c r="H216" s="132">
        <f t="shared" si="17"/>
        <v>1</v>
      </c>
      <c r="J216" s="66" t="s">
        <v>536</v>
      </c>
      <c r="K216" s="130" t="str">
        <f t="shared" si="18"/>
        <v>e232</v>
      </c>
      <c r="L216" s="177" t="str">
        <f t="shared" si="19"/>
        <v>Provision pour risque d'exigibilité</v>
      </c>
      <c r="N216" s="8" t="s">
        <v>192</v>
      </c>
      <c r="O216" s="38" t="s">
        <v>426</v>
      </c>
    </row>
    <row r="217" spans="1:15">
      <c r="A217" s="136" t="s">
        <v>1393</v>
      </c>
      <c r="B217" s="132" t="s">
        <v>853</v>
      </c>
      <c r="D217" s="132" t="s">
        <v>426</v>
      </c>
      <c r="H217" s="132">
        <f t="shared" si="17"/>
        <v>1</v>
      </c>
      <c r="J217" s="66" t="s">
        <v>1635</v>
      </c>
      <c r="K217" s="130" t="str">
        <f t="shared" si="18"/>
        <v>e323</v>
      </c>
      <c r="L217" s="177" t="str">
        <f t="shared" si="19"/>
        <v>Autres provisions techniques vie relatives aux contrats PERP</v>
      </c>
      <c r="N217" s="8" t="s">
        <v>192</v>
      </c>
      <c r="O217" s="38" t="s">
        <v>426</v>
      </c>
    </row>
    <row r="218" spans="1:15">
      <c r="A218" s="136" t="s">
        <v>218</v>
      </c>
      <c r="B218" s="132" t="s">
        <v>854</v>
      </c>
      <c r="D218" s="132" t="s">
        <v>426</v>
      </c>
      <c r="H218" s="132">
        <f t="shared" si="17"/>
        <v>1</v>
      </c>
      <c r="J218" s="66" t="s">
        <v>1636</v>
      </c>
      <c r="K218" s="130" t="str">
        <f t="shared" si="18"/>
        <v>e324</v>
      </c>
      <c r="L218" s="177" t="str">
        <f t="shared" si="19"/>
        <v>Engagements envers les institutions de prévoyance ou relatifs aux fonds de placement gérés par l’entreprise</v>
      </c>
      <c r="N218" s="8" t="s">
        <v>192</v>
      </c>
      <c r="O218" s="38" t="s">
        <v>426</v>
      </c>
    </row>
    <row r="219" spans="1:15">
      <c r="A219" s="136" t="s">
        <v>1389</v>
      </c>
      <c r="B219" s="132" t="s">
        <v>855</v>
      </c>
      <c r="D219" s="132" t="s">
        <v>426</v>
      </c>
      <c r="H219" s="132">
        <f t="shared" si="17"/>
        <v>1</v>
      </c>
      <c r="J219" s="66" t="s">
        <v>1637</v>
      </c>
      <c r="K219" s="130" t="str">
        <f t="shared" si="18"/>
        <v>e325</v>
      </c>
      <c r="L219" s="177" t="str">
        <f t="shared" si="19"/>
        <v>Dotations à la provision pour risque d’exigibilité restant à constater</v>
      </c>
      <c r="N219" s="8" t="s">
        <v>192</v>
      </c>
      <c r="O219" s="38" t="s">
        <v>426</v>
      </c>
    </row>
    <row r="220" spans="1:15">
      <c r="A220" s="136" t="s">
        <v>1391</v>
      </c>
      <c r="B220" s="132" t="s">
        <v>856</v>
      </c>
      <c r="D220" s="132" t="s">
        <v>426</v>
      </c>
      <c r="H220" s="132">
        <f t="shared" si="17"/>
        <v>1</v>
      </c>
      <c r="J220" s="64" t="s">
        <v>1150</v>
      </c>
      <c r="K220" s="130" t="str">
        <f t="shared" si="18"/>
        <v>e254</v>
      </c>
      <c r="L220" s="177" t="str">
        <f t="shared" si="19"/>
        <v>Provisions techniques des opérations en unités de compte</v>
      </c>
      <c r="M220" s="8" t="s">
        <v>190</v>
      </c>
      <c r="N220" s="8" t="s">
        <v>192</v>
      </c>
      <c r="O220" s="38" t="s">
        <v>426</v>
      </c>
    </row>
    <row r="221" spans="1:15">
      <c r="A221" s="136" t="s">
        <v>1388</v>
      </c>
      <c r="B221" s="132" t="s">
        <v>857</v>
      </c>
      <c r="D221" s="132" t="s">
        <v>426</v>
      </c>
      <c r="H221" s="132">
        <f t="shared" si="17"/>
        <v>1</v>
      </c>
      <c r="J221" s="63" t="s">
        <v>90</v>
      </c>
      <c r="K221" s="130" t="str">
        <f t="shared" si="18"/>
        <v>e154</v>
      </c>
      <c r="L221" s="177" t="str">
        <f t="shared" si="19"/>
        <v>Engagements techniques sur opérations données en substitution</v>
      </c>
      <c r="N221" s="8" t="s">
        <v>192</v>
      </c>
      <c r="O221" s="38" t="s">
        <v>426</v>
      </c>
    </row>
    <row r="222" spans="1:15">
      <c r="A222" s="136" t="s">
        <v>1248</v>
      </c>
      <c r="B222" s="132" t="s">
        <v>858</v>
      </c>
      <c r="D222" s="132" t="s">
        <v>426</v>
      </c>
      <c r="H222" s="132">
        <f t="shared" si="17"/>
        <v>1</v>
      </c>
      <c r="J222" s="63" t="s">
        <v>72</v>
      </c>
      <c r="K222" s="130" t="str">
        <f t="shared" si="18"/>
        <v>e238</v>
      </c>
      <c r="L222" s="177" t="str">
        <f t="shared" si="19"/>
        <v>Provisions (passifs non techniques)</v>
      </c>
      <c r="M222" s="8" t="s">
        <v>190</v>
      </c>
      <c r="N222" s="8" t="s">
        <v>192</v>
      </c>
      <c r="O222" s="38" t="s">
        <v>426</v>
      </c>
    </row>
    <row r="223" spans="1:15">
      <c r="A223" s="136" t="s">
        <v>219</v>
      </c>
      <c r="B223" s="132" t="s">
        <v>859</v>
      </c>
      <c r="D223" s="132" t="s">
        <v>426</v>
      </c>
      <c r="H223" s="132">
        <f t="shared" si="17"/>
        <v>1</v>
      </c>
      <c r="J223" s="64" t="s">
        <v>251</v>
      </c>
      <c r="K223" s="130" t="str">
        <f t="shared" si="18"/>
        <v>e252</v>
      </c>
      <c r="L223" s="177" t="str">
        <f t="shared" si="19"/>
        <v>Provisions réglementées</v>
      </c>
      <c r="N223" s="8" t="s">
        <v>192</v>
      </c>
      <c r="O223" s="38" t="s">
        <v>426</v>
      </c>
    </row>
    <row r="224" spans="1:15">
      <c r="A224" s="136" t="s">
        <v>88</v>
      </c>
      <c r="B224" s="132" t="s">
        <v>860</v>
      </c>
      <c r="D224" s="132" t="s">
        <v>426</v>
      </c>
      <c r="H224" s="132">
        <f t="shared" si="17"/>
        <v>3</v>
      </c>
      <c r="J224" s="64" t="s">
        <v>252</v>
      </c>
      <c r="K224" s="130" t="str">
        <f t="shared" si="18"/>
        <v>e249</v>
      </c>
      <c r="L224" s="177" t="str">
        <f t="shared" si="19"/>
        <v>Provisions pour risques et charges</v>
      </c>
      <c r="M224" s="8" t="s">
        <v>190</v>
      </c>
      <c r="N224" s="8" t="s">
        <v>192</v>
      </c>
      <c r="O224" s="38" t="s">
        <v>426</v>
      </c>
    </row>
    <row r="225" spans="1:15">
      <c r="A225" s="136" t="s">
        <v>220</v>
      </c>
      <c r="B225" s="132" t="s">
        <v>861</v>
      </c>
      <c r="D225" s="132" t="s">
        <v>426</v>
      </c>
      <c r="H225" s="132">
        <f t="shared" si="17"/>
        <v>1</v>
      </c>
      <c r="J225" s="61" t="s">
        <v>253</v>
      </c>
      <c r="K225" s="130" t="str">
        <f t="shared" si="18"/>
        <v>e153</v>
      </c>
      <c r="L225" s="177" t="str">
        <f t="shared" si="19"/>
        <v>Engagements de retraite et avantages similaires</v>
      </c>
      <c r="N225" s="8" t="s">
        <v>192</v>
      </c>
      <c r="O225" s="38" t="s">
        <v>426</v>
      </c>
    </row>
    <row r="226" spans="1:15">
      <c r="A226" s="136" t="s">
        <v>21</v>
      </c>
      <c r="B226" s="132" t="s">
        <v>862</v>
      </c>
      <c r="D226" s="132" t="s">
        <v>426</v>
      </c>
      <c r="H226" s="132">
        <f t="shared" si="17"/>
        <v>1</v>
      </c>
      <c r="J226" s="61" t="s">
        <v>254</v>
      </c>
      <c r="K226" s="130" t="str">
        <f t="shared" si="18"/>
        <v>e243</v>
      </c>
      <c r="L226" s="177" t="str">
        <f t="shared" si="19"/>
        <v>Provisions pour impôts et taxes</v>
      </c>
      <c r="N226" s="8" t="s">
        <v>192</v>
      </c>
      <c r="O226" s="38" t="s">
        <v>426</v>
      </c>
    </row>
    <row r="227" spans="1:15">
      <c r="A227" s="136" t="s">
        <v>1142</v>
      </c>
      <c r="B227" s="132" t="s">
        <v>863</v>
      </c>
      <c r="D227" s="132" t="s">
        <v>426</v>
      </c>
      <c r="H227" s="132">
        <f t="shared" si="17"/>
        <v>1</v>
      </c>
      <c r="J227" s="61" t="s">
        <v>255</v>
      </c>
      <c r="K227" s="130" t="str">
        <f t="shared" si="18"/>
        <v>e244</v>
      </c>
      <c r="L227" s="177" t="str">
        <f t="shared" si="19"/>
        <v>Provisions pour litiges</v>
      </c>
      <c r="M227" s="8" t="s">
        <v>190</v>
      </c>
      <c r="N227" s="8" t="s">
        <v>192</v>
      </c>
      <c r="O227" s="38" t="s">
        <v>426</v>
      </c>
    </row>
    <row r="228" spans="1:15">
      <c r="A228" s="136" t="s">
        <v>22</v>
      </c>
      <c r="B228" s="132" t="s">
        <v>864</v>
      </c>
      <c r="D228" s="132" t="s">
        <v>426</v>
      </c>
      <c r="H228" s="132">
        <f t="shared" si="17"/>
        <v>1</v>
      </c>
      <c r="J228" s="66" t="s">
        <v>256</v>
      </c>
      <c r="K228" s="130" t="str">
        <f t="shared" si="18"/>
        <v>e247</v>
      </c>
      <c r="L228" s="177" t="str">
        <f t="shared" si="19"/>
        <v>Provisions pour litiges salariés</v>
      </c>
      <c r="N228" s="8" t="s">
        <v>192</v>
      </c>
      <c r="O228" s="38" t="s">
        <v>426</v>
      </c>
    </row>
    <row r="229" spans="1:15">
      <c r="A229" s="136" t="s">
        <v>103</v>
      </c>
      <c r="B229" s="132" t="s">
        <v>865</v>
      </c>
      <c r="D229" s="132" t="s">
        <v>426</v>
      </c>
      <c r="H229" s="132">
        <f t="shared" si="17"/>
        <v>2</v>
      </c>
      <c r="J229" s="66" t="s">
        <v>257</v>
      </c>
      <c r="K229" s="130" t="str">
        <f t="shared" si="18"/>
        <v>e245</v>
      </c>
      <c r="L229" s="177" t="str">
        <f t="shared" si="19"/>
        <v>Provisions pour litiges assurés</v>
      </c>
      <c r="N229" s="8" t="s">
        <v>192</v>
      </c>
      <c r="O229" s="38" t="s">
        <v>426</v>
      </c>
    </row>
    <row r="230" spans="1:15">
      <c r="A230" s="136" t="s">
        <v>298</v>
      </c>
      <c r="B230" s="132" t="s">
        <v>866</v>
      </c>
      <c r="D230" s="132" t="s">
        <v>426</v>
      </c>
      <c r="H230" s="132">
        <f t="shared" si="17"/>
        <v>2</v>
      </c>
      <c r="J230" s="66" t="s">
        <v>258</v>
      </c>
      <c r="K230" s="130" t="str">
        <f t="shared" si="18"/>
        <v>e246</v>
      </c>
      <c r="L230" s="177" t="str">
        <f t="shared" si="19"/>
        <v>Provisions pour litiges avec des intermédiaires</v>
      </c>
      <c r="N230" s="8" t="s">
        <v>192</v>
      </c>
      <c r="O230" s="38" t="s">
        <v>426</v>
      </c>
    </row>
    <row r="231" spans="1:15">
      <c r="A231" s="136" t="s">
        <v>1688</v>
      </c>
      <c r="B231" s="132" t="s">
        <v>867</v>
      </c>
      <c r="D231" s="132" t="s">
        <v>426</v>
      </c>
      <c r="H231" s="132">
        <f t="shared" si="17"/>
        <v>1</v>
      </c>
      <c r="J231" s="66" t="s">
        <v>259</v>
      </c>
      <c r="K231" s="130" t="str">
        <f t="shared" si="18"/>
        <v>e240</v>
      </c>
      <c r="L231" s="177" t="str">
        <f t="shared" si="19"/>
        <v>Provisions pour autres litiges</v>
      </c>
      <c r="N231" s="8" t="s">
        <v>192</v>
      </c>
      <c r="O231" s="38" t="s">
        <v>426</v>
      </c>
    </row>
    <row r="232" spans="1:15">
      <c r="A232" s="136" t="s">
        <v>271</v>
      </c>
      <c r="B232" s="132" t="s">
        <v>868</v>
      </c>
      <c r="D232" s="132" t="s">
        <v>426</v>
      </c>
      <c r="H232" s="132">
        <f t="shared" si="17"/>
        <v>2</v>
      </c>
      <c r="J232" s="61" t="s">
        <v>260</v>
      </c>
      <c r="K232" s="130" t="str">
        <f t="shared" si="18"/>
        <v>e235</v>
      </c>
      <c r="L232" s="177" t="str">
        <f t="shared" si="19"/>
        <v>Provision sur produits dérivés</v>
      </c>
      <c r="N232" s="8" t="s">
        <v>192</v>
      </c>
      <c r="O232" s="38" t="s">
        <v>426</v>
      </c>
    </row>
    <row r="233" spans="1:15">
      <c r="A233" s="136" t="s">
        <v>295</v>
      </c>
      <c r="B233" s="132" t="s">
        <v>869</v>
      </c>
      <c r="D233" s="132" t="s">
        <v>426</v>
      </c>
      <c r="H233" s="132">
        <f t="shared" si="17"/>
        <v>2</v>
      </c>
      <c r="J233" s="61" t="s">
        <v>261</v>
      </c>
      <c r="K233" s="130" t="str">
        <f t="shared" si="18"/>
        <v>e92</v>
      </c>
      <c r="L233" s="177" t="str">
        <f t="shared" si="19"/>
        <v>Autres provisions pour risques</v>
      </c>
      <c r="N233" s="8" t="s">
        <v>192</v>
      </c>
      <c r="O233" s="38" t="s">
        <v>426</v>
      </c>
    </row>
    <row r="234" spans="1:15">
      <c r="A234" s="136" t="s">
        <v>615</v>
      </c>
      <c r="B234" s="132" t="s">
        <v>870</v>
      </c>
      <c r="D234" s="132" t="s">
        <v>426</v>
      </c>
      <c r="H234" s="132">
        <f t="shared" si="17"/>
        <v>1</v>
      </c>
      <c r="J234" s="61" t="s">
        <v>262</v>
      </c>
      <c r="K234" s="130" t="str">
        <f t="shared" si="18"/>
        <v>e91</v>
      </c>
      <c r="L234" s="177" t="str">
        <f t="shared" si="19"/>
        <v>Autres provisions pour charges</v>
      </c>
      <c r="N234" s="8" t="s">
        <v>192</v>
      </c>
      <c r="O234" s="38" t="s">
        <v>426</v>
      </c>
    </row>
    <row r="235" spans="1:15">
      <c r="A235" s="136" t="s">
        <v>614</v>
      </c>
      <c r="B235" s="132" t="s">
        <v>871</v>
      </c>
      <c r="D235" s="132" t="s">
        <v>426</v>
      </c>
      <c r="H235" s="132">
        <f t="shared" si="17"/>
        <v>1</v>
      </c>
      <c r="J235" s="63" t="s">
        <v>91</v>
      </c>
      <c r="K235" s="130" t="str">
        <f t="shared" si="18"/>
        <v>e141</v>
      </c>
      <c r="L235" s="177" t="str">
        <f t="shared" si="19"/>
        <v>Dettes pour dépôts en espèces reçus des réassureurs</v>
      </c>
      <c r="N235" s="8" t="s">
        <v>192</v>
      </c>
      <c r="O235" s="38" t="s">
        <v>426</v>
      </c>
    </row>
    <row r="236" spans="1:15">
      <c r="A236" s="136" t="s">
        <v>619</v>
      </c>
      <c r="B236" s="132" t="s">
        <v>872</v>
      </c>
      <c r="D236" s="132" t="s">
        <v>426</v>
      </c>
      <c r="H236" s="132">
        <f t="shared" si="17"/>
        <v>1</v>
      </c>
      <c r="J236" s="63" t="s">
        <v>92</v>
      </c>
      <c r="K236" s="130" t="str">
        <f t="shared" si="18"/>
        <v>e137</v>
      </c>
      <c r="L236" s="177" t="str">
        <f t="shared" si="19"/>
        <v>Dettes</v>
      </c>
      <c r="M236" s="8" t="s">
        <v>190</v>
      </c>
      <c r="N236" s="8" t="s">
        <v>192</v>
      </c>
      <c r="O236" s="38" t="s">
        <v>426</v>
      </c>
    </row>
    <row r="237" spans="1:15">
      <c r="A237" s="136" t="s">
        <v>277</v>
      </c>
      <c r="B237" s="132" t="s">
        <v>873</v>
      </c>
      <c r="D237" s="132" t="s">
        <v>426</v>
      </c>
      <c r="H237" s="132">
        <f t="shared" si="17"/>
        <v>1</v>
      </c>
      <c r="J237" s="22" t="s">
        <v>1617</v>
      </c>
      <c r="K237" s="130" t="str">
        <f t="shared" si="18"/>
        <v>e316</v>
      </c>
      <c r="L237" s="158" t="str">
        <f t="shared" si="19"/>
        <v>Dettes nées d’opérations directes et d’opérations de réassurance</v>
      </c>
      <c r="M237" s="8" t="s">
        <v>190</v>
      </c>
      <c r="N237" s="8" t="s">
        <v>192</v>
      </c>
      <c r="O237" s="38" t="s">
        <v>426</v>
      </c>
    </row>
    <row r="238" spans="1:15">
      <c r="A238" s="136" t="s">
        <v>616</v>
      </c>
      <c r="B238" s="132" t="s">
        <v>1357</v>
      </c>
      <c r="D238" s="132" t="s">
        <v>426</v>
      </c>
      <c r="H238" s="132">
        <f t="shared" si="17"/>
        <v>1</v>
      </c>
      <c r="J238" s="61" t="s">
        <v>232</v>
      </c>
      <c r="K238" s="130" t="str">
        <f t="shared" si="18"/>
        <v>e140</v>
      </c>
      <c r="L238" s="177" t="str">
        <f t="shared" si="19"/>
        <v>Dettes nées d’opérations directes et de prise en substitution</v>
      </c>
      <c r="N238" s="8" t="s">
        <v>192</v>
      </c>
      <c r="O238" s="38" t="s">
        <v>426</v>
      </c>
    </row>
    <row r="239" spans="1:15">
      <c r="A239" s="136" t="s">
        <v>1166</v>
      </c>
      <c r="B239" s="132" t="s">
        <v>874</v>
      </c>
      <c r="D239" s="132" t="s">
        <v>426</v>
      </c>
      <c r="H239" s="132">
        <f t="shared" si="17"/>
        <v>1</v>
      </c>
      <c r="J239" s="61" t="s">
        <v>233</v>
      </c>
      <c r="K239" s="130" t="str">
        <f t="shared" si="18"/>
        <v>e139</v>
      </c>
      <c r="L239" s="177" t="str">
        <f t="shared" si="19"/>
        <v>Dettes nées d’opérations de réassurance et de cession en substitution</v>
      </c>
      <c r="N239" s="8" t="s">
        <v>192</v>
      </c>
      <c r="O239" s="38" t="s">
        <v>426</v>
      </c>
    </row>
    <row r="240" spans="1:15">
      <c r="A240" s="136" t="s">
        <v>620</v>
      </c>
      <c r="B240" s="132" t="s">
        <v>875</v>
      </c>
      <c r="D240" s="132" t="s">
        <v>426</v>
      </c>
      <c r="H240" s="132">
        <f t="shared" si="17"/>
        <v>1</v>
      </c>
      <c r="J240" s="64" t="s">
        <v>1627</v>
      </c>
      <c r="K240" s="130" t="str">
        <f t="shared" si="18"/>
        <v>e317</v>
      </c>
      <c r="L240" s="177" t="str">
        <f t="shared" si="19"/>
        <v>Autres dettes financières</v>
      </c>
      <c r="M240" s="8" t="s">
        <v>190</v>
      </c>
      <c r="N240" s="8" t="s">
        <v>192</v>
      </c>
      <c r="O240" s="38" t="s">
        <v>426</v>
      </c>
    </row>
    <row r="241" spans="1:15">
      <c r="A241" s="136" t="s">
        <v>221</v>
      </c>
      <c r="B241" s="132" t="s">
        <v>876</v>
      </c>
      <c r="D241" s="132" t="s">
        <v>426</v>
      </c>
      <c r="H241" s="132">
        <f t="shared" si="17"/>
        <v>4</v>
      </c>
      <c r="J241" s="61" t="s">
        <v>93</v>
      </c>
      <c r="K241" s="130" t="str">
        <f t="shared" ref="K241:K260" si="20">VLOOKUP(J241,A:B,2,FALSE)</f>
        <v>e151</v>
      </c>
      <c r="L241" s="177" t="str">
        <f t="shared" ref="L241:L260" si="21">J241</f>
        <v>Emprunts Obligataires</v>
      </c>
      <c r="N241" s="8" t="s">
        <v>192</v>
      </c>
      <c r="O241" s="38" t="s">
        <v>426</v>
      </c>
    </row>
    <row r="242" spans="1:15">
      <c r="A242" s="136" t="s">
        <v>278</v>
      </c>
      <c r="B242" s="132" t="s">
        <v>877</v>
      </c>
      <c r="D242" s="132" t="s">
        <v>426</v>
      </c>
      <c r="H242" s="132">
        <f t="shared" si="17"/>
        <v>2</v>
      </c>
      <c r="J242" s="61" t="s">
        <v>94</v>
      </c>
      <c r="K242" s="130" t="str">
        <f t="shared" si="20"/>
        <v>e138</v>
      </c>
      <c r="L242" s="177" t="str">
        <f t="shared" si="21"/>
        <v>Dettes envers des établissements de crédit</v>
      </c>
      <c r="N242" s="8" t="s">
        <v>192</v>
      </c>
      <c r="O242" s="38" t="s">
        <v>426</v>
      </c>
    </row>
    <row r="243" spans="1:15">
      <c r="A243" s="136" t="s">
        <v>41</v>
      </c>
      <c r="B243" s="132" t="s">
        <v>878</v>
      </c>
      <c r="D243" s="132" t="s">
        <v>426</v>
      </c>
      <c r="H243" s="132">
        <f t="shared" si="17"/>
        <v>2</v>
      </c>
      <c r="J243" s="61" t="s">
        <v>95</v>
      </c>
      <c r="K243" s="130" t="str">
        <f t="shared" si="20"/>
        <v>e298</v>
      </c>
      <c r="L243" s="177" t="str">
        <f t="shared" si="21"/>
        <v>Titres de créance négociables émis</v>
      </c>
      <c r="N243" s="8" t="s">
        <v>192</v>
      </c>
      <c r="O243" s="38" t="s">
        <v>426</v>
      </c>
    </row>
    <row r="244" spans="1:15">
      <c r="A244" s="136" t="s">
        <v>524</v>
      </c>
      <c r="B244" s="132" t="s">
        <v>879</v>
      </c>
      <c r="D244" s="132" t="s">
        <v>426</v>
      </c>
      <c r="H244" s="132">
        <f t="shared" si="17"/>
        <v>2</v>
      </c>
      <c r="J244" s="61" t="s">
        <v>96</v>
      </c>
      <c r="K244" s="130" t="str">
        <f t="shared" si="20"/>
        <v>e76</v>
      </c>
      <c r="L244" s="177" t="str">
        <f t="shared" si="21"/>
        <v>Autres emprunts, dépôts et cautionnements reçus</v>
      </c>
      <c r="N244" s="8" t="s">
        <v>192</v>
      </c>
      <c r="O244" s="38" t="s">
        <v>426</v>
      </c>
    </row>
    <row r="245" spans="1:15">
      <c r="A245" s="136" t="s">
        <v>1143</v>
      </c>
      <c r="B245" s="132" t="s">
        <v>880</v>
      </c>
      <c r="D245" s="132" t="s">
        <v>426</v>
      </c>
      <c r="H245" s="132">
        <f t="shared" si="17"/>
        <v>2</v>
      </c>
      <c r="J245" s="64" t="s">
        <v>1628</v>
      </c>
      <c r="K245" s="130" t="str">
        <f t="shared" si="20"/>
        <v>e318</v>
      </c>
      <c r="L245" s="177" t="str">
        <f t="shared" si="21"/>
        <v>Autres dettes non financières</v>
      </c>
      <c r="M245" s="8" t="s">
        <v>190</v>
      </c>
      <c r="N245" s="8" t="s">
        <v>192</v>
      </c>
      <c r="O245" s="38" t="s">
        <v>426</v>
      </c>
    </row>
    <row r="246" spans="1:15">
      <c r="A246" s="136" t="s">
        <v>28</v>
      </c>
      <c r="B246" s="132" t="s">
        <v>881</v>
      </c>
      <c r="D246" s="132" t="s">
        <v>426</v>
      </c>
      <c r="H246" s="132">
        <f t="shared" si="17"/>
        <v>2</v>
      </c>
      <c r="J246" s="61" t="s">
        <v>71</v>
      </c>
      <c r="K246" s="130" t="str">
        <f t="shared" si="20"/>
        <v>e201</v>
      </c>
      <c r="L246" s="177" t="str">
        <f t="shared" si="21"/>
        <v>Personnel</v>
      </c>
      <c r="N246" s="8" t="s">
        <v>192</v>
      </c>
      <c r="O246" s="38" t="s">
        <v>426</v>
      </c>
    </row>
    <row r="247" spans="1:15">
      <c r="A247" s="136" t="s">
        <v>1240</v>
      </c>
      <c r="B247" s="132" t="s">
        <v>882</v>
      </c>
      <c r="D247" s="132" t="s">
        <v>426</v>
      </c>
      <c r="H247" s="132">
        <f t="shared" si="17"/>
        <v>2</v>
      </c>
      <c r="J247" s="61" t="s">
        <v>537</v>
      </c>
      <c r="K247" s="130" t="str">
        <f t="shared" si="20"/>
        <v>e156</v>
      </c>
      <c r="L247" s="177" t="str">
        <f t="shared" si="21"/>
        <v>État, organismes sociaux, collectivités publiques</v>
      </c>
      <c r="N247" s="8" t="s">
        <v>192</v>
      </c>
      <c r="O247" s="38" t="s">
        <v>426</v>
      </c>
    </row>
    <row r="248" spans="1:15">
      <c r="A248" s="136" t="s">
        <v>95</v>
      </c>
      <c r="B248" s="132" t="s">
        <v>883</v>
      </c>
      <c r="D248" s="132" t="s">
        <v>426</v>
      </c>
      <c r="H248" s="132">
        <f t="shared" si="17"/>
        <v>3</v>
      </c>
      <c r="J248" s="61" t="s">
        <v>97</v>
      </c>
      <c r="K248" s="130" t="str">
        <f t="shared" si="20"/>
        <v>e132</v>
      </c>
      <c r="L248" s="177" t="str">
        <f t="shared" si="21"/>
        <v>Créditeurs divers</v>
      </c>
      <c r="N248" s="8" t="s">
        <v>192</v>
      </c>
      <c r="O248" s="38" t="s">
        <v>426</v>
      </c>
    </row>
    <row r="249" spans="1:15">
      <c r="A249" s="136" t="s">
        <v>1930</v>
      </c>
      <c r="B249" s="132" t="s">
        <v>884</v>
      </c>
      <c r="D249" s="132" t="s">
        <v>426</v>
      </c>
      <c r="H249" s="132">
        <f t="shared" si="17"/>
        <v>1</v>
      </c>
      <c r="J249" s="44" t="s">
        <v>1613</v>
      </c>
      <c r="K249" s="130" t="str">
        <f t="shared" si="20"/>
        <v>e314</v>
      </c>
      <c r="L249" s="158" t="str">
        <f t="shared" si="21"/>
        <v>Comptes de régularisation et différences de conversion</v>
      </c>
      <c r="M249" s="8" t="s">
        <v>190</v>
      </c>
      <c r="N249" s="8" t="s">
        <v>192</v>
      </c>
      <c r="O249" s="38" t="s">
        <v>426</v>
      </c>
    </row>
    <row r="250" spans="1:15">
      <c r="A250" s="136" t="s">
        <v>1586</v>
      </c>
      <c r="B250" s="132" t="s">
        <v>885</v>
      </c>
      <c r="D250" s="132" t="s">
        <v>426</v>
      </c>
      <c r="H250" s="132">
        <f t="shared" si="17"/>
        <v>2</v>
      </c>
      <c r="J250" s="64" t="s">
        <v>1146</v>
      </c>
      <c r="K250" s="130" t="str">
        <f t="shared" si="20"/>
        <v>e122</v>
      </c>
      <c r="L250" s="177" t="str">
        <f t="shared" si="21"/>
        <v>Comptes de régularisation</v>
      </c>
      <c r="M250" s="8" t="s">
        <v>190</v>
      </c>
      <c r="N250" s="8" t="s">
        <v>192</v>
      </c>
      <c r="O250" s="38" t="s">
        <v>426</v>
      </c>
    </row>
    <row r="251" spans="1:15" ht="28.8">
      <c r="A251" s="136" t="s">
        <v>55</v>
      </c>
      <c r="B251" s="132" t="s">
        <v>886</v>
      </c>
      <c r="D251" s="132" t="s">
        <v>426</v>
      </c>
      <c r="H251" s="132">
        <f t="shared" si="17"/>
        <v>2</v>
      </c>
      <c r="J251" s="57" t="s">
        <v>268</v>
      </c>
      <c r="K251" s="130" t="str">
        <f t="shared" si="20"/>
        <v>e219</v>
      </c>
      <c r="L251" s="175" t="str">
        <f t="shared" si="21"/>
        <v>Produits à répartir sur plusieurs exercices</v>
      </c>
      <c r="N251" s="8" t="s">
        <v>192</v>
      </c>
      <c r="O251" s="38" t="s">
        <v>426</v>
      </c>
    </row>
    <row r="252" spans="1:15">
      <c r="A252" s="136" t="s">
        <v>356</v>
      </c>
      <c r="B252" s="132" t="s">
        <v>887</v>
      </c>
      <c r="D252" s="132" t="s">
        <v>426</v>
      </c>
      <c r="H252" s="132">
        <f t="shared" si="17"/>
        <v>2</v>
      </c>
      <c r="J252" s="57" t="s">
        <v>269</v>
      </c>
      <c r="K252" s="130" t="str">
        <f t="shared" si="20"/>
        <v>e59</v>
      </c>
      <c r="L252" s="175" t="str">
        <f t="shared" si="21"/>
        <v>Amortissement des différences sur les prix de remboursement</v>
      </c>
      <c r="N252" s="8" t="s">
        <v>192</v>
      </c>
      <c r="O252" s="38" t="s">
        <v>426</v>
      </c>
    </row>
    <row r="253" spans="1:15">
      <c r="A253" s="136" t="s">
        <v>355</v>
      </c>
      <c r="B253" s="132" t="s">
        <v>1358</v>
      </c>
      <c r="D253" s="132" t="s">
        <v>426</v>
      </c>
      <c r="H253" s="132">
        <f t="shared" si="17"/>
        <v>2</v>
      </c>
      <c r="J253" s="57" t="s">
        <v>270</v>
      </c>
      <c r="K253" s="130" t="str">
        <f t="shared" si="20"/>
        <v>e260</v>
      </c>
      <c r="L253" s="175" t="str">
        <f t="shared" si="21"/>
        <v>Report de commissions reçues des réassureurs</v>
      </c>
      <c r="N253" s="8" t="s">
        <v>192</v>
      </c>
      <c r="O253" s="38" t="s">
        <v>426</v>
      </c>
    </row>
    <row r="254" spans="1:15">
      <c r="A254" s="136" t="s">
        <v>523</v>
      </c>
      <c r="B254" s="132" t="s">
        <v>888</v>
      </c>
      <c r="D254" s="132" t="s">
        <v>426</v>
      </c>
      <c r="H254" s="132">
        <f t="shared" si="17"/>
        <v>2</v>
      </c>
      <c r="J254" s="57" t="s">
        <v>265</v>
      </c>
      <c r="K254" s="130" t="str">
        <f t="shared" si="20"/>
        <v>e125</v>
      </c>
      <c r="L254" s="175" t="str">
        <f t="shared" si="21"/>
        <v>Comptes de régularisation liés aux instruments financiers à terme</v>
      </c>
      <c r="M254" s="8" t="s">
        <v>190</v>
      </c>
      <c r="N254" s="8" t="s">
        <v>192</v>
      </c>
      <c r="O254" s="38" t="s">
        <v>426</v>
      </c>
    </row>
    <row r="255" spans="1:15">
      <c r="A255" s="136" t="s">
        <v>505</v>
      </c>
      <c r="B255" s="132" t="s">
        <v>889</v>
      </c>
      <c r="D255" s="132" t="s">
        <v>426</v>
      </c>
      <c r="H255" s="132">
        <f t="shared" si="17"/>
        <v>2</v>
      </c>
      <c r="J255" s="58" t="s">
        <v>518</v>
      </c>
      <c r="K255" s="130" t="str">
        <f t="shared" si="20"/>
        <v>e124</v>
      </c>
      <c r="L255" s="175" t="str">
        <f t="shared" si="21"/>
        <v>Comptes de régularisation liés à des stratégies d'investissement ou de désinvestissement</v>
      </c>
      <c r="N255" s="8" t="s">
        <v>192</v>
      </c>
      <c r="O255" s="38" t="s">
        <v>426</v>
      </c>
    </row>
    <row r="256" spans="1:15">
      <c r="A256" s="136" t="s">
        <v>357</v>
      </c>
      <c r="B256" s="132" t="s">
        <v>890</v>
      </c>
      <c r="D256" s="132" t="s">
        <v>426</v>
      </c>
      <c r="H256" s="132">
        <f t="shared" si="17"/>
        <v>2</v>
      </c>
      <c r="J256" s="58" t="s">
        <v>519</v>
      </c>
      <c r="K256" s="130" t="str">
        <f t="shared" si="20"/>
        <v>e123</v>
      </c>
      <c r="L256" s="175" t="str">
        <f t="shared" si="21"/>
        <v>Comptes de régularisation liés à des stratégies de rendement</v>
      </c>
      <c r="N256" s="8" t="s">
        <v>192</v>
      </c>
      <c r="O256" s="38" t="s">
        <v>426</v>
      </c>
    </row>
    <row r="257" spans="1:18">
      <c r="A257" s="136" t="s">
        <v>1156</v>
      </c>
      <c r="B257" s="132" t="s">
        <v>891</v>
      </c>
      <c r="D257" s="132" t="s">
        <v>426</v>
      </c>
      <c r="H257" s="132">
        <f t="shared" si="17"/>
        <v>2</v>
      </c>
      <c r="J257" s="58" t="s">
        <v>266</v>
      </c>
      <c r="K257" s="130" t="str">
        <f t="shared" si="20"/>
        <v>e126</v>
      </c>
      <c r="L257" s="175" t="str">
        <f t="shared" si="21"/>
        <v>Comptes de régularisation sur autres opérations</v>
      </c>
      <c r="N257" s="8" t="s">
        <v>192</v>
      </c>
      <c r="O257" s="38" t="s">
        <v>426</v>
      </c>
    </row>
    <row r="258" spans="1:18">
      <c r="A258" s="136" t="s">
        <v>1842</v>
      </c>
      <c r="B258" s="132" t="s">
        <v>892</v>
      </c>
      <c r="D258" s="132" t="s">
        <v>426</v>
      </c>
      <c r="H258" s="132">
        <f t="shared" ref="H258:H321" si="22">COUNTIF(J:J,A258)</f>
        <v>2</v>
      </c>
      <c r="J258" s="57" t="s">
        <v>535</v>
      </c>
      <c r="K258" s="130" t="str">
        <f t="shared" si="20"/>
        <v>e157</v>
      </c>
      <c r="L258" s="175" t="str">
        <f t="shared" si="21"/>
        <v>Évaluations techniques de la réassurance</v>
      </c>
      <c r="N258" s="8" t="s">
        <v>192</v>
      </c>
      <c r="O258" s="38" t="s">
        <v>426</v>
      </c>
    </row>
    <row r="259" spans="1:18">
      <c r="A259" s="136" t="s">
        <v>358</v>
      </c>
      <c r="B259" s="132" t="s">
        <v>893</v>
      </c>
      <c r="D259" s="132" t="s">
        <v>426</v>
      </c>
      <c r="H259" s="132">
        <f t="shared" si="22"/>
        <v>2</v>
      </c>
      <c r="J259" s="57" t="s">
        <v>267</v>
      </c>
      <c r="K259" s="130" t="str">
        <f t="shared" si="20"/>
        <v>e74</v>
      </c>
      <c r="L259" s="175" t="str">
        <f t="shared" si="21"/>
        <v>Autres éléments de comptes de régularisation</v>
      </c>
      <c r="N259" s="8" t="s">
        <v>192</v>
      </c>
      <c r="O259" s="38" t="s">
        <v>426</v>
      </c>
    </row>
    <row r="260" spans="1:18">
      <c r="A260" s="132" t="s">
        <v>1613</v>
      </c>
      <c r="B260" s="132" t="s">
        <v>1614</v>
      </c>
      <c r="D260" s="132" t="s">
        <v>426</v>
      </c>
      <c r="H260" s="132">
        <f t="shared" si="22"/>
        <v>5</v>
      </c>
      <c r="J260" s="64" t="s">
        <v>98</v>
      </c>
      <c r="K260" s="130" t="str">
        <f t="shared" si="20"/>
        <v>e142</v>
      </c>
      <c r="L260" s="177" t="str">
        <f t="shared" si="21"/>
        <v>Différence de conversion</v>
      </c>
      <c r="N260" s="8" t="s">
        <v>192</v>
      </c>
      <c r="O260" s="38" t="s">
        <v>426</v>
      </c>
    </row>
    <row r="261" spans="1:18">
      <c r="A261" s="132" t="s">
        <v>1616</v>
      </c>
      <c r="B261" s="132" t="s">
        <v>1615</v>
      </c>
      <c r="D261" s="132" t="s">
        <v>426</v>
      </c>
      <c r="H261" s="132">
        <f t="shared" si="22"/>
        <v>1</v>
      </c>
      <c r="J261" s="12" t="s">
        <v>2745</v>
      </c>
      <c r="K261" s="86"/>
      <c r="L261" s="19"/>
      <c r="M261" s="103"/>
      <c r="N261" s="103"/>
      <c r="O261" s="104" t="s">
        <v>426</v>
      </c>
      <c r="P261" s="132"/>
      <c r="Q261" s="132" t="s">
        <v>24</v>
      </c>
      <c r="R261" s="129" t="s">
        <v>6659</v>
      </c>
    </row>
    <row r="262" spans="1:18">
      <c r="A262" s="132" t="s">
        <v>1617</v>
      </c>
      <c r="B262" s="132" t="s">
        <v>1618</v>
      </c>
      <c r="D262" s="132" t="s">
        <v>426</v>
      </c>
      <c r="H262" s="132">
        <f t="shared" si="22"/>
        <v>3</v>
      </c>
      <c r="J262" s="10" t="s">
        <v>244</v>
      </c>
      <c r="K262" s="130" t="str">
        <f t="shared" ref="K262:K293" si="23">VLOOKUP(J262,A:B,2,FALSE)</f>
        <v>x0</v>
      </c>
      <c r="L262" s="19" t="str">
        <f t="shared" ref="L262:L326" si="24">J262</f>
        <v>Total/NA</v>
      </c>
      <c r="M262" s="131" t="s">
        <v>190</v>
      </c>
      <c r="N262" s="131"/>
      <c r="O262" s="129" t="s">
        <v>243</v>
      </c>
      <c r="P262" s="129"/>
      <c r="Q262" s="129"/>
      <c r="R262" s="5"/>
    </row>
    <row r="263" spans="1:18">
      <c r="A263" s="132" t="s">
        <v>1627</v>
      </c>
      <c r="B263" s="132" t="s">
        <v>1629</v>
      </c>
      <c r="D263" s="132" t="s">
        <v>426</v>
      </c>
      <c r="H263" s="132">
        <f t="shared" si="22"/>
        <v>2</v>
      </c>
      <c r="J263" s="59" t="s">
        <v>1847</v>
      </c>
      <c r="K263" s="130" t="str">
        <f t="shared" si="23"/>
        <v>e164</v>
      </c>
      <c r="L263" s="176" t="str">
        <f t="shared" si="24"/>
        <v>Fonds mutualistes et réserves/capitaux propres</v>
      </c>
      <c r="M263" s="131" t="s">
        <v>190</v>
      </c>
      <c r="N263" s="131" t="s">
        <v>192</v>
      </c>
      <c r="O263" s="135" t="s">
        <v>426</v>
      </c>
      <c r="P263" s="129"/>
      <c r="Q263" s="129"/>
      <c r="R263" s="129"/>
    </row>
    <row r="264" spans="1:18">
      <c r="A264" s="132" t="s">
        <v>1628</v>
      </c>
      <c r="B264" s="132" t="s">
        <v>1630</v>
      </c>
      <c r="D264" s="132" t="s">
        <v>426</v>
      </c>
      <c r="H264" s="132">
        <f t="shared" si="22"/>
        <v>2</v>
      </c>
      <c r="J264" s="60" t="s">
        <v>520</v>
      </c>
      <c r="K264" s="130" t="str">
        <f t="shared" si="23"/>
        <v>e165</v>
      </c>
      <c r="L264" s="176" t="str">
        <f t="shared" si="24"/>
        <v>Fonds propres</v>
      </c>
      <c r="M264" s="131" t="s">
        <v>190</v>
      </c>
      <c r="N264" s="131" t="s">
        <v>192</v>
      </c>
      <c r="O264" s="135" t="s">
        <v>426</v>
      </c>
      <c r="P264" s="129"/>
      <c r="Q264" s="129"/>
      <c r="R264" s="129"/>
    </row>
    <row r="265" spans="1:18">
      <c r="A265" s="86" t="s">
        <v>1632</v>
      </c>
      <c r="B265" s="132" t="s">
        <v>1638</v>
      </c>
      <c r="D265" s="132" t="s">
        <v>426</v>
      </c>
      <c r="H265" s="132">
        <f t="shared" si="22"/>
        <v>3</v>
      </c>
      <c r="J265" s="61" t="s">
        <v>1848</v>
      </c>
      <c r="K265" s="130" t="str">
        <f t="shared" si="23"/>
        <v>e158</v>
      </c>
      <c r="L265" s="177" t="str">
        <f t="shared" si="24"/>
        <v>Fonds d’établissement et de développement/capital</v>
      </c>
      <c r="M265" s="131"/>
      <c r="N265" s="131" t="s">
        <v>192</v>
      </c>
      <c r="O265" s="135" t="s">
        <v>426</v>
      </c>
      <c r="P265" s="129"/>
      <c r="Q265" s="129"/>
      <c r="R265" s="129"/>
    </row>
    <row r="266" spans="1:18">
      <c r="A266" s="86" t="s">
        <v>1631</v>
      </c>
      <c r="B266" s="132" t="s">
        <v>1639</v>
      </c>
      <c r="D266" s="132" t="s">
        <v>426</v>
      </c>
      <c r="H266" s="132">
        <f t="shared" si="22"/>
        <v>3</v>
      </c>
      <c r="J266" s="61" t="s">
        <v>85</v>
      </c>
      <c r="K266" s="130" t="str">
        <f t="shared" si="23"/>
        <v>e217</v>
      </c>
      <c r="L266" s="177" t="str">
        <f t="shared" si="24"/>
        <v>Primes liées au capital social</v>
      </c>
      <c r="M266" s="131"/>
      <c r="N266" s="131" t="s">
        <v>192</v>
      </c>
      <c r="O266" s="135" t="s">
        <v>426</v>
      </c>
      <c r="P266" s="129"/>
      <c r="Q266" s="129"/>
      <c r="R266" s="129"/>
    </row>
    <row r="267" spans="1:18">
      <c r="A267" s="96" t="s">
        <v>1633</v>
      </c>
      <c r="B267" s="132" t="s">
        <v>1640</v>
      </c>
      <c r="D267" s="132" t="s">
        <v>426</v>
      </c>
      <c r="H267" s="132">
        <f t="shared" si="22"/>
        <v>3</v>
      </c>
      <c r="J267" s="61" t="s">
        <v>538</v>
      </c>
      <c r="K267" s="130" t="str">
        <f t="shared" si="23"/>
        <v>e146</v>
      </c>
      <c r="L267" s="177" t="str">
        <f t="shared" si="24"/>
        <v>Écarts de réévaluation</v>
      </c>
      <c r="M267" s="131"/>
      <c r="N267" s="131" t="s">
        <v>192</v>
      </c>
      <c r="O267" s="135" t="s">
        <v>426</v>
      </c>
      <c r="P267" s="129"/>
      <c r="Q267" s="129"/>
      <c r="R267" s="129"/>
    </row>
    <row r="268" spans="1:18">
      <c r="A268" s="96" t="s">
        <v>1634</v>
      </c>
      <c r="B268" s="132" t="s">
        <v>1641</v>
      </c>
      <c r="D268" s="132" t="s">
        <v>426</v>
      </c>
      <c r="H268" s="132">
        <f t="shared" si="22"/>
        <v>3</v>
      </c>
      <c r="J268" s="61" t="s">
        <v>541</v>
      </c>
      <c r="K268" s="130" t="str">
        <f t="shared" si="23"/>
        <v>e262</v>
      </c>
      <c r="L268" s="177" t="str">
        <f t="shared" si="24"/>
        <v>Réserves</v>
      </c>
      <c r="M268" s="131"/>
      <c r="N268" s="131" t="s">
        <v>192</v>
      </c>
      <c r="O268" s="135" t="s">
        <v>426</v>
      </c>
      <c r="P268" s="129"/>
      <c r="Q268" s="129"/>
      <c r="R268" s="129"/>
    </row>
    <row r="269" spans="1:18">
      <c r="A269" s="96" t="s">
        <v>1635</v>
      </c>
      <c r="B269" s="132" t="s">
        <v>1642</v>
      </c>
      <c r="D269" s="132" t="s">
        <v>426</v>
      </c>
      <c r="H269" s="132">
        <f t="shared" si="22"/>
        <v>3</v>
      </c>
      <c r="J269" s="61" t="s">
        <v>87</v>
      </c>
      <c r="K269" s="130" t="str">
        <f t="shared" si="23"/>
        <v>e259</v>
      </c>
      <c r="L269" s="177" t="str">
        <f t="shared" si="24"/>
        <v>Report à nouveau</v>
      </c>
      <c r="M269" s="131"/>
      <c r="N269" s="131" t="s">
        <v>192</v>
      </c>
      <c r="O269" s="135" t="s">
        <v>426</v>
      </c>
      <c r="P269" s="129"/>
      <c r="Q269" s="129"/>
      <c r="R269" s="129"/>
    </row>
    <row r="270" spans="1:18">
      <c r="A270" s="96" t="s">
        <v>1636</v>
      </c>
      <c r="B270" s="132" t="s">
        <v>1643</v>
      </c>
      <c r="D270" s="132" t="s">
        <v>426</v>
      </c>
      <c r="H270" s="132">
        <f t="shared" si="22"/>
        <v>3</v>
      </c>
      <c r="J270" s="61" t="s">
        <v>88</v>
      </c>
      <c r="K270" s="130" t="str">
        <f t="shared" si="23"/>
        <v>e273</v>
      </c>
      <c r="L270" s="177" t="str">
        <f t="shared" si="24"/>
        <v>Résultat de l’exercice</v>
      </c>
      <c r="M270" s="131"/>
      <c r="N270" s="131" t="s">
        <v>192</v>
      </c>
      <c r="O270" s="135" t="s">
        <v>426</v>
      </c>
      <c r="P270" s="129"/>
      <c r="Q270" s="129"/>
      <c r="R270" s="129"/>
    </row>
    <row r="271" spans="1:18">
      <c r="A271" s="96" t="s">
        <v>1637</v>
      </c>
      <c r="B271" s="132" t="s">
        <v>1644</v>
      </c>
      <c r="D271" s="132" t="s">
        <v>426</v>
      </c>
      <c r="H271" s="132">
        <f t="shared" si="22"/>
        <v>3</v>
      </c>
      <c r="J271" s="60" t="s">
        <v>521</v>
      </c>
      <c r="K271" s="130" t="str">
        <f t="shared" si="23"/>
        <v>e77</v>
      </c>
      <c r="L271" s="176" t="str">
        <f t="shared" si="24"/>
        <v>Autres fonds mutualistes</v>
      </c>
      <c r="M271" s="131" t="s">
        <v>190</v>
      </c>
      <c r="N271" s="131" t="s">
        <v>192</v>
      </c>
      <c r="O271" s="135" t="s">
        <v>426</v>
      </c>
      <c r="P271" s="129"/>
      <c r="Q271" s="129"/>
      <c r="R271" s="129"/>
    </row>
    <row r="272" spans="1:18">
      <c r="A272" s="132" t="s">
        <v>1645</v>
      </c>
      <c r="B272" s="132" t="s">
        <v>1646</v>
      </c>
      <c r="D272" s="132" t="s">
        <v>426</v>
      </c>
      <c r="H272" s="132">
        <f t="shared" si="22"/>
        <v>2</v>
      </c>
      <c r="J272" s="62" t="s">
        <v>89</v>
      </c>
      <c r="K272" s="130" t="str">
        <f t="shared" si="23"/>
        <v>e160</v>
      </c>
      <c r="L272" s="176" t="str">
        <f t="shared" si="24"/>
        <v>Fonds de dotation avec droit de reprise</v>
      </c>
      <c r="M272" s="131"/>
      <c r="N272" s="131" t="s">
        <v>192</v>
      </c>
      <c r="O272" s="135" t="s">
        <v>426</v>
      </c>
      <c r="P272" s="129"/>
      <c r="Q272" s="129"/>
      <c r="R272" s="129"/>
    </row>
    <row r="273" spans="1:18">
      <c r="A273" s="132" t="s">
        <v>1647</v>
      </c>
      <c r="B273" s="132" t="s">
        <v>1648</v>
      </c>
      <c r="D273" s="132" t="s">
        <v>426</v>
      </c>
      <c r="H273" s="132">
        <f t="shared" si="22"/>
        <v>3</v>
      </c>
      <c r="J273" s="61" t="s">
        <v>221</v>
      </c>
      <c r="K273" s="130" t="str">
        <f t="shared" si="23"/>
        <v>e290</v>
      </c>
      <c r="L273" s="177" t="str">
        <f t="shared" si="24"/>
        <v>Subventions d'équipement et autres subventions d'investissement</v>
      </c>
      <c r="M273" s="131"/>
      <c r="N273" s="131" t="s">
        <v>192</v>
      </c>
      <c r="O273" s="135" t="s">
        <v>426</v>
      </c>
      <c r="P273" s="129"/>
      <c r="Q273" s="129"/>
      <c r="R273" s="129"/>
    </row>
    <row r="274" spans="1:18">
      <c r="A274" s="132" t="s">
        <v>1687</v>
      </c>
      <c r="B274" s="132" t="s">
        <v>1686</v>
      </c>
      <c r="D274" s="132" t="s">
        <v>426</v>
      </c>
      <c r="H274" s="132">
        <f t="shared" si="22"/>
        <v>2</v>
      </c>
      <c r="J274" s="64" t="s">
        <v>1647</v>
      </c>
      <c r="K274" s="130" t="str">
        <f t="shared" si="23"/>
        <v>e327</v>
      </c>
      <c r="L274" s="177" t="str">
        <f t="shared" si="24"/>
        <v>Compte de liaison entre actif général et cantons</v>
      </c>
      <c r="M274" s="131"/>
      <c r="N274" s="131" t="s">
        <v>192</v>
      </c>
      <c r="O274" s="135" t="s">
        <v>426</v>
      </c>
      <c r="P274" s="129"/>
      <c r="Q274" s="129"/>
      <c r="R274" s="129"/>
    </row>
    <row r="275" spans="1:18">
      <c r="A275" s="102" t="s">
        <v>1694</v>
      </c>
      <c r="B275" s="132" t="s">
        <v>1713</v>
      </c>
      <c r="D275" s="132" t="s">
        <v>426</v>
      </c>
      <c r="H275" s="132">
        <f t="shared" si="22"/>
        <v>1</v>
      </c>
      <c r="J275" s="63" t="s">
        <v>16</v>
      </c>
      <c r="K275" s="130" t="str">
        <f t="shared" si="23"/>
        <v>e200</v>
      </c>
      <c r="L275" s="177" t="str">
        <f t="shared" si="24"/>
        <v>Passifs subordonnés</v>
      </c>
      <c r="M275" s="131" t="s">
        <v>190</v>
      </c>
      <c r="N275" s="131" t="s">
        <v>192</v>
      </c>
      <c r="O275" s="135" t="s">
        <v>426</v>
      </c>
      <c r="P275" s="129"/>
      <c r="Q275" s="129"/>
      <c r="R275" s="129"/>
    </row>
    <row r="276" spans="1:18">
      <c r="A276" s="102" t="s">
        <v>1695</v>
      </c>
      <c r="B276" s="132" t="s">
        <v>1714</v>
      </c>
      <c r="D276" s="132" t="s">
        <v>426</v>
      </c>
      <c r="H276" s="132">
        <f t="shared" si="22"/>
        <v>1</v>
      </c>
      <c r="J276" s="44" t="s">
        <v>1645</v>
      </c>
      <c r="K276" s="130" t="str">
        <f t="shared" si="23"/>
        <v>e326</v>
      </c>
      <c r="L276" s="158" t="str">
        <f t="shared" si="24"/>
        <v>Provisions techniques brutes et des opérations en unités de compte</v>
      </c>
      <c r="M276" s="131" t="s">
        <v>190</v>
      </c>
      <c r="N276" s="131" t="s">
        <v>192</v>
      </c>
      <c r="O276" s="135" t="s">
        <v>426</v>
      </c>
      <c r="P276" s="129"/>
      <c r="Q276" s="129"/>
      <c r="R276" s="129"/>
    </row>
    <row r="277" spans="1:18">
      <c r="A277" s="102" t="s">
        <v>1696</v>
      </c>
      <c r="B277" s="132" t="s">
        <v>1715</v>
      </c>
      <c r="D277" s="132" t="s">
        <v>426</v>
      </c>
      <c r="H277" s="132">
        <f t="shared" si="22"/>
        <v>1</v>
      </c>
      <c r="J277" s="64" t="s">
        <v>20</v>
      </c>
      <c r="K277" s="130" t="str">
        <f t="shared" si="23"/>
        <v>e253</v>
      </c>
      <c r="L277" s="177" t="str">
        <f t="shared" si="24"/>
        <v>Provisions techniques brutes</v>
      </c>
      <c r="M277" s="131"/>
      <c r="N277" s="131" t="s">
        <v>192</v>
      </c>
      <c r="O277" s="135" t="s">
        <v>426</v>
      </c>
      <c r="P277" s="129"/>
      <c r="Q277" s="129"/>
      <c r="R277" s="129"/>
    </row>
    <row r="278" spans="1:18">
      <c r="A278" s="102" t="s">
        <v>1697</v>
      </c>
      <c r="B278" s="132" t="s">
        <v>1716</v>
      </c>
      <c r="D278" s="132" t="s">
        <v>426</v>
      </c>
      <c r="H278" s="132">
        <f t="shared" si="22"/>
        <v>1</v>
      </c>
      <c r="J278" s="61" t="s">
        <v>1834</v>
      </c>
      <c r="K278" s="130" t="str">
        <f t="shared" si="23"/>
        <v>e241</v>
      </c>
      <c r="L278" s="177" t="str">
        <f t="shared" si="24"/>
        <v>Provisions pour cotisations/primes non acquises</v>
      </c>
      <c r="M278" s="131"/>
      <c r="N278" s="131" t="s">
        <v>192</v>
      </c>
      <c r="O278" s="135" t="s">
        <v>426</v>
      </c>
      <c r="P278" s="129"/>
      <c r="Q278" s="129"/>
      <c r="R278" s="129"/>
    </row>
    <row r="279" spans="1:18">
      <c r="A279" s="102" t="s">
        <v>1698</v>
      </c>
      <c r="B279" s="132" t="s">
        <v>1717</v>
      </c>
      <c r="D279" s="132" t="s">
        <v>426</v>
      </c>
      <c r="H279" s="132">
        <f t="shared" si="22"/>
        <v>2</v>
      </c>
      <c r="J279" s="61" t="s">
        <v>67</v>
      </c>
      <c r="K279" s="130" t="str">
        <f t="shared" si="23"/>
        <v>e239</v>
      </c>
      <c r="L279" s="177" t="str">
        <f t="shared" si="24"/>
        <v>Provisions d’assurance vie</v>
      </c>
      <c r="M279" s="131" t="s">
        <v>190</v>
      </c>
      <c r="N279" s="131" t="s">
        <v>192</v>
      </c>
      <c r="O279" s="135" t="s">
        <v>426</v>
      </c>
      <c r="P279" s="129"/>
      <c r="Q279" s="129"/>
      <c r="R279" s="129"/>
    </row>
    <row r="280" spans="1:18">
      <c r="A280" s="102" t="s">
        <v>1699</v>
      </c>
      <c r="B280" s="132" t="s">
        <v>1718</v>
      </c>
      <c r="D280" s="132" t="s">
        <v>426</v>
      </c>
      <c r="H280" s="132">
        <f t="shared" si="22"/>
        <v>1</v>
      </c>
      <c r="J280" s="66" t="s">
        <v>195</v>
      </c>
      <c r="K280" s="130" t="str">
        <f t="shared" si="23"/>
        <v>e228</v>
      </c>
      <c r="L280" s="177" t="str">
        <f t="shared" si="24"/>
        <v>Provision mathématique</v>
      </c>
      <c r="M280" s="131" t="s">
        <v>190</v>
      </c>
      <c r="N280" s="131" t="s">
        <v>192</v>
      </c>
      <c r="O280" s="135" t="s">
        <v>426</v>
      </c>
      <c r="P280" s="129"/>
      <c r="Q280" s="129"/>
      <c r="R280" s="129"/>
    </row>
    <row r="281" spans="1:18">
      <c r="A281" s="102" t="s">
        <v>1708</v>
      </c>
      <c r="B281" s="132" t="s">
        <v>1719</v>
      </c>
      <c r="D281" s="132" t="s">
        <v>426</v>
      </c>
      <c r="H281" s="132">
        <f t="shared" si="22"/>
        <v>1</v>
      </c>
      <c r="J281" s="68" t="s">
        <v>1632</v>
      </c>
      <c r="K281" s="130" t="str">
        <f t="shared" si="23"/>
        <v>e319</v>
      </c>
      <c r="L281" s="158" t="str">
        <f t="shared" si="24"/>
        <v>Provision mathématique décès</v>
      </c>
      <c r="M281" s="131"/>
      <c r="N281" s="131" t="s">
        <v>192</v>
      </c>
      <c r="O281" s="135" t="s">
        <v>426</v>
      </c>
      <c r="P281" s="129"/>
      <c r="Q281" s="129"/>
      <c r="R281" s="129"/>
    </row>
    <row r="282" spans="1:18">
      <c r="A282" s="102" t="s">
        <v>1701</v>
      </c>
      <c r="B282" s="132" t="s">
        <v>1720</v>
      </c>
      <c r="D282" s="132" t="s">
        <v>426</v>
      </c>
      <c r="H282" s="132">
        <f t="shared" si="22"/>
        <v>1</v>
      </c>
      <c r="J282" s="68" t="s">
        <v>1631</v>
      </c>
      <c r="K282" s="130" t="str">
        <f t="shared" si="23"/>
        <v>e320</v>
      </c>
      <c r="L282" s="158" t="str">
        <f t="shared" si="24"/>
        <v>Provision mathématique rentes en cours de constitution</v>
      </c>
      <c r="M282" s="131"/>
      <c r="N282" s="131" t="s">
        <v>192</v>
      </c>
      <c r="O282" s="135" t="s">
        <v>426</v>
      </c>
      <c r="P282" s="129"/>
      <c r="Q282" s="129"/>
      <c r="R282" s="129"/>
    </row>
    <row r="283" spans="1:18">
      <c r="A283" s="102" t="s">
        <v>1702</v>
      </c>
      <c r="B283" s="132" t="s">
        <v>1721</v>
      </c>
      <c r="D283" s="132" t="s">
        <v>426</v>
      </c>
      <c r="H283" s="132">
        <f t="shared" si="22"/>
        <v>1</v>
      </c>
      <c r="J283" s="97" t="s">
        <v>1633</v>
      </c>
      <c r="K283" s="130" t="str">
        <f t="shared" si="23"/>
        <v>e321</v>
      </c>
      <c r="L283" s="177" t="str">
        <f t="shared" si="24"/>
        <v>Provision mathématique rentes en service</v>
      </c>
      <c r="M283" s="131"/>
      <c r="N283" s="131" t="s">
        <v>192</v>
      </c>
      <c r="O283" s="135" t="s">
        <v>426</v>
      </c>
      <c r="P283" s="129"/>
      <c r="Q283" s="129"/>
      <c r="R283" s="129"/>
    </row>
    <row r="284" spans="1:18">
      <c r="A284" s="102" t="s">
        <v>1703</v>
      </c>
      <c r="B284" s="132" t="s">
        <v>1722</v>
      </c>
      <c r="D284" s="132" t="s">
        <v>426</v>
      </c>
      <c r="H284" s="132">
        <f t="shared" si="22"/>
        <v>1</v>
      </c>
      <c r="J284" s="97" t="s">
        <v>1634</v>
      </c>
      <c r="K284" s="130" t="str">
        <f t="shared" si="23"/>
        <v>e322</v>
      </c>
      <c r="L284" s="177" t="str">
        <f t="shared" si="24"/>
        <v>Autres provisions mathématiques</v>
      </c>
      <c r="M284" s="131"/>
      <c r="N284" s="131" t="s">
        <v>192</v>
      </c>
      <c r="O284" s="135" t="s">
        <v>426</v>
      </c>
      <c r="P284" s="129"/>
      <c r="Q284" s="129"/>
      <c r="R284" s="129"/>
    </row>
    <row r="285" spans="1:18">
      <c r="A285" s="102" t="s">
        <v>1704</v>
      </c>
      <c r="B285" s="132" t="s">
        <v>1723</v>
      </c>
      <c r="D285" s="132" t="s">
        <v>426</v>
      </c>
      <c r="H285" s="132">
        <f t="shared" si="22"/>
        <v>1</v>
      </c>
      <c r="J285" s="66" t="s">
        <v>196</v>
      </c>
      <c r="K285" s="130" t="str">
        <f t="shared" si="23"/>
        <v>e227</v>
      </c>
      <c r="L285" s="177" t="str">
        <f t="shared" si="24"/>
        <v>Provision de gestion</v>
      </c>
      <c r="M285" s="131"/>
      <c r="N285" s="131" t="s">
        <v>192</v>
      </c>
      <c r="O285" s="135" t="s">
        <v>426</v>
      </c>
      <c r="P285" s="129"/>
      <c r="Q285" s="129"/>
      <c r="R285" s="129"/>
    </row>
    <row r="286" spans="1:18">
      <c r="A286" s="102" t="s">
        <v>1705</v>
      </c>
      <c r="B286" s="132" t="s">
        <v>1724</v>
      </c>
      <c r="D286" s="132" t="s">
        <v>426</v>
      </c>
      <c r="H286" s="132">
        <f t="shared" si="22"/>
        <v>1</v>
      </c>
      <c r="J286" s="66" t="s">
        <v>197</v>
      </c>
      <c r="K286" s="130" t="str">
        <f t="shared" si="23"/>
        <v>e231</v>
      </c>
      <c r="L286" s="177" t="str">
        <f t="shared" si="24"/>
        <v>Provision pour frais d'acquisition reportés</v>
      </c>
      <c r="M286" s="131"/>
      <c r="N286" s="131" t="s">
        <v>192</v>
      </c>
      <c r="O286" s="135" t="s">
        <v>426</v>
      </c>
      <c r="P286" s="129"/>
      <c r="Q286" s="129"/>
      <c r="R286" s="129"/>
    </row>
    <row r="287" spans="1:18">
      <c r="A287" s="102" t="s">
        <v>1706</v>
      </c>
      <c r="B287" s="132" t="s">
        <v>1725</v>
      </c>
      <c r="D287" s="132" t="s">
        <v>426</v>
      </c>
      <c r="H287" s="132">
        <f t="shared" si="22"/>
        <v>1</v>
      </c>
      <c r="J287" s="66" t="s">
        <v>279</v>
      </c>
      <c r="K287" s="130" t="str">
        <f t="shared" si="23"/>
        <v>e236</v>
      </c>
      <c r="L287" s="177" t="str">
        <f t="shared" si="24"/>
        <v>Provision technique spéciale</v>
      </c>
      <c r="M287" s="131"/>
      <c r="N287" s="131" t="s">
        <v>192</v>
      </c>
      <c r="O287" s="135" t="s">
        <v>426</v>
      </c>
      <c r="P287" s="129"/>
      <c r="Q287" s="129"/>
      <c r="R287" s="129"/>
    </row>
    <row r="288" spans="1:18">
      <c r="A288" s="102" t="s">
        <v>1707</v>
      </c>
      <c r="B288" s="132" t="s">
        <v>1726</v>
      </c>
      <c r="D288" s="132" t="s">
        <v>426</v>
      </c>
      <c r="H288" s="132">
        <f t="shared" si="22"/>
        <v>1</v>
      </c>
      <c r="J288" s="66" t="s">
        <v>280</v>
      </c>
      <c r="K288" s="130" t="str">
        <f t="shared" si="23"/>
        <v>e237</v>
      </c>
      <c r="L288" s="177" t="str">
        <f t="shared" si="24"/>
        <v>Provision technique spéciale complémentaire</v>
      </c>
      <c r="M288" s="131"/>
      <c r="N288" s="131" t="s">
        <v>192</v>
      </c>
      <c r="O288" s="135" t="s">
        <v>426</v>
      </c>
      <c r="P288" s="129"/>
      <c r="Q288" s="129"/>
      <c r="R288" s="129"/>
    </row>
    <row r="289" spans="1:18">
      <c r="A289" s="102" t="s">
        <v>1709</v>
      </c>
      <c r="B289" s="132" t="s">
        <v>1727</v>
      </c>
      <c r="D289" s="132" t="s">
        <v>426</v>
      </c>
      <c r="H289" s="132">
        <f t="shared" si="22"/>
        <v>1</v>
      </c>
      <c r="J289" s="61" t="s">
        <v>68</v>
      </c>
      <c r="K289" s="130" t="str">
        <f t="shared" si="23"/>
        <v>e250</v>
      </c>
      <c r="L289" s="177" t="str">
        <f t="shared" si="24"/>
        <v>Provisions pour sinistres</v>
      </c>
      <c r="M289" s="131"/>
      <c r="N289" s="131" t="s">
        <v>192</v>
      </c>
      <c r="O289" s="135" t="s">
        <v>426</v>
      </c>
      <c r="P289" s="129"/>
      <c r="Q289" s="129"/>
      <c r="R289" s="129"/>
    </row>
    <row r="290" spans="1:18">
      <c r="A290" s="102" t="s">
        <v>1710</v>
      </c>
      <c r="B290" s="132" t="s">
        <v>1728</v>
      </c>
      <c r="D290" s="132" t="s">
        <v>426</v>
      </c>
      <c r="H290" s="132">
        <f t="shared" si="22"/>
        <v>1</v>
      </c>
      <c r="J290" s="98" t="s">
        <v>1838</v>
      </c>
      <c r="K290" s="130" t="str">
        <f t="shared" si="23"/>
        <v>e251</v>
      </c>
      <c r="L290" s="174" t="str">
        <f t="shared" si="24"/>
        <v>Provisions pour sinistres [hors prévisions de recours à encaisser]</v>
      </c>
      <c r="M290" s="131"/>
      <c r="N290" s="131" t="s">
        <v>192</v>
      </c>
      <c r="O290" s="135" t="s">
        <v>426</v>
      </c>
      <c r="P290" s="129"/>
      <c r="Q290" s="129"/>
      <c r="R290" s="129"/>
    </row>
    <row r="291" spans="1:18">
      <c r="A291" s="102" t="s">
        <v>1904</v>
      </c>
      <c r="B291" s="132" t="s">
        <v>1729</v>
      </c>
      <c r="D291" s="132" t="s">
        <v>426</v>
      </c>
      <c r="H291" s="132">
        <f t="shared" si="22"/>
        <v>1</v>
      </c>
      <c r="J291" s="98" t="s">
        <v>328</v>
      </c>
      <c r="K291" s="130" t="str">
        <f t="shared" si="23"/>
        <v>e213</v>
      </c>
      <c r="L291" s="174" t="str">
        <f t="shared" si="24"/>
        <v>Prévisions de recours à encaisser</v>
      </c>
      <c r="M291" s="131"/>
      <c r="N291" s="131" t="s">
        <v>191</v>
      </c>
      <c r="O291" s="135" t="s">
        <v>426</v>
      </c>
      <c r="P291" s="129"/>
      <c r="Q291" s="129"/>
      <c r="R291" s="129"/>
    </row>
    <row r="292" spans="1:18">
      <c r="A292" s="102" t="s">
        <v>1911</v>
      </c>
      <c r="B292" s="132" t="s">
        <v>1730</v>
      </c>
      <c r="D292" s="132" t="s">
        <v>426</v>
      </c>
      <c r="H292" s="132">
        <f t="shared" si="22"/>
        <v>1</v>
      </c>
      <c r="J292" s="65" t="s">
        <v>1149</v>
      </c>
      <c r="K292" s="130" t="str">
        <f t="shared" si="23"/>
        <v>e248</v>
      </c>
      <c r="L292" s="122" t="str">
        <f t="shared" si="24"/>
        <v>Provisions pour participation aux excédents et ristournes</v>
      </c>
      <c r="M292" s="131"/>
      <c r="N292" s="131" t="s">
        <v>192</v>
      </c>
      <c r="O292" s="135" t="s">
        <v>426</v>
      </c>
      <c r="P292" s="129"/>
      <c r="Q292" s="129"/>
      <c r="R292" s="129"/>
    </row>
    <row r="293" spans="1:18">
      <c r="A293" s="102" t="s">
        <v>1711</v>
      </c>
      <c r="B293" s="132" t="s">
        <v>1731</v>
      </c>
      <c r="D293" s="132" t="s">
        <v>426</v>
      </c>
      <c r="H293" s="132">
        <f t="shared" si="22"/>
        <v>1</v>
      </c>
      <c r="J293" s="61" t="s">
        <v>69</v>
      </c>
      <c r="K293" s="130" t="str">
        <f t="shared" si="23"/>
        <v>e242</v>
      </c>
      <c r="L293" s="177" t="str">
        <f t="shared" si="24"/>
        <v>Provisions pour égalisation</v>
      </c>
      <c r="M293" s="131"/>
      <c r="N293" s="131" t="s">
        <v>192</v>
      </c>
      <c r="O293" s="135" t="s">
        <v>426</v>
      </c>
      <c r="P293" s="129"/>
      <c r="Q293" s="129"/>
      <c r="R293" s="129"/>
    </row>
    <row r="294" spans="1:18">
      <c r="A294" s="102" t="s">
        <v>1712</v>
      </c>
      <c r="B294" s="132" t="s">
        <v>1732</v>
      </c>
      <c r="D294" s="132" t="s">
        <v>426</v>
      </c>
      <c r="H294" s="132">
        <f t="shared" si="22"/>
        <v>1</v>
      </c>
      <c r="J294" s="61" t="s">
        <v>70</v>
      </c>
      <c r="K294" s="130" t="str">
        <f t="shared" ref="K294:K325" si="25">VLOOKUP(J294,A:B,2,FALSE)</f>
        <v>e93</v>
      </c>
      <c r="L294" s="177" t="str">
        <f t="shared" si="24"/>
        <v>Autres provisions techniques</v>
      </c>
      <c r="M294" s="131" t="s">
        <v>190</v>
      </c>
      <c r="N294" s="131" t="s">
        <v>192</v>
      </c>
      <c r="O294" s="135" t="s">
        <v>426</v>
      </c>
      <c r="P294" s="129"/>
      <c r="Q294" s="129"/>
      <c r="R294" s="129"/>
    </row>
    <row r="295" spans="1:18">
      <c r="A295" s="102" t="s">
        <v>1734</v>
      </c>
      <c r="B295" s="132" t="s">
        <v>1733</v>
      </c>
      <c r="D295" s="132" t="s">
        <v>426</v>
      </c>
      <c r="H295" s="132">
        <f t="shared" si="22"/>
        <v>1</v>
      </c>
      <c r="J295" s="66" t="s">
        <v>198</v>
      </c>
      <c r="K295" s="130" t="str">
        <f t="shared" si="25"/>
        <v>e230</v>
      </c>
      <c r="L295" s="177" t="str">
        <f t="shared" si="24"/>
        <v>Provision pour aléas financiers</v>
      </c>
      <c r="M295" s="131"/>
      <c r="N295" s="131" t="s">
        <v>192</v>
      </c>
      <c r="O295" s="135" t="s">
        <v>426</v>
      </c>
      <c r="P295" s="129"/>
      <c r="Q295" s="129"/>
      <c r="R295" s="129"/>
    </row>
    <row r="296" spans="1:18">
      <c r="A296" s="102" t="s">
        <v>1926</v>
      </c>
      <c r="B296" s="132" t="s">
        <v>1927</v>
      </c>
      <c r="D296" s="132" t="s">
        <v>426</v>
      </c>
      <c r="H296" s="132">
        <f t="shared" si="22"/>
        <v>1</v>
      </c>
      <c r="J296" s="66" t="s">
        <v>199</v>
      </c>
      <c r="K296" s="130" t="str">
        <f t="shared" si="25"/>
        <v>e234</v>
      </c>
      <c r="L296" s="177" t="str">
        <f t="shared" si="24"/>
        <v>Provision pour risques en cours</v>
      </c>
      <c r="M296" s="131"/>
      <c r="N296" s="131" t="s">
        <v>192</v>
      </c>
      <c r="O296" s="135" t="s">
        <v>426</v>
      </c>
      <c r="P296" s="129"/>
      <c r="Q296" s="129"/>
      <c r="R296" s="129"/>
    </row>
    <row r="297" spans="1:18">
      <c r="A297" s="132" t="s">
        <v>1928</v>
      </c>
      <c r="B297" s="132" t="s">
        <v>1929</v>
      </c>
      <c r="D297" s="132" t="s">
        <v>426</v>
      </c>
      <c r="H297" s="132">
        <f t="shared" si="22"/>
        <v>1</v>
      </c>
      <c r="J297" s="99" t="s">
        <v>200</v>
      </c>
      <c r="K297" s="130" t="str">
        <f t="shared" si="25"/>
        <v>e233</v>
      </c>
      <c r="L297" s="122" t="str">
        <f t="shared" si="24"/>
        <v>Provision pour risques croissants</v>
      </c>
      <c r="M297" s="131"/>
      <c r="N297" s="131" t="s">
        <v>192</v>
      </c>
      <c r="O297" s="135" t="s">
        <v>426</v>
      </c>
      <c r="P297" s="129"/>
      <c r="Q297" s="129"/>
      <c r="R297" s="129"/>
    </row>
    <row r="298" spans="1:18">
      <c r="A298" s="132" t="s">
        <v>1935</v>
      </c>
      <c r="B298" s="132" t="s">
        <v>1936</v>
      </c>
      <c r="D298" s="132" t="s">
        <v>426</v>
      </c>
      <c r="H298" s="132">
        <f t="shared" si="22"/>
        <v>2</v>
      </c>
      <c r="J298" s="66" t="s">
        <v>201</v>
      </c>
      <c r="K298" s="130" t="str">
        <f t="shared" si="25"/>
        <v>e229</v>
      </c>
      <c r="L298" s="177" t="str">
        <f t="shared" si="24"/>
        <v>Provision mathématique des rentes</v>
      </c>
      <c r="M298" s="131"/>
      <c r="N298" s="131" t="s">
        <v>192</v>
      </c>
      <c r="O298" s="135" t="s">
        <v>426</v>
      </c>
      <c r="P298" s="129"/>
      <c r="Q298" s="129"/>
      <c r="R298" s="129"/>
    </row>
    <row r="299" spans="1:18">
      <c r="A299" s="40" t="s">
        <v>1987</v>
      </c>
      <c r="B299" s="132" t="s">
        <v>2010</v>
      </c>
      <c r="D299" s="132" t="s">
        <v>426</v>
      </c>
      <c r="H299" s="132">
        <f t="shared" si="22"/>
        <v>1</v>
      </c>
      <c r="J299" s="66" t="s">
        <v>202</v>
      </c>
      <c r="K299" s="130" t="str">
        <f t="shared" si="25"/>
        <v>e225</v>
      </c>
      <c r="L299" s="177" t="str">
        <f t="shared" si="24"/>
        <v>Provision de diversification</v>
      </c>
      <c r="M299" s="131"/>
      <c r="N299" s="131" t="s">
        <v>192</v>
      </c>
      <c r="O299" s="135" t="s">
        <v>426</v>
      </c>
      <c r="P299" s="129"/>
      <c r="Q299" s="129"/>
      <c r="R299" s="129"/>
    </row>
    <row r="300" spans="1:18">
      <c r="A300" s="40" t="s">
        <v>1988</v>
      </c>
      <c r="B300" s="132" t="s">
        <v>2011</v>
      </c>
      <c r="D300" s="132" t="s">
        <v>426</v>
      </c>
      <c r="H300" s="132">
        <f t="shared" si="22"/>
        <v>1</v>
      </c>
      <c r="J300" s="66" t="s">
        <v>1443</v>
      </c>
      <c r="K300" s="130" t="str">
        <f t="shared" si="25"/>
        <v>e226</v>
      </c>
      <c r="L300" s="177" t="str">
        <f t="shared" si="24"/>
        <v>Provision collective de diversification différée</v>
      </c>
      <c r="M300" s="131"/>
      <c r="N300" s="131" t="s">
        <v>192</v>
      </c>
      <c r="O300" s="135" t="s">
        <v>426</v>
      </c>
      <c r="P300" s="129"/>
      <c r="Q300" s="129"/>
      <c r="R300" s="129"/>
    </row>
    <row r="301" spans="1:18">
      <c r="A301" s="40" t="s">
        <v>1989</v>
      </c>
      <c r="B301" s="132" t="s">
        <v>2012</v>
      </c>
      <c r="D301" s="132" t="s">
        <v>426</v>
      </c>
      <c r="H301" s="132">
        <f t="shared" si="22"/>
        <v>2</v>
      </c>
      <c r="J301" s="67" t="s">
        <v>2744</v>
      </c>
      <c r="K301" s="130" t="str">
        <f t="shared" si="25"/>
        <v>e382</v>
      </c>
      <c r="L301" s="177" t="str">
        <f t="shared" si="24"/>
        <v>Provisions pour garantie à terme</v>
      </c>
      <c r="M301" s="131"/>
      <c r="N301" s="131" t="s">
        <v>192</v>
      </c>
      <c r="O301" s="135" t="s">
        <v>426</v>
      </c>
      <c r="P301" s="129"/>
      <c r="Q301" s="129"/>
      <c r="R301" s="129"/>
    </row>
    <row r="302" spans="1:18">
      <c r="A302" s="40" t="s">
        <v>1990</v>
      </c>
      <c r="B302" s="132" t="s">
        <v>2013</v>
      </c>
      <c r="D302" s="132" t="s">
        <v>426</v>
      </c>
      <c r="H302" s="132">
        <f t="shared" si="22"/>
        <v>2</v>
      </c>
      <c r="J302" s="66" t="s">
        <v>536</v>
      </c>
      <c r="K302" s="130" t="str">
        <f t="shared" si="25"/>
        <v>e232</v>
      </c>
      <c r="L302" s="177" t="str">
        <f t="shared" si="24"/>
        <v>Provision pour risque d'exigibilité</v>
      </c>
      <c r="M302" s="131"/>
      <c r="N302" s="131" t="s">
        <v>192</v>
      </c>
      <c r="O302" s="135" t="s">
        <v>426</v>
      </c>
      <c r="P302" s="129"/>
      <c r="Q302" s="129"/>
      <c r="R302" s="129"/>
    </row>
    <row r="303" spans="1:18">
      <c r="A303" s="40" t="s">
        <v>1991</v>
      </c>
      <c r="B303" s="132" t="s">
        <v>2014</v>
      </c>
      <c r="D303" s="132" t="s">
        <v>426</v>
      </c>
      <c r="H303" s="132">
        <f t="shared" si="22"/>
        <v>2</v>
      </c>
      <c r="J303" s="66" t="s">
        <v>1635</v>
      </c>
      <c r="K303" s="130" t="str">
        <f t="shared" si="25"/>
        <v>e323</v>
      </c>
      <c r="L303" s="177" t="str">
        <f t="shared" si="24"/>
        <v>Autres provisions techniques vie relatives aux contrats PERP</v>
      </c>
      <c r="M303" s="131"/>
      <c r="N303" s="131" t="s">
        <v>192</v>
      </c>
      <c r="O303" s="135" t="s">
        <v>426</v>
      </c>
      <c r="P303" s="129"/>
      <c r="Q303" s="129"/>
      <c r="R303" s="129"/>
    </row>
    <row r="304" spans="1:18">
      <c r="A304" s="40" t="s">
        <v>1992</v>
      </c>
      <c r="B304" s="132" t="s">
        <v>2015</v>
      </c>
      <c r="D304" s="132" t="s">
        <v>426</v>
      </c>
      <c r="H304" s="132">
        <f t="shared" si="22"/>
        <v>2</v>
      </c>
      <c r="J304" s="66" t="s">
        <v>1636</v>
      </c>
      <c r="K304" s="130" t="str">
        <f t="shared" si="25"/>
        <v>e324</v>
      </c>
      <c r="L304" s="177" t="str">
        <f t="shared" si="24"/>
        <v>Engagements envers les institutions de prévoyance ou relatifs aux fonds de placement gérés par l’entreprise</v>
      </c>
      <c r="M304" s="131"/>
      <c r="N304" s="131" t="s">
        <v>192</v>
      </c>
      <c r="O304" s="135" t="s">
        <v>426</v>
      </c>
      <c r="P304" s="129"/>
      <c r="Q304" s="129"/>
      <c r="R304" s="129"/>
    </row>
    <row r="305" spans="1:25">
      <c r="A305" s="41" t="s">
        <v>1993</v>
      </c>
      <c r="B305" s="132" t="s">
        <v>2016</v>
      </c>
      <c r="D305" s="132" t="s">
        <v>426</v>
      </c>
      <c r="H305" s="132">
        <f t="shared" si="22"/>
        <v>2</v>
      </c>
      <c r="J305" s="66" t="s">
        <v>1637</v>
      </c>
      <c r="K305" s="130" t="str">
        <f t="shared" si="25"/>
        <v>e325</v>
      </c>
      <c r="L305" s="177" t="str">
        <f t="shared" si="24"/>
        <v>Dotations à la provision pour risque d’exigibilité restant à constater</v>
      </c>
      <c r="M305" s="131"/>
      <c r="N305" s="131" t="s">
        <v>192</v>
      </c>
      <c r="O305" s="135" t="s">
        <v>426</v>
      </c>
      <c r="P305" s="129"/>
      <c r="Q305" s="129"/>
      <c r="R305" s="129"/>
    </row>
    <row r="306" spans="1:25">
      <c r="A306" s="41" t="s">
        <v>1994</v>
      </c>
      <c r="B306" s="132" t="s">
        <v>2017</v>
      </c>
      <c r="D306" s="132" t="s">
        <v>426</v>
      </c>
      <c r="H306" s="132">
        <f t="shared" si="22"/>
        <v>2</v>
      </c>
      <c r="J306" s="64" t="s">
        <v>1150</v>
      </c>
      <c r="K306" s="130" t="str">
        <f t="shared" si="25"/>
        <v>e254</v>
      </c>
      <c r="L306" s="177" t="str">
        <f t="shared" si="24"/>
        <v>Provisions techniques des opérations en unités de compte</v>
      </c>
      <c r="M306" s="131" t="s">
        <v>190</v>
      </c>
      <c r="N306" s="131" t="s">
        <v>192</v>
      </c>
      <c r="O306" s="135" t="s">
        <v>426</v>
      </c>
      <c r="P306" s="129"/>
      <c r="Q306" s="129"/>
      <c r="R306" s="129"/>
    </row>
    <row r="307" spans="1:25">
      <c r="A307" s="41" t="s">
        <v>1995</v>
      </c>
      <c r="B307" s="132" t="s">
        <v>2018</v>
      </c>
      <c r="D307" s="132" t="s">
        <v>426</v>
      </c>
      <c r="H307" s="132">
        <f t="shared" si="22"/>
        <v>1</v>
      </c>
      <c r="J307" s="63" t="s">
        <v>90</v>
      </c>
      <c r="K307" s="130" t="str">
        <f t="shared" si="25"/>
        <v>e154</v>
      </c>
      <c r="L307" s="177" t="str">
        <f t="shared" si="24"/>
        <v>Engagements techniques sur opérations données en substitution</v>
      </c>
      <c r="M307" s="131"/>
      <c r="N307" s="131" t="s">
        <v>192</v>
      </c>
      <c r="O307" s="135" t="s">
        <v>426</v>
      </c>
      <c r="P307" s="129"/>
      <c r="Q307" s="129"/>
      <c r="R307" s="129"/>
      <c r="S307" s="129"/>
    </row>
    <row r="308" spans="1:25">
      <c r="A308" s="41" t="s">
        <v>1996</v>
      </c>
      <c r="B308" s="132" t="s">
        <v>2019</v>
      </c>
      <c r="D308" s="132" t="s">
        <v>426</v>
      </c>
      <c r="H308" s="132">
        <f t="shared" si="22"/>
        <v>2</v>
      </c>
      <c r="J308" s="63" t="s">
        <v>72</v>
      </c>
      <c r="K308" s="130" t="str">
        <f t="shared" si="25"/>
        <v>e238</v>
      </c>
      <c r="L308" s="177" t="str">
        <f t="shared" si="24"/>
        <v>Provisions (passifs non techniques)</v>
      </c>
      <c r="M308" s="131" t="s">
        <v>190</v>
      </c>
      <c r="N308" s="131" t="s">
        <v>192</v>
      </c>
      <c r="O308" s="135" t="s">
        <v>426</v>
      </c>
      <c r="P308" s="129"/>
      <c r="Q308" s="129"/>
      <c r="R308" s="129"/>
    </row>
    <row r="309" spans="1:25" ht="28.8">
      <c r="A309" s="41" t="s">
        <v>1997</v>
      </c>
      <c r="B309" s="132" t="s">
        <v>2020</v>
      </c>
      <c r="D309" s="132" t="s">
        <v>426</v>
      </c>
      <c r="H309" s="132">
        <f t="shared" si="22"/>
        <v>2</v>
      </c>
      <c r="I309" s="310"/>
      <c r="J309" s="64" t="s">
        <v>251</v>
      </c>
      <c r="K309" s="130" t="str">
        <f t="shared" si="25"/>
        <v>e252</v>
      </c>
      <c r="L309" s="177" t="str">
        <f t="shared" si="24"/>
        <v>Provisions réglementées</v>
      </c>
      <c r="M309" s="131"/>
      <c r="N309" s="131" t="s">
        <v>192</v>
      </c>
      <c r="O309" s="135" t="s">
        <v>426</v>
      </c>
      <c r="P309" s="129"/>
      <c r="Q309" s="129"/>
      <c r="R309" s="129"/>
      <c r="T309" s="129"/>
      <c r="U309" s="129"/>
      <c r="V309" s="129"/>
      <c r="W309" s="129"/>
      <c r="X309" s="129"/>
      <c r="Y309" s="129"/>
    </row>
    <row r="310" spans="1:25" ht="28.8">
      <c r="A310" s="41" t="s">
        <v>1998</v>
      </c>
      <c r="B310" s="132" t="s">
        <v>2021</v>
      </c>
      <c r="D310" s="132" t="s">
        <v>426</v>
      </c>
      <c r="H310" s="132">
        <f t="shared" si="22"/>
        <v>2</v>
      </c>
      <c r="J310" s="64" t="s">
        <v>252</v>
      </c>
      <c r="K310" s="130" t="str">
        <f t="shared" si="25"/>
        <v>e249</v>
      </c>
      <c r="L310" s="177" t="str">
        <f t="shared" si="24"/>
        <v>Provisions pour risques et charges</v>
      </c>
      <c r="M310" s="131" t="s">
        <v>190</v>
      </c>
      <c r="N310" s="131" t="s">
        <v>192</v>
      </c>
      <c r="O310" s="135" t="s">
        <v>426</v>
      </c>
      <c r="P310" s="129"/>
      <c r="Q310" s="129"/>
      <c r="R310" s="129"/>
    </row>
    <row r="311" spans="1:25">
      <c r="A311" s="41" t="s">
        <v>1999</v>
      </c>
      <c r="B311" s="132" t="s">
        <v>2022</v>
      </c>
      <c r="D311" s="132" t="s">
        <v>426</v>
      </c>
      <c r="H311" s="132">
        <f t="shared" si="22"/>
        <v>2</v>
      </c>
      <c r="J311" s="61" t="s">
        <v>253</v>
      </c>
      <c r="K311" s="130" t="str">
        <f t="shared" si="25"/>
        <v>e153</v>
      </c>
      <c r="L311" s="177" t="str">
        <f t="shared" si="24"/>
        <v>Engagements de retraite et avantages similaires</v>
      </c>
      <c r="M311" s="131"/>
      <c r="N311" s="131" t="s">
        <v>192</v>
      </c>
      <c r="O311" s="135" t="s">
        <v>426</v>
      </c>
      <c r="P311" s="129"/>
      <c r="Q311" s="129"/>
      <c r="R311" s="129"/>
    </row>
    <row r="312" spans="1:25">
      <c r="A312" s="40" t="s">
        <v>2001</v>
      </c>
      <c r="B312" s="132" t="s">
        <v>2023</v>
      </c>
      <c r="D312" s="132" t="s">
        <v>426</v>
      </c>
      <c r="H312" s="132">
        <f t="shared" si="22"/>
        <v>2</v>
      </c>
      <c r="J312" s="61" t="s">
        <v>254</v>
      </c>
      <c r="K312" s="130" t="str">
        <f t="shared" si="25"/>
        <v>e243</v>
      </c>
      <c r="L312" s="177" t="str">
        <f t="shared" si="24"/>
        <v>Provisions pour impôts et taxes</v>
      </c>
      <c r="M312" s="131"/>
      <c r="N312" s="131" t="s">
        <v>192</v>
      </c>
      <c r="O312" s="135" t="s">
        <v>426</v>
      </c>
      <c r="P312" s="129"/>
      <c r="Q312" s="129"/>
      <c r="R312" s="129"/>
    </row>
    <row r="313" spans="1:25">
      <c r="A313" s="40" t="s">
        <v>2002</v>
      </c>
      <c r="B313" s="132" t="s">
        <v>2024</v>
      </c>
      <c r="D313" s="132" t="s">
        <v>426</v>
      </c>
      <c r="H313" s="132">
        <f t="shared" si="22"/>
        <v>1</v>
      </c>
      <c r="J313" s="61" t="s">
        <v>255</v>
      </c>
      <c r="K313" s="130" t="str">
        <f t="shared" si="25"/>
        <v>e244</v>
      </c>
      <c r="L313" s="177" t="str">
        <f t="shared" si="24"/>
        <v>Provisions pour litiges</v>
      </c>
      <c r="M313" s="131" t="s">
        <v>190</v>
      </c>
      <c r="N313" s="131" t="s">
        <v>192</v>
      </c>
      <c r="O313" s="135" t="s">
        <v>426</v>
      </c>
      <c r="P313" s="129"/>
      <c r="Q313" s="129"/>
      <c r="R313" s="129"/>
    </row>
    <row r="314" spans="1:25">
      <c r="A314" s="40" t="s">
        <v>2003</v>
      </c>
      <c r="B314" s="132" t="s">
        <v>2025</v>
      </c>
      <c r="D314" s="132" t="s">
        <v>426</v>
      </c>
      <c r="H314" s="132">
        <f t="shared" si="22"/>
        <v>2</v>
      </c>
      <c r="J314" s="66" t="s">
        <v>256</v>
      </c>
      <c r="K314" s="130" t="str">
        <f t="shared" si="25"/>
        <v>e247</v>
      </c>
      <c r="L314" s="177" t="str">
        <f t="shared" si="24"/>
        <v>Provisions pour litiges salariés</v>
      </c>
      <c r="M314" s="131"/>
      <c r="N314" s="131" t="s">
        <v>192</v>
      </c>
      <c r="O314" s="135" t="s">
        <v>426</v>
      </c>
      <c r="P314" s="129"/>
      <c r="Q314" s="129"/>
      <c r="R314" s="129"/>
    </row>
    <row r="315" spans="1:25">
      <c r="A315" s="40" t="s">
        <v>2004</v>
      </c>
      <c r="B315" s="132" t="s">
        <v>2026</v>
      </c>
      <c r="D315" s="132" t="s">
        <v>426</v>
      </c>
      <c r="H315" s="132">
        <f t="shared" si="22"/>
        <v>2</v>
      </c>
      <c r="J315" s="66" t="s">
        <v>257</v>
      </c>
      <c r="K315" s="130" t="str">
        <f t="shared" si="25"/>
        <v>e245</v>
      </c>
      <c r="L315" s="177" t="str">
        <f t="shared" si="24"/>
        <v>Provisions pour litiges assurés</v>
      </c>
      <c r="M315" s="131"/>
      <c r="N315" s="131" t="s">
        <v>192</v>
      </c>
      <c r="O315" s="135" t="s">
        <v>426</v>
      </c>
      <c r="P315" s="129"/>
      <c r="Q315" s="129"/>
      <c r="R315" s="129"/>
    </row>
    <row r="316" spans="1:25">
      <c r="A316" s="40" t="s">
        <v>2006</v>
      </c>
      <c r="B316" s="132" t="s">
        <v>2027</v>
      </c>
      <c r="D316" s="132" t="s">
        <v>426</v>
      </c>
      <c r="H316" s="132">
        <f t="shared" si="22"/>
        <v>1</v>
      </c>
      <c r="J316" s="66" t="s">
        <v>258</v>
      </c>
      <c r="K316" s="130" t="str">
        <f t="shared" si="25"/>
        <v>e246</v>
      </c>
      <c r="L316" s="177" t="str">
        <f t="shared" si="24"/>
        <v>Provisions pour litiges avec des intermédiaires</v>
      </c>
      <c r="M316" s="131"/>
      <c r="N316" s="131" t="s">
        <v>192</v>
      </c>
      <c r="O316" s="135" t="s">
        <v>426</v>
      </c>
      <c r="P316" s="129"/>
      <c r="Q316" s="129"/>
      <c r="R316" s="129"/>
    </row>
    <row r="317" spans="1:25">
      <c r="A317" s="40" t="s">
        <v>2007</v>
      </c>
      <c r="B317" s="132" t="s">
        <v>2028</v>
      </c>
      <c r="D317" s="132" t="s">
        <v>426</v>
      </c>
      <c r="H317" s="132">
        <f t="shared" si="22"/>
        <v>1</v>
      </c>
      <c r="J317" s="66" t="s">
        <v>259</v>
      </c>
      <c r="K317" s="130" t="str">
        <f t="shared" si="25"/>
        <v>e240</v>
      </c>
      <c r="L317" s="177" t="str">
        <f t="shared" si="24"/>
        <v>Provisions pour autres litiges</v>
      </c>
      <c r="M317" s="131"/>
      <c r="N317" s="131" t="s">
        <v>192</v>
      </c>
      <c r="O317" s="135" t="s">
        <v>426</v>
      </c>
      <c r="P317" s="129"/>
      <c r="Q317" s="129"/>
      <c r="R317" s="129"/>
    </row>
    <row r="318" spans="1:25">
      <c r="A318" s="40" t="s">
        <v>2008</v>
      </c>
      <c r="B318" s="132" t="s">
        <v>2029</v>
      </c>
      <c r="D318" s="132" t="s">
        <v>426</v>
      </c>
      <c r="H318" s="132">
        <f t="shared" si="22"/>
        <v>1</v>
      </c>
      <c r="J318" s="61" t="s">
        <v>260</v>
      </c>
      <c r="K318" s="130" t="str">
        <f t="shared" si="25"/>
        <v>e235</v>
      </c>
      <c r="L318" s="177" t="str">
        <f t="shared" si="24"/>
        <v>Provision sur produits dérivés</v>
      </c>
      <c r="M318" s="131"/>
      <c r="N318" s="131" t="s">
        <v>192</v>
      </c>
      <c r="O318" s="135" t="s">
        <v>426</v>
      </c>
      <c r="P318" s="129"/>
      <c r="Q318" s="129"/>
      <c r="R318" s="129"/>
    </row>
    <row r="319" spans="1:25">
      <c r="A319" s="40" t="s">
        <v>2009</v>
      </c>
      <c r="B319" s="132" t="s">
        <v>2030</v>
      </c>
      <c r="D319" s="132" t="s">
        <v>426</v>
      </c>
      <c r="H319" s="132">
        <f t="shared" si="22"/>
        <v>1</v>
      </c>
      <c r="J319" s="61" t="s">
        <v>261</v>
      </c>
      <c r="K319" s="130" t="str">
        <f t="shared" si="25"/>
        <v>e92</v>
      </c>
      <c r="L319" s="177" t="str">
        <f t="shared" si="24"/>
        <v>Autres provisions pour risques</v>
      </c>
      <c r="M319" s="131"/>
      <c r="N319" s="131" t="s">
        <v>192</v>
      </c>
      <c r="O319" s="135" t="s">
        <v>426</v>
      </c>
      <c r="P319" s="129"/>
      <c r="Q319" s="129"/>
      <c r="R319" s="129"/>
    </row>
    <row r="320" spans="1:25">
      <c r="A320" s="132" t="s">
        <v>2339</v>
      </c>
      <c r="B320" s="132" t="s">
        <v>2342</v>
      </c>
      <c r="D320" s="132" t="s">
        <v>426</v>
      </c>
      <c r="H320" s="132">
        <f t="shared" si="22"/>
        <v>1</v>
      </c>
      <c r="J320" s="61" t="s">
        <v>262</v>
      </c>
      <c r="K320" s="130" t="str">
        <f t="shared" si="25"/>
        <v>e91</v>
      </c>
      <c r="L320" s="177" t="str">
        <f t="shared" si="24"/>
        <v>Autres provisions pour charges</v>
      </c>
      <c r="M320" s="131"/>
      <c r="N320" s="131" t="s">
        <v>192</v>
      </c>
      <c r="O320" s="135" t="s">
        <v>426</v>
      </c>
      <c r="P320" s="129"/>
      <c r="Q320" s="129"/>
      <c r="R320" s="129"/>
    </row>
    <row r="321" spans="1:18">
      <c r="A321" s="132" t="s">
        <v>2340</v>
      </c>
      <c r="B321" s="132" t="s">
        <v>2343</v>
      </c>
      <c r="D321" s="132" t="s">
        <v>426</v>
      </c>
      <c r="H321" s="132">
        <f t="shared" si="22"/>
        <v>1</v>
      </c>
      <c r="J321" s="63" t="s">
        <v>91</v>
      </c>
      <c r="K321" s="130" t="str">
        <f t="shared" si="25"/>
        <v>e141</v>
      </c>
      <c r="L321" s="177" t="str">
        <f t="shared" si="24"/>
        <v>Dettes pour dépôts en espèces reçus des réassureurs</v>
      </c>
      <c r="M321" s="131"/>
      <c r="N321" s="131" t="s">
        <v>192</v>
      </c>
      <c r="O321" s="135" t="s">
        <v>426</v>
      </c>
      <c r="P321" s="129"/>
      <c r="Q321" s="129"/>
      <c r="R321" s="129"/>
    </row>
    <row r="322" spans="1:18">
      <c r="A322" s="132" t="s">
        <v>2390</v>
      </c>
      <c r="B322" s="132" t="s">
        <v>2391</v>
      </c>
      <c r="D322" s="132" t="s">
        <v>426</v>
      </c>
      <c r="H322" s="132">
        <f t="shared" ref="H322:H346" si="26">COUNTIF(J:J,A322)</f>
        <v>1</v>
      </c>
      <c r="J322" s="63" t="s">
        <v>92</v>
      </c>
      <c r="K322" s="130" t="str">
        <f t="shared" si="25"/>
        <v>e137</v>
      </c>
      <c r="L322" s="177" t="str">
        <f t="shared" si="24"/>
        <v>Dettes</v>
      </c>
      <c r="M322" s="131" t="s">
        <v>190</v>
      </c>
      <c r="N322" s="131" t="s">
        <v>192</v>
      </c>
      <c r="O322" s="135" t="s">
        <v>426</v>
      </c>
      <c r="P322" s="129"/>
      <c r="Q322" s="129"/>
      <c r="R322" s="129"/>
    </row>
    <row r="323" spans="1:18">
      <c r="A323" s="132" t="s">
        <v>2394</v>
      </c>
      <c r="B323" s="132" t="s">
        <v>2395</v>
      </c>
      <c r="D323" s="132" t="s">
        <v>426</v>
      </c>
      <c r="H323" s="132">
        <f t="shared" si="26"/>
        <v>2</v>
      </c>
      <c r="J323" s="22" t="s">
        <v>1617</v>
      </c>
      <c r="K323" s="130" t="str">
        <f t="shared" si="25"/>
        <v>e316</v>
      </c>
      <c r="L323" s="158" t="str">
        <f t="shared" si="24"/>
        <v>Dettes nées d’opérations directes et d’opérations de réassurance</v>
      </c>
      <c r="M323" s="131" t="s">
        <v>190</v>
      </c>
      <c r="N323" s="131" t="s">
        <v>192</v>
      </c>
      <c r="O323" s="135" t="s">
        <v>426</v>
      </c>
      <c r="P323" s="129"/>
      <c r="Q323" s="129"/>
      <c r="R323" s="129"/>
    </row>
    <row r="324" spans="1:18">
      <c r="A324" s="132" t="s">
        <v>2450</v>
      </c>
      <c r="B324" s="132" t="s">
        <v>2451</v>
      </c>
      <c r="D324" s="132" t="s">
        <v>426</v>
      </c>
      <c r="H324" s="132">
        <f t="shared" si="26"/>
        <v>2</v>
      </c>
      <c r="J324" s="61" t="s">
        <v>232</v>
      </c>
      <c r="K324" s="130" t="str">
        <f t="shared" si="25"/>
        <v>e140</v>
      </c>
      <c r="L324" s="177" t="str">
        <f t="shared" si="24"/>
        <v>Dettes nées d’opérations directes et de prise en substitution</v>
      </c>
      <c r="M324" s="131"/>
      <c r="N324" s="131" t="s">
        <v>192</v>
      </c>
      <c r="O324" s="135" t="s">
        <v>426</v>
      </c>
      <c r="P324" s="129"/>
      <c r="Q324" s="129"/>
      <c r="R324" s="129"/>
    </row>
    <row r="325" spans="1:18">
      <c r="A325" s="132" t="s">
        <v>2479</v>
      </c>
      <c r="B325" s="132" t="s">
        <v>2480</v>
      </c>
      <c r="D325" s="132" t="s">
        <v>426</v>
      </c>
      <c r="H325" s="132">
        <f t="shared" si="26"/>
        <v>1</v>
      </c>
      <c r="J325" s="61" t="s">
        <v>233</v>
      </c>
      <c r="K325" s="130" t="str">
        <f t="shared" si="25"/>
        <v>e139</v>
      </c>
      <c r="L325" s="177" t="str">
        <f t="shared" si="24"/>
        <v>Dettes nées d’opérations de réassurance et de cession en substitution</v>
      </c>
      <c r="M325" s="131"/>
      <c r="N325" s="131" t="s">
        <v>192</v>
      </c>
      <c r="O325" s="135" t="s">
        <v>426</v>
      </c>
      <c r="P325" s="129"/>
      <c r="Q325" s="129"/>
      <c r="R325" s="129"/>
    </row>
    <row r="326" spans="1:18">
      <c r="A326" s="132" t="s">
        <v>2481</v>
      </c>
      <c r="B326" s="132" t="s">
        <v>2482</v>
      </c>
      <c r="D326" s="132" t="s">
        <v>426</v>
      </c>
      <c r="H326" s="132">
        <f t="shared" si="26"/>
        <v>1</v>
      </c>
      <c r="J326" s="64" t="s">
        <v>1627</v>
      </c>
      <c r="K326" s="130" t="str">
        <f t="shared" ref="K326:K346" si="27">VLOOKUP(J326,A:B,2,FALSE)</f>
        <v>e317</v>
      </c>
      <c r="L326" s="177" t="str">
        <f t="shared" si="24"/>
        <v>Autres dettes financières</v>
      </c>
      <c r="M326" s="131" t="s">
        <v>190</v>
      </c>
      <c r="N326" s="131" t="s">
        <v>192</v>
      </c>
      <c r="O326" s="135" t="s">
        <v>426</v>
      </c>
      <c r="P326" s="129"/>
      <c r="Q326" s="129"/>
      <c r="R326" s="129"/>
    </row>
    <row r="327" spans="1:18">
      <c r="A327" s="132" t="s">
        <v>2744</v>
      </c>
      <c r="B327" s="132" t="s">
        <v>2729</v>
      </c>
      <c r="D327" s="132" t="s">
        <v>426</v>
      </c>
      <c r="H327" s="132">
        <f t="shared" si="26"/>
        <v>1</v>
      </c>
      <c r="J327" s="61" t="s">
        <v>93</v>
      </c>
      <c r="K327" s="130" t="str">
        <f t="shared" si="27"/>
        <v>e151</v>
      </c>
      <c r="L327" s="177" t="str">
        <f t="shared" ref="L327:L346" si="28">J327</f>
        <v>Emprunts Obligataires</v>
      </c>
      <c r="M327" s="131"/>
      <c r="N327" s="131" t="s">
        <v>192</v>
      </c>
      <c r="O327" s="135" t="s">
        <v>426</v>
      </c>
      <c r="P327" s="129"/>
      <c r="Q327" s="129"/>
      <c r="R327" s="129"/>
    </row>
    <row r="328" spans="1:18">
      <c r="A328" s="132" t="s">
        <v>2731</v>
      </c>
      <c r="B328" s="132" t="s">
        <v>2730</v>
      </c>
      <c r="D328" s="132" t="s">
        <v>426</v>
      </c>
      <c r="H328" s="132">
        <f t="shared" si="26"/>
        <v>1</v>
      </c>
      <c r="J328" s="61" t="s">
        <v>94</v>
      </c>
      <c r="K328" s="130" t="str">
        <f t="shared" si="27"/>
        <v>e138</v>
      </c>
      <c r="L328" s="177" t="str">
        <f t="shared" si="28"/>
        <v>Dettes envers des établissements de crédit</v>
      </c>
      <c r="M328" s="131"/>
      <c r="N328" s="131" t="s">
        <v>192</v>
      </c>
      <c r="O328" s="135" t="s">
        <v>426</v>
      </c>
      <c r="P328" s="129"/>
      <c r="Q328" s="129"/>
      <c r="R328" s="129"/>
    </row>
    <row r="329" spans="1:18">
      <c r="A329" s="132" t="s">
        <v>2732</v>
      </c>
      <c r="B329" s="132" t="s">
        <v>2743</v>
      </c>
      <c r="D329" s="132" t="s">
        <v>426</v>
      </c>
      <c r="H329" s="132">
        <f t="shared" si="26"/>
        <v>1</v>
      </c>
      <c r="J329" s="61" t="s">
        <v>95</v>
      </c>
      <c r="K329" s="130" t="str">
        <f t="shared" si="27"/>
        <v>e298</v>
      </c>
      <c r="L329" s="177" t="str">
        <f t="shared" si="28"/>
        <v>Titres de créance négociables émis</v>
      </c>
      <c r="M329" s="131"/>
      <c r="N329" s="131" t="s">
        <v>192</v>
      </c>
      <c r="O329" s="135" t="s">
        <v>426</v>
      </c>
      <c r="P329" s="129"/>
      <c r="Q329" s="129"/>
      <c r="R329" s="129"/>
    </row>
    <row r="330" spans="1:18">
      <c r="A330" s="132" t="s">
        <v>2750</v>
      </c>
      <c r="B330" s="132" t="s">
        <v>2746</v>
      </c>
      <c r="D330" s="132" t="s">
        <v>426</v>
      </c>
      <c r="H330" s="132">
        <f t="shared" si="26"/>
        <v>1</v>
      </c>
      <c r="J330" s="61" t="s">
        <v>96</v>
      </c>
      <c r="K330" s="130" t="str">
        <f t="shared" si="27"/>
        <v>e76</v>
      </c>
      <c r="L330" s="177" t="str">
        <f t="shared" si="28"/>
        <v>Autres emprunts, dépôts et cautionnements reçus</v>
      </c>
      <c r="M330" s="131"/>
      <c r="N330" s="131" t="s">
        <v>192</v>
      </c>
      <c r="O330" s="135" t="s">
        <v>426</v>
      </c>
      <c r="P330" s="129"/>
      <c r="Q330" s="129"/>
      <c r="R330" s="129"/>
    </row>
    <row r="331" spans="1:18">
      <c r="A331" s="40" t="s">
        <v>2751</v>
      </c>
      <c r="B331" s="132" t="s">
        <v>2747</v>
      </c>
      <c r="D331" s="132" t="s">
        <v>426</v>
      </c>
      <c r="H331" s="132">
        <f t="shared" si="26"/>
        <v>1</v>
      </c>
      <c r="J331" s="64" t="s">
        <v>1628</v>
      </c>
      <c r="K331" s="130" t="str">
        <f t="shared" si="27"/>
        <v>e318</v>
      </c>
      <c r="L331" s="177" t="str">
        <f t="shared" si="28"/>
        <v>Autres dettes non financières</v>
      </c>
      <c r="M331" s="131" t="s">
        <v>190</v>
      </c>
      <c r="N331" s="131" t="s">
        <v>192</v>
      </c>
      <c r="O331" s="135" t="s">
        <v>426</v>
      </c>
      <c r="P331" s="129"/>
      <c r="Q331" s="129"/>
      <c r="R331" s="129"/>
    </row>
    <row r="332" spans="1:18">
      <c r="A332" s="40" t="s">
        <v>2752</v>
      </c>
      <c r="B332" s="132" t="s">
        <v>2748</v>
      </c>
      <c r="D332" s="132" t="s">
        <v>426</v>
      </c>
      <c r="H332" s="132">
        <f t="shared" si="26"/>
        <v>1</v>
      </c>
      <c r="J332" s="61" t="s">
        <v>71</v>
      </c>
      <c r="K332" s="130" t="str">
        <f t="shared" si="27"/>
        <v>e201</v>
      </c>
      <c r="L332" s="177" t="str">
        <f t="shared" si="28"/>
        <v>Personnel</v>
      </c>
      <c r="M332" s="131"/>
      <c r="N332" s="131" t="s">
        <v>192</v>
      </c>
      <c r="O332" s="135" t="s">
        <v>426</v>
      </c>
      <c r="P332" s="129"/>
      <c r="Q332" s="129"/>
      <c r="R332" s="129"/>
    </row>
    <row r="333" spans="1:18" s="211" customFormat="1">
      <c r="A333" s="158" t="s">
        <v>2753</v>
      </c>
      <c r="B333" s="132" t="s">
        <v>2749</v>
      </c>
      <c r="C333" s="132"/>
      <c r="D333" s="132" t="s">
        <v>426</v>
      </c>
      <c r="E333" s="132"/>
      <c r="F333" s="132"/>
      <c r="G333" s="132"/>
      <c r="H333" s="132">
        <f t="shared" si="26"/>
        <v>1</v>
      </c>
      <c r="I333" s="132"/>
      <c r="J333" s="212" t="s">
        <v>537</v>
      </c>
      <c r="K333" s="213" t="str">
        <f t="shared" si="27"/>
        <v>e156</v>
      </c>
      <c r="L333" s="214" t="str">
        <f t="shared" si="28"/>
        <v>État, organismes sociaux, collectivités publiques</v>
      </c>
      <c r="M333" s="215"/>
      <c r="N333" s="215" t="s">
        <v>192</v>
      </c>
      <c r="O333" s="216" t="s">
        <v>426</v>
      </c>
    </row>
    <row r="334" spans="1:18">
      <c r="A334" s="324" t="s">
        <v>2756</v>
      </c>
      <c r="B334" s="132" t="s">
        <v>2754</v>
      </c>
      <c r="C334" s="324"/>
      <c r="D334" s="132" t="s">
        <v>426</v>
      </c>
      <c r="E334" s="324"/>
      <c r="F334" s="324"/>
      <c r="G334" s="324"/>
      <c r="H334" s="132">
        <f t="shared" si="26"/>
        <v>1</v>
      </c>
      <c r="I334" s="324"/>
      <c r="J334" s="61" t="s">
        <v>97</v>
      </c>
      <c r="K334" s="130" t="str">
        <f t="shared" si="27"/>
        <v>e132</v>
      </c>
      <c r="L334" s="177" t="str">
        <f t="shared" si="28"/>
        <v>Créditeurs divers</v>
      </c>
      <c r="M334" s="131"/>
      <c r="N334" s="131" t="s">
        <v>192</v>
      </c>
      <c r="O334" s="135" t="s">
        <v>426</v>
      </c>
      <c r="P334" s="129"/>
      <c r="Q334" s="129"/>
      <c r="R334" s="129"/>
    </row>
    <row r="335" spans="1:18">
      <c r="A335" s="132" t="s">
        <v>2757</v>
      </c>
      <c r="B335" s="132" t="s">
        <v>2755</v>
      </c>
      <c r="D335" s="132" t="s">
        <v>426</v>
      </c>
      <c r="H335" s="132">
        <f t="shared" si="26"/>
        <v>1</v>
      </c>
      <c r="J335" s="44" t="s">
        <v>1613</v>
      </c>
      <c r="K335" s="130" t="str">
        <f t="shared" si="27"/>
        <v>e314</v>
      </c>
      <c r="L335" s="158" t="str">
        <f t="shared" si="28"/>
        <v>Comptes de régularisation et différences de conversion</v>
      </c>
      <c r="M335" s="131" t="s">
        <v>190</v>
      </c>
      <c r="N335" s="131" t="s">
        <v>192</v>
      </c>
      <c r="O335" s="135" t="s">
        <v>426</v>
      </c>
      <c r="P335" s="129"/>
      <c r="Q335" s="129"/>
      <c r="R335" s="129"/>
    </row>
    <row r="336" spans="1:18">
      <c r="A336" s="40" t="s">
        <v>2860</v>
      </c>
      <c r="B336" s="132" t="s">
        <v>2758</v>
      </c>
      <c r="D336" s="132" t="s">
        <v>426</v>
      </c>
      <c r="H336" s="132">
        <f t="shared" si="26"/>
        <v>1</v>
      </c>
      <c r="J336" s="64" t="s">
        <v>1146</v>
      </c>
      <c r="K336" s="130" t="str">
        <f t="shared" si="27"/>
        <v>e122</v>
      </c>
      <c r="L336" s="177" t="str">
        <f t="shared" si="28"/>
        <v>Comptes de régularisation</v>
      </c>
      <c r="M336" s="131" t="s">
        <v>190</v>
      </c>
      <c r="N336" s="131" t="s">
        <v>192</v>
      </c>
      <c r="O336" s="135" t="s">
        <v>426</v>
      </c>
      <c r="P336" s="129"/>
      <c r="Q336" s="129"/>
      <c r="R336" s="129"/>
    </row>
    <row r="337" spans="1:20">
      <c r="A337" s="328" t="s">
        <v>5676</v>
      </c>
      <c r="B337" s="303" t="s">
        <v>6502</v>
      </c>
      <c r="C337" s="303"/>
      <c r="D337" s="303" t="s">
        <v>6107</v>
      </c>
      <c r="E337" s="303"/>
      <c r="F337" s="303"/>
      <c r="G337" s="303"/>
      <c r="H337" s="303">
        <f t="shared" si="26"/>
        <v>1</v>
      </c>
      <c r="I337" s="303"/>
      <c r="J337" s="57" t="s">
        <v>268</v>
      </c>
      <c r="K337" s="130" t="str">
        <f t="shared" si="27"/>
        <v>e219</v>
      </c>
      <c r="L337" s="175" t="str">
        <f t="shared" si="28"/>
        <v>Produits à répartir sur plusieurs exercices</v>
      </c>
      <c r="M337" s="131"/>
      <c r="N337" s="131" t="s">
        <v>192</v>
      </c>
      <c r="O337" s="135" t="s">
        <v>426</v>
      </c>
      <c r="P337" s="129"/>
      <c r="Q337" s="129"/>
      <c r="R337" s="129"/>
    </row>
    <row r="338" spans="1:20" ht="12" customHeight="1">
      <c r="A338" s="303" t="s">
        <v>5677</v>
      </c>
      <c r="B338" s="303" t="s">
        <v>6503</v>
      </c>
      <c r="C338" s="303"/>
      <c r="D338" s="303" t="s">
        <v>6107</v>
      </c>
      <c r="E338" s="303"/>
      <c r="F338" s="303"/>
      <c r="G338" s="303"/>
      <c r="H338" s="303">
        <f t="shared" si="26"/>
        <v>1</v>
      </c>
      <c r="I338" s="303"/>
      <c r="J338" s="57" t="s">
        <v>269</v>
      </c>
      <c r="K338" s="130" t="str">
        <f t="shared" si="27"/>
        <v>e59</v>
      </c>
      <c r="L338" s="175" t="str">
        <f t="shared" si="28"/>
        <v>Amortissement des différences sur les prix de remboursement</v>
      </c>
      <c r="M338" s="131"/>
      <c r="N338" s="131" t="s">
        <v>192</v>
      </c>
      <c r="O338" s="135" t="s">
        <v>426</v>
      </c>
      <c r="P338" s="129"/>
      <c r="Q338" s="129"/>
      <c r="R338" s="129"/>
    </row>
    <row r="339" spans="1:20">
      <c r="A339" s="303" t="s">
        <v>5678</v>
      </c>
      <c r="B339" s="303" t="s">
        <v>6504</v>
      </c>
      <c r="C339" s="303"/>
      <c r="D339" s="303" t="s">
        <v>6107</v>
      </c>
      <c r="E339" s="303"/>
      <c r="F339" s="303"/>
      <c r="G339" s="303"/>
      <c r="H339" s="303">
        <f t="shared" si="26"/>
        <v>1</v>
      </c>
      <c r="I339" s="303"/>
      <c r="J339" s="57" t="s">
        <v>270</v>
      </c>
      <c r="K339" s="130" t="str">
        <f t="shared" si="27"/>
        <v>e260</v>
      </c>
      <c r="L339" s="175" t="str">
        <f t="shared" si="28"/>
        <v>Report de commissions reçues des réassureurs</v>
      </c>
      <c r="M339" s="131"/>
      <c r="N339" s="131" t="s">
        <v>192</v>
      </c>
      <c r="O339" s="135" t="s">
        <v>426</v>
      </c>
      <c r="P339" s="129"/>
      <c r="Q339" s="129"/>
      <c r="R339" s="129"/>
    </row>
    <row r="340" spans="1:20" ht="15" customHeight="1">
      <c r="A340" s="303" t="s">
        <v>5679</v>
      </c>
      <c r="B340" s="303" t="s">
        <v>6505</v>
      </c>
      <c r="C340" s="303"/>
      <c r="D340" s="303" t="s">
        <v>6107</v>
      </c>
      <c r="E340" s="303"/>
      <c r="F340" s="303"/>
      <c r="G340" s="303"/>
      <c r="H340" s="303">
        <f t="shared" si="26"/>
        <v>1</v>
      </c>
      <c r="I340" s="303"/>
      <c r="J340" s="57" t="s">
        <v>265</v>
      </c>
      <c r="K340" s="130" t="str">
        <f t="shared" si="27"/>
        <v>e125</v>
      </c>
      <c r="L340" s="175" t="str">
        <f t="shared" si="28"/>
        <v>Comptes de régularisation liés aux instruments financiers à terme</v>
      </c>
      <c r="M340" s="131" t="s">
        <v>190</v>
      </c>
      <c r="N340" s="131" t="s">
        <v>192</v>
      </c>
      <c r="O340" s="135" t="s">
        <v>426</v>
      </c>
      <c r="P340" s="129"/>
      <c r="Q340" s="129"/>
      <c r="R340" s="129"/>
    </row>
    <row r="341" spans="1:20" ht="15" customHeight="1">
      <c r="A341" s="329" t="s">
        <v>6671</v>
      </c>
      <c r="B341" s="303" t="s">
        <v>6506</v>
      </c>
      <c r="C341" s="303"/>
      <c r="D341" s="303" t="s">
        <v>6107</v>
      </c>
      <c r="E341" s="303"/>
      <c r="F341" s="303"/>
      <c r="G341" s="303"/>
      <c r="H341" s="303">
        <f t="shared" si="26"/>
        <v>1</v>
      </c>
      <c r="I341" s="303"/>
      <c r="J341" s="58" t="s">
        <v>518</v>
      </c>
      <c r="K341" s="130" t="str">
        <f t="shared" si="27"/>
        <v>e124</v>
      </c>
      <c r="L341" s="175" t="str">
        <f t="shared" si="28"/>
        <v>Comptes de régularisation liés à des stratégies d'investissement ou de désinvestissement</v>
      </c>
      <c r="M341" s="131"/>
      <c r="N341" s="131" t="s">
        <v>192</v>
      </c>
      <c r="O341" s="135" t="s">
        <v>426</v>
      </c>
      <c r="P341" s="129"/>
      <c r="Q341" s="129"/>
      <c r="R341" s="129"/>
    </row>
    <row r="342" spans="1:20" ht="15" customHeight="1">
      <c r="A342" s="329" t="s">
        <v>6178</v>
      </c>
      <c r="B342" s="303" t="s">
        <v>6507</v>
      </c>
      <c r="C342" s="303"/>
      <c r="D342" s="303" t="s">
        <v>6107</v>
      </c>
      <c r="E342" s="303"/>
      <c r="F342" s="303"/>
      <c r="G342" s="303"/>
      <c r="H342" s="303">
        <f t="shared" si="26"/>
        <v>1</v>
      </c>
      <c r="I342" s="303"/>
      <c r="J342" s="58" t="s">
        <v>519</v>
      </c>
      <c r="K342" s="130" t="str">
        <f t="shared" si="27"/>
        <v>e123</v>
      </c>
      <c r="L342" s="175" t="str">
        <f t="shared" si="28"/>
        <v>Comptes de régularisation liés à des stratégies de rendement</v>
      </c>
      <c r="M342" s="131"/>
      <c r="N342" s="131" t="s">
        <v>192</v>
      </c>
      <c r="O342" s="135" t="s">
        <v>426</v>
      </c>
      <c r="P342" s="129"/>
      <c r="Q342" s="129"/>
      <c r="R342" s="129"/>
    </row>
    <row r="343" spans="1:20">
      <c r="A343" s="329" t="s">
        <v>5680</v>
      </c>
      <c r="B343" s="303" t="s">
        <v>6508</v>
      </c>
      <c r="C343" s="303"/>
      <c r="D343" s="303" t="s">
        <v>6107</v>
      </c>
      <c r="E343" s="303"/>
      <c r="F343" s="303"/>
      <c r="G343" s="303"/>
      <c r="H343" s="303">
        <f t="shared" si="26"/>
        <v>1</v>
      </c>
      <c r="I343" s="303"/>
      <c r="J343" s="58" t="s">
        <v>266</v>
      </c>
      <c r="K343" s="130" t="str">
        <f t="shared" si="27"/>
        <v>e126</v>
      </c>
      <c r="L343" s="175" t="str">
        <f t="shared" si="28"/>
        <v>Comptes de régularisation sur autres opérations</v>
      </c>
      <c r="M343" s="131"/>
      <c r="N343" s="131" t="s">
        <v>192</v>
      </c>
      <c r="O343" s="135" t="s">
        <v>426</v>
      </c>
      <c r="P343" s="129"/>
      <c r="Q343" s="129"/>
      <c r="R343" s="129"/>
    </row>
    <row r="344" spans="1:20">
      <c r="A344" s="329" t="s">
        <v>5681</v>
      </c>
      <c r="B344" s="303" t="s">
        <v>6509</v>
      </c>
      <c r="C344" s="303"/>
      <c r="D344" s="303" t="s">
        <v>6107</v>
      </c>
      <c r="E344" s="303"/>
      <c r="F344" s="303"/>
      <c r="G344" s="303"/>
      <c r="H344" s="303">
        <f t="shared" si="26"/>
        <v>1</v>
      </c>
      <c r="I344" s="303"/>
      <c r="J344" s="57" t="s">
        <v>535</v>
      </c>
      <c r="K344" s="130" t="str">
        <f t="shared" si="27"/>
        <v>e157</v>
      </c>
      <c r="L344" s="175" t="str">
        <f t="shared" si="28"/>
        <v>Évaluations techniques de la réassurance</v>
      </c>
      <c r="M344" s="131"/>
      <c r="N344" s="131" t="s">
        <v>192</v>
      </c>
      <c r="O344" s="135" t="s">
        <v>426</v>
      </c>
      <c r="P344" s="129"/>
      <c r="Q344" s="129"/>
      <c r="R344" s="129"/>
    </row>
    <row r="345" spans="1:20">
      <c r="A345" s="329" t="s">
        <v>5682</v>
      </c>
      <c r="B345" s="303" t="s">
        <v>6510</v>
      </c>
      <c r="C345" s="303"/>
      <c r="D345" s="303" t="s">
        <v>6107</v>
      </c>
      <c r="E345" s="303"/>
      <c r="F345" s="303"/>
      <c r="G345" s="303"/>
      <c r="H345" s="303">
        <f t="shared" si="26"/>
        <v>1</v>
      </c>
      <c r="I345" s="303"/>
      <c r="J345" s="57" t="s">
        <v>267</v>
      </c>
      <c r="K345" s="130" t="str">
        <f t="shared" si="27"/>
        <v>e74</v>
      </c>
      <c r="L345" s="175" t="str">
        <f t="shared" si="28"/>
        <v>Autres éléments de comptes de régularisation</v>
      </c>
      <c r="M345" s="131"/>
      <c r="N345" s="131" t="s">
        <v>192</v>
      </c>
      <c r="O345" s="135" t="s">
        <v>426</v>
      </c>
      <c r="P345" s="129"/>
      <c r="Q345" s="129"/>
      <c r="R345" s="129"/>
    </row>
    <row r="346" spans="1:20">
      <c r="A346" s="329" t="s">
        <v>5683</v>
      </c>
      <c r="B346" s="303" t="s">
        <v>6511</v>
      </c>
      <c r="C346" s="303"/>
      <c r="D346" s="303" t="s">
        <v>6107</v>
      </c>
      <c r="E346" s="303"/>
      <c r="F346" s="303"/>
      <c r="G346" s="303"/>
      <c r="H346" s="303">
        <f t="shared" si="26"/>
        <v>1</v>
      </c>
      <c r="I346" s="303"/>
      <c r="J346" s="64" t="s">
        <v>98</v>
      </c>
      <c r="K346" s="130" t="str">
        <f t="shared" si="27"/>
        <v>e142</v>
      </c>
      <c r="L346" s="177" t="str">
        <f t="shared" si="28"/>
        <v>Différence de conversion</v>
      </c>
      <c r="M346" s="131"/>
      <c r="N346" s="131" t="s">
        <v>192</v>
      </c>
      <c r="O346" s="135" t="s">
        <v>426</v>
      </c>
      <c r="P346" s="129"/>
      <c r="Q346" s="129"/>
      <c r="R346" s="129"/>
    </row>
    <row r="347" spans="1:20">
      <c r="A347" s="303" t="s">
        <v>6033</v>
      </c>
      <c r="B347" s="303" t="s">
        <v>6512</v>
      </c>
      <c r="C347" s="303"/>
      <c r="D347" s="303" t="s">
        <v>6107</v>
      </c>
      <c r="E347" s="303"/>
      <c r="F347" s="303"/>
      <c r="G347" s="303"/>
      <c r="H347" s="303">
        <f t="shared" ref="H347" si="29">COUNTIF(J:J,A347)</f>
        <v>0</v>
      </c>
      <c r="I347" s="303"/>
      <c r="J347" s="52" t="s">
        <v>1622</v>
      </c>
      <c r="K347" s="130"/>
      <c r="L347" s="19"/>
      <c r="O347" s="38" t="s">
        <v>426</v>
      </c>
      <c r="Q347" t="s">
        <v>123</v>
      </c>
      <c r="S347" s="129"/>
      <c r="T347" s="129"/>
    </row>
    <row r="348" spans="1:20">
      <c r="A348" s="303" t="s">
        <v>5954</v>
      </c>
      <c r="B348" s="303" t="s">
        <v>6513</v>
      </c>
      <c r="C348" s="303"/>
      <c r="D348" s="303" t="s">
        <v>6107</v>
      </c>
      <c r="E348" s="303"/>
      <c r="F348" s="303"/>
      <c r="G348" s="303"/>
      <c r="H348" s="303">
        <f t="shared" ref="H348:H370" si="30">COUNTIF(J:J,A348)</f>
        <v>1</v>
      </c>
      <c r="I348" s="328" t="s">
        <v>3840</v>
      </c>
      <c r="J348" s="10" t="s">
        <v>244</v>
      </c>
      <c r="K348" s="130" t="str">
        <f t="shared" ref="K348:K379" si="31">VLOOKUP(J348,A:B,2,FALSE)</f>
        <v>x0</v>
      </c>
      <c r="L348" s="19" t="str">
        <f t="shared" ref="L348:L379" si="32">J348</f>
        <v>Total/NA</v>
      </c>
      <c r="M348" s="8" t="s">
        <v>190</v>
      </c>
      <c r="O348" t="s">
        <v>243</v>
      </c>
    </row>
    <row r="349" spans="1:20">
      <c r="A349" s="303" t="s">
        <v>5968</v>
      </c>
      <c r="B349" s="303" t="s">
        <v>6514</v>
      </c>
      <c r="C349" s="303"/>
      <c r="D349" s="303" t="s">
        <v>6107</v>
      </c>
      <c r="E349" s="303"/>
      <c r="F349" s="303"/>
      <c r="G349" s="303"/>
      <c r="H349" s="303">
        <f t="shared" si="30"/>
        <v>1</v>
      </c>
      <c r="I349" s="303" t="s">
        <v>3875</v>
      </c>
      <c r="J349" s="44" t="s">
        <v>33</v>
      </c>
      <c r="K349" s="130" t="str">
        <f t="shared" si="31"/>
        <v>e208</v>
      </c>
      <c r="L349" s="158" t="str">
        <f t="shared" si="32"/>
        <v>Placements immobiliers</v>
      </c>
      <c r="M349" s="8" t="s">
        <v>190</v>
      </c>
      <c r="N349" s="8" t="s">
        <v>192</v>
      </c>
      <c r="O349" s="38" t="s">
        <v>426</v>
      </c>
    </row>
    <row r="350" spans="1:20">
      <c r="A350" s="303" t="s">
        <v>5969</v>
      </c>
      <c r="B350" s="303" t="s">
        <v>6515</v>
      </c>
      <c r="C350" s="303"/>
      <c r="D350" s="303" t="s">
        <v>6107</v>
      </c>
      <c r="E350" s="303"/>
      <c r="F350" s="303"/>
      <c r="G350" s="303"/>
      <c r="H350" s="303">
        <f t="shared" si="30"/>
        <v>1</v>
      </c>
      <c r="I350" s="303" t="s">
        <v>3370</v>
      </c>
      <c r="J350" s="22" t="s">
        <v>524</v>
      </c>
      <c r="K350" s="130" t="str">
        <f t="shared" si="31"/>
        <v>e294</v>
      </c>
      <c r="L350" s="158" t="str">
        <f t="shared" si="32"/>
        <v>Terrains et constructions</v>
      </c>
      <c r="M350" s="8" t="s">
        <v>190</v>
      </c>
      <c r="N350" s="8" t="s">
        <v>192</v>
      </c>
      <c r="O350" s="38" t="s">
        <v>426</v>
      </c>
    </row>
    <row r="351" spans="1:20">
      <c r="A351" s="303" t="s">
        <v>5970</v>
      </c>
      <c r="B351" s="303" t="s">
        <v>6516</v>
      </c>
      <c r="C351" s="303"/>
      <c r="D351" s="303" t="s">
        <v>6107</v>
      </c>
      <c r="E351" s="303"/>
      <c r="F351" s="303"/>
      <c r="G351" s="303"/>
      <c r="H351" s="303">
        <f t="shared" si="30"/>
        <v>1</v>
      </c>
      <c r="I351" s="303" t="s">
        <v>4298</v>
      </c>
      <c r="J351" s="53" t="s">
        <v>28</v>
      </c>
      <c r="K351" s="130" t="str">
        <f t="shared" si="31"/>
        <v>e296</v>
      </c>
      <c r="L351" s="158" t="str">
        <f t="shared" si="32"/>
        <v>Terrains non construits</v>
      </c>
      <c r="N351" s="8" t="s">
        <v>192</v>
      </c>
      <c r="O351" s="38" t="s">
        <v>426</v>
      </c>
    </row>
    <row r="352" spans="1:20">
      <c r="A352" s="303" t="s">
        <v>5960</v>
      </c>
      <c r="B352" s="303" t="s">
        <v>6517</v>
      </c>
      <c r="C352" s="303"/>
      <c r="D352" s="303" t="s">
        <v>6107</v>
      </c>
      <c r="E352" s="303"/>
      <c r="F352" s="303"/>
      <c r="G352" s="303"/>
      <c r="H352" s="303">
        <f t="shared" si="30"/>
        <v>1</v>
      </c>
      <c r="I352" s="329" t="s">
        <v>5722</v>
      </c>
      <c r="J352" s="53" t="s">
        <v>39</v>
      </c>
      <c r="K352" s="130" t="str">
        <f t="shared" si="31"/>
        <v>e190</v>
      </c>
      <c r="L352" s="158" t="str">
        <f t="shared" si="32"/>
        <v>Part de sociétés non cotées à objet foncier</v>
      </c>
      <c r="N352" s="8" t="s">
        <v>192</v>
      </c>
      <c r="O352" s="38" t="s">
        <v>426</v>
      </c>
    </row>
    <row r="353" spans="1:22">
      <c r="A353" s="303" t="s">
        <v>5971</v>
      </c>
      <c r="B353" s="303" t="s">
        <v>6518</v>
      </c>
      <c r="C353" s="303"/>
      <c r="D353" s="303" t="s">
        <v>6107</v>
      </c>
      <c r="E353" s="303"/>
      <c r="F353" s="303"/>
      <c r="G353" s="303"/>
      <c r="H353" s="303">
        <f t="shared" si="30"/>
        <v>1</v>
      </c>
      <c r="I353" s="329" t="s">
        <v>5723</v>
      </c>
      <c r="J353" s="53" t="s">
        <v>543</v>
      </c>
      <c r="K353" s="130" t="str">
        <f t="shared" si="31"/>
        <v>e174</v>
      </c>
      <c r="L353" s="158" t="str">
        <f t="shared" si="32"/>
        <v>Immeubles bâtis hors immeubles d'exploitation</v>
      </c>
      <c r="N353" s="8" t="s">
        <v>192</v>
      </c>
      <c r="O353" s="38" t="s">
        <v>426</v>
      </c>
    </row>
    <row r="354" spans="1:22">
      <c r="A354" s="303" t="s">
        <v>5972</v>
      </c>
      <c r="B354" s="303" t="s">
        <v>6519</v>
      </c>
      <c r="C354" s="303"/>
      <c r="D354" s="303" t="s">
        <v>6107</v>
      </c>
      <c r="E354" s="303"/>
      <c r="F354" s="303"/>
      <c r="G354" s="303"/>
      <c r="H354" s="303">
        <f t="shared" si="30"/>
        <v>1</v>
      </c>
      <c r="I354" s="329" t="s">
        <v>122</v>
      </c>
      <c r="J354" s="53" t="s">
        <v>40</v>
      </c>
      <c r="K354" s="130" t="str">
        <f t="shared" si="31"/>
        <v>e199</v>
      </c>
      <c r="L354" s="158" t="str">
        <f t="shared" si="32"/>
        <v>Parts et actions de sociétés immobilières non cotées hors immeubles d'exploitation</v>
      </c>
      <c r="N354" s="8" t="s">
        <v>192</v>
      </c>
      <c r="O354" s="38" t="s">
        <v>426</v>
      </c>
    </row>
    <row r="355" spans="1:22">
      <c r="A355" s="303" t="s">
        <v>5961</v>
      </c>
      <c r="B355" s="303" t="s">
        <v>6497</v>
      </c>
      <c r="C355" s="303"/>
      <c r="D355" s="303" t="s">
        <v>6107</v>
      </c>
      <c r="E355" s="303"/>
      <c r="F355" s="303"/>
      <c r="G355" s="303"/>
      <c r="H355" s="303">
        <f t="shared" si="30"/>
        <v>1</v>
      </c>
      <c r="I355" s="329" t="s">
        <v>4323</v>
      </c>
      <c r="J355" s="53" t="s">
        <v>29</v>
      </c>
      <c r="K355" s="130" t="str">
        <f t="shared" si="31"/>
        <v>e175</v>
      </c>
      <c r="L355" s="158" t="str">
        <f t="shared" si="32"/>
        <v>Immeubles d'exploitation</v>
      </c>
      <c r="N355" s="8" t="s">
        <v>192</v>
      </c>
      <c r="O355" s="38" t="s">
        <v>426</v>
      </c>
    </row>
    <row r="356" spans="1:22">
      <c r="A356" s="303" t="s">
        <v>5962</v>
      </c>
      <c r="B356" s="303" t="s">
        <v>6520</v>
      </c>
      <c r="C356" s="303"/>
      <c r="D356" s="303" t="s">
        <v>6107</v>
      </c>
      <c r="E356" s="303"/>
      <c r="F356" s="303"/>
      <c r="G356" s="303"/>
      <c r="H356" s="303">
        <f t="shared" si="30"/>
        <v>1</v>
      </c>
      <c r="I356" s="329" t="s">
        <v>3035</v>
      </c>
      <c r="J356" s="22" t="s">
        <v>1143</v>
      </c>
      <c r="K356" s="130" t="str">
        <f t="shared" si="31"/>
        <v>e295</v>
      </c>
      <c r="L356" s="158" t="str">
        <f t="shared" si="32"/>
        <v>Terrains et constructions en cours</v>
      </c>
      <c r="M356" s="8" t="s">
        <v>190</v>
      </c>
      <c r="N356" s="8" t="s">
        <v>192</v>
      </c>
      <c r="O356" s="38" t="s">
        <v>426</v>
      </c>
    </row>
    <row r="357" spans="1:22">
      <c r="A357" s="303" t="s">
        <v>5963</v>
      </c>
      <c r="B357" s="303" t="s">
        <v>6521</v>
      </c>
      <c r="C357" s="303"/>
      <c r="D357" s="303" t="s">
        <v>6107</v>
      </c>
      <c r="E357" s="303"/>
      <c r="F357" s="303"/>
      <c r="G357" s="303"/>
      <c r="H357" s="303">
        <f t="shared" si="30"/>
        <v>1</v>
      </c>
      <c r="I357" s="329" t="s">
        <v>3264</v>
      </c>
      <c r="J357" s="53" t="s">
        <v>41</v>
      </c>
      <c r="K357" s="130" t="str">
        <f t="shared" si="31"/>
        <v>e293</v>
      </c>
      <c r="L357" s="158" t="str">
        <f t="shared" si="32"/>
        <v>Terrains affectés à une construction en cours</v>
      </c>
      <c r="N357" s="8" t="s">
        <v>192</v>
      </c>
      <c r="O357" s="38" t="s">
        <v>426</v>
      </c>
    </row>
    <row r="358" spans="1:22">
      <c r="A358" s="303" t="s">
        <v>5964</v>
      </c>
      <c r="B358" s="303" t="s">
        <v>6522</v>
      </c>
      <c r="C358" s="303"/>
      <c r="D358" s="303" t="s">
        <v>6107</v>
      </c>
      <c r="E358" s="303"/>
      <c r="F358" s="303"/>
      <c r="G358" s="303"/>
      <c r="H358" s="303">
        <f t="shared" si="30"/>
        <v>1</v>
      </c>
      <c r="I358" s="303" t="s">
        <v>336</v>
      </c>
      <c r="J358" s="53" t="s">
        <v>42</v>
      </c>
      <c r="K358" s="130" t="str">
        <f t="shared" si="31"/>
        <v>e177</v>
      </c>
      <c r="L358" s="158" t="str">
        <f t="shared" si="32"/>
        <v>Immeubles en cours</v>
      </c>
      <c r="N358" s="8" t="s">
        <v>192</v>
      </c>
      <c r="O358" s="38" t="s">
        <v>426</v>
      </c>
      <c r="S358" s="129"/>
    </row>
    <row r="359" spans="1:22">
      <c r="A359" s="303" t="s">
        <v>5965</v>
      </c>
      <c r="B359" s="303" t="s">
        <v>6523</v>
      </c>
      <c r="C359" s="303"/>
      <c r="D359" s="303" t="s">
        <v>6107</v>
      </c>
      <c r="E359" s="303"/>
      <c r="F359" s="303"/>
      <c r="G359" s="303"/>
      <c r="H359" s="303">
        <f t="shared" si="30"/>
        <v>1</v>
      </c>
      <c r="I359" s="303" t="s">
        <v>5724</v>
      </c>
      <c r="J359" s="53" t="s">
        <v>43</v>
      </c>
      <c r="K359" s="130" t="str">
        <f t="shared" si="31"/>
        <v>e198</v>
      </c>
      <c r="L359" s="158" t="str">
        <f t="shared" si="32"/>
        <v>Parts et actions de sociétés immobilières non cotées (immeubles en cours)</v>
      </c>
      <c r="N359" s="8" t="s">
        <v>192</v>
      </c>
      <c r="O359" s="38" t="s">
        <v>426</v>
      </c>
      <c r="S359" s="129"/>
      <c r="U359" s="129"/>
      <c r="V359" s="129"/>
    </row>
    <row r="360" spans="1:22">
      <c r="A360" s="303" t="s">
        <v>5966</v>
      </c>
      <c r="B360" s="303" t="s">
        <v>6524</v>
      </c>
      <c r="C360" s="303"/>
      <c r="D360" s="303" t="s">
        <v>6107</v>
      </c>
      <c r="E360" s="303"/>
      <c r="F360" s="303"/>
      <c r="G360" s="303"/>
      <c r="H360" s="303">
        <f t="shared" si="30"/>
        <v>1</v>
      </c>
      <c r="I360" s="303" t="s">
        <v>3807</v>
      </c>
      <c r="J360" s="53" t="s">
        <v>223</v>
      </c>
      <c r="K360" s="130" t="str">
        <f t="shared" si="31"/>
        <v>e178</v>
      </c>
      <c r="L360" s="158" t="str">
        <f t="shared" si="32"/>
        <v>Immobilisations grevées de droits (commodats)</v>
      </c>
      <c r="N360" s="8" t="s">
        <v>192</v>
      </c>
      <c r="O360" s="38" t="s">
        <v>426</v>
      </c>
      <c r="T360" s="129"/>
      <c r="U360" s="129"/>
      <c r="V360" s="129"/>
    </row>
    <row r="361" spans="1:22" ht="15" customHeight="1">
      <c r="A361" s="303" t="s">
        <v>5967</v>
      </c>
      <c r="B361" s="303" t="s">
        <v>6525</v>
      </c>
      <c r="C361" s="303"/>
      <c r="D361" s="303" t="s">
        <v>6107</v>
      </c>
      <c r="E361" s="303"/>
      <c r="F361" s="303"/>
      <c r="G361" s="303"/>
      <c r="H361" s="303">
        <f t="shared" si="30"/>
        <v>1</v>
      </c>
      <c r="I361" s="303" t="s">
        <v>2791</v>
      </c>
      <c r="J361" s="53" t="s">
        <v>44</v>
      </c>
      <c r="K361" s="130" t="str">
        <f t="shared" si="31"/>
        <v>e176</v>
      </c>
      <c r="L361" s="158" t="str">
        <f t="shared" si="32"/>
        <v>Immeubles d'exploitation en cours</v>
      </c>
      <c r="N361" s="8" t="s">
        <v>192</v>
      </c>
      <c r="O361" s="38" t="s">
        <v>426</v>
      </c>
      <c r="T361" s="129"/>
    </row>
    <row r="362" spans="1:22">
      <c r="A362" s="303" t="s">
        <v>5973</v>
      </c>
      <c r="B362" s="303" t="s">
        <v>6526</v>
      </c>
      <c r="C362" s="303"/>
      <c r="D362" s="303" t="s">
        <v>6107</v>
      </c>
      <c r="E362" s="303"/>
      <c r="F362" s="303"/>
      <c r="G362" s="303"/>
      <c r="H362" s="303">
        <f t="shared" si="30"/>
        <v>1</v>
      </c>
      <c r="I362" s="303" t="s">
        <v>5725</v>
      </c>
      <c r="J362" s="44" t="s">
        <v>293</v>
      </c>
      <c r="K362" s="130" t="str">
        <f t="shared" si="31"/>
        <v>e203</v>
      </c>
      <c r="L362" s="158" t="str">
        <f t="shared" si="32"/>
        <v>Placement financiers</v>
      </c>
      <c r="M362" s="8" t="s">
        <v>190</v>
      </c>
      <c r="N362" s="8" t="s">
        <v>192</v>
      </c>
      <c r="O362" s="38" t="s">
        <v>426</v>
      </c>
    </row>
    <row r="363" spans="1:22">
      <c r="A363" s="303" t="s">
        <v>5974</v>
      </c>
      <c r="B363" s="303" t="s">
        <v>6527</v>
      </c>
      <c r="C363" s="303"/>
      <c r="D363" s="303" t="s">
        <v>6107</v>
      </c>
      <c r="E363" s="303"/>
      <c r="F363" s="303"/>
      <c r="G363" s="303"/>
      <c r="H363" s="303">
        <f t="shared" si="30"/>
        <v>1</v>
      </c>
      <c r="I363" s="303" t="s">
        <v>5726</v>
      </c>
      <c r="J363" s="22" t="s">
        <v>45</v>
      </c>
      <c r="K363" s="130" t="str">
        <f t="shared" si="31"/>
        <v>e52</v>
      </c>
      <c r="L363" s="158" t="str">
        <f t="shared" si="32"/>
        <v>Actions et autres titres à revenu variable</v>
      </c>
      <c r="M363" s="8" t="s">
        <v>190</v>
      </c>
      <c r="N363" s="8" t="s">
        <v>192</v>
      </c>
      <c r="O363" s="38" t="s">
        <v>426</v>
      </c>
    </row>
    <row r="364" spans="1:22">
      <c r="A364" s="303" t="s">
        <v>5955</v>
      </c>
      <c r="B364" s="303" t="s">
        <v>6528</v>
      </c>
      <c r="C364" s="303"/>
      <c r="D364" s="303" t="s">
        <v>6107</v>
      </c>
      <c r="E364" s="303"/>
      <c r="F364" s="303"/>
      <c r="G364" s="303"/>
      <c r="H364" s="303">
        <f t="shared" si="30"/>
        <v>1</v>
      </c>
      <c r="I364" s="303" t="s">
        <v>4254</v>
      </c>
      <c r="J364" s="53" t="s">
        <v>1240</v>
      </c>
      <c r="K364" s="130" t="str">
        <f t="shared" si="31"/>
        <v>e297</v>
      </c>
      <c r="L364" s="158" t="str">
        <f t="shared" si="32"/>
        <v>Titres à revenu variable autres que les OPCVM</v>
      </c>
      <c r="M364" s="8" t="s">
        <v>190</v>
      </c>
      <c r="N364" s="8" t="s">
        <v>192</v>
      </c>
      <c r="O364" s="38" t="s">
        <v>426</v>
      </c>
    </row>
    <row r="365" spans="1:22">
      <c r="A365" s="303" t="s">
        <v>5975</v>
      </c>
      <c r="B365" s="303" t="s">
        <v>6529</v>
      </c>
      <c r="C365" s="303"/>
      <c r="D365" s="303" t="s">
        <v>6107</v>
      </c>
      <c r="E365" s="303"/>
      <c r="F365" s="303"/>
      <c r="G365" s="303"/>
      <c r="H365" s="303">
        <f t="shared" si="30"/>
        <v>1</v>
      </c>
      <c r="I365" s="303" t="s">
        <v>3820</v>
      </c>
      <c r="J365" s="67" t="s">
        <v>46</v>
      </c>
      <c r="K365" s="130" t="str">
        <f t="shared" si="31"/>
        <v>e53</v>
      </c>
      <c r="L365" s="158" t="str">
        <f t="shared" si="32"/>
        <v>Actions et titres cotés</v>
      </c>
      <c r="N365" s="8" t="s">
        <v>192</v>
      </c>
      <c r="O365" s="38" t="s">
        <v>426</v>
      </c>
    </row>
    <row r="366" spans="1:22">
      <c r="A366" s="303" t="s">
        <v>5956</v>
      </c>
      <c r="B366" s="303" t="s">
        <v>6530</v>
      </c>
      <c r="C366" s="303"/>
      <c r="D366" s="303" t="s">
        <v>6107</v>
      </c>
      <c r="E366" s="303"/>
      <c r="F366" s="303"/>
      <c r="G366" s="303"/>
      <c r="H366" s="303">
        <f t="shared" si="30"/>
        <v>1</v>
      </c>
      <c r="I366" s="303" t="s">
        <v>2990</v>
      </c>
      <c r="J366" s="67" t="s">
        <v>56</v>
      </c>
      <c r="K366" s="130" t="str">
        <f t="shared" si="31"/>
        <v>e54</v>
      </c>
      <c r="L366" s="158" t="str">
        <f t="shared" si="32"/>
        <v>Actions et titres non cotés</v>
      </c>
      <c r="N366" s="8" t="s">
        <v>192</v>
      </c>
      <c r="O366" s="38" t="s">
        <v>426</v>
      </c>
    </row>
    <row r="367" spans="1:22">
      <c r="A367" s="303" t="s">
        <v>5957</v>
      </c>
      <c r="B367" s="303" t="s">
        <v>6531</v>
      </c>
      <c r="C367" s="303"/>
      <c r="D367" s="303" t="s">
        <v>6107</v>
      </c>
      <c r="E367" s="303"/>
      <c r="F367" s="303"/>
      <c r="G367" s="303"/>
      <c r="H367" s="303">
        <f t="shared" si="30"/>
        <v>1</v>
      </c>
      <c r="I367" s="303" t="s">
        <v>1509</v>
      </c>
      <c r="J367" s="53" t="s">
        <v>1933</v>
      </c>
      <c r="K367" s="130" t="str">
        <f t="shared" si="31"/>
        <v>e197</v>
      </c>
      <c r="L367" s="158" t="str">
        <f t="shared" si="32"/>
        <v>Actions et parts d'OPCVM détenant exclusivement des titres à revenu fixe</v>
      </c>
      <c r="N367" s="8" t="s">
        <v>192</v>
      </c>
      <c r="O367" s="38" t="s">
        <v>426</v>
      </c>
    </row>
    <row r="368" spans="1:22">
      <c r="A368" s="303" t="s">
        <v>5958</v>
      </c>
      <c r="B368" s="303" t="s">
        <v>6532</v>
      </c>
      <c r="C368" s="303"/>
      <c r="D368" s="303" t="s">
        <v>6107</v>
      </c>
      <c r="E368" s="303"/>
      <c r="F368" s="303"/>
      <c r="G368" s="303"/>
      <c r="H368" s="303">
        <f t="shared" si="30"/>
        <v>1</v>
      </c>
      <c r="I368" s="303" t="s">
        <v>5727</v>
      </c>
      <c r="J368" s="53" t="s">
        <v>1934</v>
      </c>
      <c r="K368" s="130" t="str">
        <f t="shared" si="31"/>
        <v>e196</v>
      </c>
      <c r="L368" s="158" t="str">
        <f t="shared" si="32"/>
        <v>Actions et parts d'autres OPCVM</v>
      </c>
      <c r="N368" s="8" t="s">
        <v>192</v>
      </c>
      <c r="O368" s="38" t="s">
        <v>426</v>
      </c>
    </row>
    <row r="369" spans="1:22" ht="18" customHeight="1">
      <c r="A369" s="303" t="s">
        <v>5959</v>
      </c>
      <c r="B369" s="303" t="s">
        <v>6533</v>
      </c>
      <c r="C369" s="303"/>
      <c r="D369" s="303" t="s">
        <v>6107</v>
      </c>
      <c r="E369" s="303"/>
      <c r="F369" s="303"/>
      <c r="G369" s="303"/>
      <c r="H369" s="303">
        <f t="shared" si="30"/>
        <v>1</v>
      </c>
      <c r="I369" s="303" t="s">
        <v>4131</v>
      </c>
      <c r="J369" s="81" t="s">
        <v>1239</v>
      </c>
      <c r="K369" s="130" t="str">
        <f t="shared" si="31"/>
        <v>e206</v>
      </c>
      <c r="L369" s="178" t="str">
        <f t="shared" si="32"/>
        <v>Placements financiers sauf actions et autres titres à revenu variable</v>
      </c>
      <c r="M369" s="8" t="s">
        <v>190</v>
      </c>
      <c r="N369" s="8" t="s">
        <v>192</v>
      </c>
      <c r="O369" s="38" t="s">
        <v>426</v>
      </c>
    </row>
    <row r="370" spans="1:22">
      <c r="A370" s="303" t="s">
        <v>6194</v>
      </c>
      <c r="B370" s="303" t="s">
        <v>6534</v>
      </c>
      <c r="C370" s="303"/>
      <c r="D370" s="303" t="s">
        <v>6107</v>
      </c>
      <c r="E370" s="303"/>
      <c r="F370" s="303"/>
      <c r="G370" s="303"/>
      <c r="H370" s="303">
        <f t="shared" si="30"/>
        <v>0</v>
      </c>
      <c r="I370" s="303"/>
      <c r="J370" s="53" t="s">
        <v>1589</v>
      </c>
      <c r="K370" s="130" t="str">
        <f t="shared" si="31"/>
        <v>e188</v>
      </c>
      <c r="L370" s="158" t="str">
        <f t="shared" si="32"/>
        <v>Obligations, titres de créance négociables et autres titres à revenu fixe</v>
      </c>
      <c r="M370" s="8" t="s">
        <v>190</v>
      </c>
      <c r="N370" s="8" t="s">
        <v>192</v>
      </c>
      <c r="O370" s="38" t="s">
        <v>426</v>
      </c>
    </row>
    <row r="371" spans="1:22">
      <c r="A371" s="303" t="s">
        <v>6195</v>
      </c>
      <c r="B371" s="303" t="s">
        <v>6535</v>
      </c>
      <c r="C371" s="303"/>
      <c r="D371" s="303" t="s">
        <v>6107</v>
      </c>
      <c r="E371" s="303"/>
      <c r="F371" s="303"/>
      <c r="G371" s="303"/>
      <c r="H371" s="303">
        <f>COUNTIF(J:J,#REF!)</f>
        <v>0</v>
      </c>
      <c r="I371" s="303"/>
      <c r="J371" s="67" t="s">
        <v>506</v>
      </c>
      <c r="K371" s="130" t="str">
        <f t="shared" si="31"/>
        <v>e184</v>
      </c>
      <c r="L371" s="158" t="str">
        <f t="shared" si="32"/>
        <v>Obligations et titres assimilés cotés</v>
      </c>
      <c r="M371" s="8" t="s">
        <v>190</v>
      </c>
      <c r="N371" s="8" t="s">
        <v>192</v>
      </c>
      <c r="O371" s="38" t="s">
        <v>426</v>
      </c>
    </row>
    <row r="372" spans="1:22" ht="13.2" customHeight="1">
      <c r="A372" s="303" t="s">
        <v>6196</v>
      </c>
      <c r="B372" s="303" t="s">
        <v>6536</v>
      </c>
      <c r="C372" s="303"/>
      <c r="D372" s="303" t="s">
        <v>6107</v>
      </c>
      <c r="E372" s="303"/>
      <c r="F372" s="303"/>
      <c r="G372" s="303"/>
      <c r="H372" s="303">
        <f t="shared" ref="H372:H400" si="33">COUNTIF(J:J,A371)</f>
        <v>0</v>
      </c>
      <c r="I372" s="303"/>
      <c r="J372" s="80" t="s">
        <v>544</v>
      </c>
      <c r="K372" s="130" t="str">
        <f t="shared" si="31"/>
        <v>e183</v>
      </c>
      <c r="L372" s="178" t="str">
        <f t="shared" si="32"/>
        <v>Obligations et autres valeurs émises ou garanties par l'un des États membres de l'OCDE</v>
      </c>
      <c r="N372" s="8" t="s">
        <v>192</v>
      </c>
      <c r="O372" s="38" t="s">
        <v>426</v>
      </c>
    </row>
    <row r="373" spans="1:22" ht="17.399999999999999" customHeight="1">
      <c r="A373" s="303" t="s">
        <v>6202</v>
      </c>
      <c r="B373" s="303" t="s">
        <v>6537</v>
      </c>
      <c r="C373" s="303"/>
      <c r="D373" s="303" t="s">
        <v>6107</v>
      </c>
      <c r="E373" s="303"/>
      <c r="F373" s="303"/>
      <c r="G373" s="303"/>
      <c r="H373" s="303">
        <f t="shared" si="33"/>
        <v>0</v>
      </c>
      <c r="I373" s="303"/>
      <c r="J373" s="80" t="s">
        <v>37</v>
      </c>
      <c r="K373" s="130" t="str">
        <f t="shared" si="31"/>
        <v>e185</v>
      </c>
      <c r="L373" s="178" t="str">
        <f t="shared" si="32"/>
        <v>Obligations et titres assimilés émis par des organismes de titrisation</v>
      </c>
      <c r="N373" s="8" t="s">
        <v>192</v>
      </c>
      <c r="O373" s="38" t="s">
        <v>426</v>
      </c>
      <c r="S373" s="129"/>
    </row>
    <row r="374" spans="1:22" ht="16.95" customHeight="1">
      <c r="A374" s="303" t="s">
        <v>6203</v>
      </c>
      <c r="B374" s="303" t="s">
        <v>6538</v>
      </c>
      <c r="C374" s="303"/>
      <c r="D374" s="303" t="s">
        <v>6107</v>
      </c>
      <c r="E374" s="303"/>
      <c r="F374" s="303"/>
      <c r="G374" s="303"/>
      <c r="H374" s="303">
        <f t="shared" si="33"/>
        <v>0</v>
      </c>
      <c r="I374" s="303"/>
      <c r="J374" s="80" t="s">
        <v>59</v>
      </c>
      <c r="K374" s="130" t="str">
        <f t="shared" si="31"/>
        <v>e81</v>
      </c>
      <c r="L374" s="178" t="str">
        <f t="shared" si="32"/>
        <v>Autres Obligations, parts de fonds communs de créance et titres participatifs négociés sur un marché reconnu</v>
      </c>
      <c r="N374" s="8" t="s">
        <v>192</v>
      </c>
      <c r="O374" s="38" t="s">
        <v>426</v>
      </c>
      <c r="S374" s="129"/>
      <c r="U374" s="129"/>
      <c r="V374" s="129"/>
    </row>
    <row r="375" spans="1:22">
      <c r="A375" s="303" t="s">
        <v>6204</v>
      </c>
      <c r="B375" s="303" t="s">
        <v>6539</v>
      </c>
      <c r="C375" s="303"/>
      <c r="D375" s="303" t="s">
        <v>6107</v>
      </c>
      <c r="E375" s="303"/>
      <c r="F375" s="303"/>
      <c r="G375" s="303"/>
      <c r="H375" s="303">
        <f t="shared" si="33"/>
        <v>0</v>
      </c>
      <c r="I375" s="303"/>
      <c r="J375" s="67" t="s">
        <v>507</v>
      </c>
      <c r="K375" s="130" t="str">
        <f t="shared" si="31"/>
        <v>e186</v>
      </c>
      <c r="L375" s="158" t="str">
        <f t="shared" si="32"/>
        <v>Obligations et titres assimilés non cotés</v>
      </c>
      <c r="M375" s="8" t="s">
        <v>190</v>
      </c>
      <c r="N375" s="8" t="s">
        <v>192</v>
      </c>
      <c r="O375" s="38" t="s">
        <v>426</v>
      </c>
      <c r="S375" s="129"/>
      <c r="T375" s="129"/>
      <c r="U375" s="129"/>
      <c r="V375" s="129"/>
    </row>
    <row r="376" spans="1:22">
      <c r="A376" s="303" t="s">
        <v>6205</v>
      </c>
      <c r="B376" s="303" t="s">
        <v>6540</v>
      </c>
      <c r="C376" s="303"/>
      <c r="D376" s="303" t="s">
        <v>6107</v>
      </c>
      <c r="E376" s="303"/>
      <c r="F376" s="303"/>
      <c r="G376" s="303"/>
      <c r="H376" s="303">
        <f t="shared" si="33"/>
        <v>0</v>
      </c>
      <c r="I376" s="303"/>
      <c r="J376" s="68" t="s">
        <v>38</v>
      </c>
      <c r="K376" s="130" t="str">
        <f t="shared" si="31"/>
        <v>e187</v>
      </c>
      <c r="L376" s="158" t="str">
        <f t="shared" si="32"/>
        <v>Obligations non cotées émises par des organismes de titrisation</v>
      </c>
      <c r="N376" s="8" t="s">
        <v>192</v>
      </c>
      <c r="O376" s="38" t="s">
        <v>426</v>
      </c>
      <c r="S376" s="129"/>
      <c r="T376" s="129"/>
      <c r="U376" s="129"/>
      <c r="V376" s="129"/>
    </row>
    <row r="377" spans="1:22">
      <c r="A377" s="303" t="s">
        <v>6206</v>
      </c>
      <c r="B377" s="303" t="s">
        <v>6541</v>
      </c>
      <c r="C377" s="303"/>
      <c r="D377" s="303" t="s">
        <v>6107</v>
      </c>
      <c r="E377" s="303"/>
      <c r="F377" s="303"/>
      <c r="G377" s="303"/>
      <c r="H377" s="303">
        <f t="shared" si="33"/>
        <v>0</v>
      </c>
      <c r="I377" s="303"/>
      <c r="J377" s="68" t="s">
        <v>35</v>
      </c>
      <c r="K377" s="130" t="str">
        <f t="shared" si="31"/>
        <v>e80</v>
      </c>
      <c r="L377" s="158" t="str">
        <f t="shared" si="32"/>
        <v>Autres obligations non cotées</v>
      </c>
      <c r="N377" s="8" t="s">
        <v>192</v>
      </c>
      <c r="O377" s="38" t="s">
        <v>426</v>
      </c>
      <c r="T377" s="129"/>
      <c r="U377" s="129"/>
      <c r="V377" s="129"/>
    </row>
    <row r="378" spans="1:22">
      <c r="A378" s="303" t="s">
        <v>6207</v>
      </c>
      <c r="B378" s="303" t="s">
        <v>6542</v>
      </c>
      <c r="C378" s="303"/>
      <c r="D378" s="303" t="s">
        <v>6107</v>
      </c>
      <c r="E378" s="303"/>
      <c r="F378" s="303"/>
      <c r="G378" s="303"/>
      <c r="H378" s="303">
        <f t="shared" si="33"/>
        <v>0</v>
      </c>
      <c r="I378" s="303"/>
      <c r="J378" s="67" t="s">
        <v>1586</v>
      </c>
      <c r="K378" s="130" t="str">
        <f t="shared" si="31"/>
        <v>e300</v>
      </c>
      <c r="L378" s="158" t="str">
        <f t="shared" si="32"/>
        <v>Titres de créance négociables et bons du trésor</v>
      </c>
      <c r="M378" s="8" t="s">
        <v>190</v>
      </c>
      <c r="N378" s="8" t="s">
        <v>192</v>
      </c>
      <c r="O378" s="38" t="s">
        <v>426</v>
      </c>
      <c r="T378" s="129"/>
    </row>
    <row r="379" spans="1:22">
      <c r="A379" s="303" t="s">
        <v>6208</v>
      </c>
      <c r="B379" s="303" t="s">
        <v>6543</v>
      </c>
      <c r="C379" s="303"/>
      <c r="D379" s="303" t="s">
        <v>6107</v>
      </c>
      <c r="E379" s="303"/>
      <c r="F379" s="303"/>
      <c r="G379" s="303"/>
      <c r="H379" s="303">
        <f t="shared" si="33"/>
        <v>0</v>
      </c>
      <c r="I379" s="303"/>
      <c r="J379" s="68" t="s">
        <v>1930</v>
      </c>
      <c r="K379" s="130" t="str">
        <f t="shared" si="31"/>
        <v>e299</v>
      </c>
      <c r="L379" s="158" t="str">
        <f t="shared" si="32"/>
        <v>Titres de créance négociables d'un an au plus</v>
      </c>
      <c r="N379" s="8" t="s">
        <v>192</v>
      </c>
      <c r="O379" s="38" t="s">
        <v>426</v>
      </c>
    </row>
    <row r="380" spans="1:22">
      <c r="A380" s="303" t="s">
        <v>6209</v>
      </c>
      <c r="B380" s="303" t="s">
        <v>6544</v>
      </c>
      <c r="C380" s="303"/>
      <c r="D380" s="303" t="s">
        <v>6107</v>
      </c>
      <c r="E380" s="303"/>
      <c r="F380" s="303"/>
      <c r="G380" s="303"/>
      <c r="H380" s="303">
        <f t="shared" si="33"/>
        <v>0</v>
      </c>
      <c r="I380" s="303"/>
      <c r="J380" s="68" t="s">
        <v>1931</v>
      </c>
      <c r="K380" s="130" t="str">
        <f t="shared" ref="K380:K402" si="34">VLOOKUP(J380,A:B,2,FALSE)</f>
        <v>e98</v>
      </c>
      <c r="L380" s="158" t="str">
        <f t="shared" ref="L380:L402" si="35">J380</f>
        <v>Bons à moyen terme négociables</v>
      </c>
      <c r="N380" s="8" t="s">
        <v>192</v>
      </c>
      <c r="O380" s="38" t="s">
        <v>426</v>
      </c>
    </row>
    <row r="381" spans="1:22">
      <c r="A381" s="303" t="s">
        <v>6210</v>
      </c>
      <c r="B381" s="303" t="s">
        <v>6498</v>
      </c>
      <c r="C381" s="303"/>
      <c r="D381" s="303" t="s">
        <v>6107</v>
      </c>
      <c r="E381" s="303"/>
      <c r="F381" s="303"/>
      <c r="G381" s="303"/>
      <c r="H381" s="303">
        <f t="shared" si="33"/>
        <v>0</v>
      </c>
      <c r="I381" s="303"/>
      <c r="J381" s="68" t="s">
        <v>1587</v>
      </c>
      <c r="K381" s="130" t="str">
        <f t="shared" si="34"/>
        <v>e95</v>
      </c>
      <c r="L381" s="158" t="str">
        <f t="shared" si="35"/>
        <v>Autres titres de créance négociables</v>
      </c>
      <c r="N381" s="8" t="s">
        <v>192</v>
      </c>
      <c r="O381" s="38" t="s">
        <v>426</v>
      </c>
    </row>
    <row r="382" spans="1:22">
      <c r="A382" s="303" t="s">
        <v>6211</v>
      </c>
      <c r="B382" s="303" t="s">
        <v>6545</v>
      </c>
      <c r="C382" s="303"/>
      <c r="D382" s="303" t="s">
        <v>6107</v>
      </c>
      <c r="E382" s="303"/>
      <c r="F382" s="303"/>
      <c r="G382" s="303"/>
      <c r="H382" s="303">
        <f t="shared" si="33"/>
        <v>0</v>
      </c>
      <c r="I382" s="303"/>
      <c r="J382" s="68" t="s">
        <v>36</v>
      </c>
      <c r="K382" s="130" t="str">
        <f t="shared" si="34"/>
        <v>e99</v>
      </c>
      <c r="L382" s="158" t="str">
        <f t="shared" si="35"/>
        <v>Bons du Trésor</v>
      </c>
      <c r="N382" s="8" t="s">
        <v>192</v>
      </c>
      <c r="O382" s="38" t="s">
        <v>426</v>
      </c>
    </row>
    <row r="383" spans="1:22">
      <c r="A383" s="303" t="s">
        <v>6212</v>
      </c>
      <c r="B383" s="303" t="s">
        <v>6546</v>
      </c>
      <c r="C383" s="303"/>
      <c r="D383" s="303" t="s">
        <v>6107</v>
      </c>
      <c r="E383" s="303"/>
      <c r="F383" s="303"/>
      <c r="G383" s="303"/>
      <c r="H383" s="303">
        <f t="shared" si="33"/>
        <v>0</v>
      </c>
      <c r="I383" s="303"/>
      <c r="J383" s="67" t="s">
        <v>1588</v>
      </c>
      <c r="K383" s="130" t="str">
        <f t="shared" si="34"/>
        <v>e82</v>
      </c>
      <c r="L383" s="158" t="str">
        <f t="shared" si="35"/>
        <v>Autres obligations, titres de créance négociables et autres titres à revenu fixe</v>
      </c>
      <c r="N383" s="8" t="s">
        <v>192</v>
      </c>
      <c r="O383" s="38" t="s">
        <v>426</v>
      </c>
    </row>
    <row r="384" spans="1:22">
      <c r="A384" s="303" t="s">
        <v>6213</v>
      </c>
      <c r="B384" s="303" t="s">
        <v>6499</v>
      </c>
      <c r="C384" s="303"/>
      <c r="D384" s="303" t="s">
        <v>6107</v>
      </c>
      <c r="E384" s="303"/>
      <c r="F384" s="303"/>
      <c r="G384" s="303"/>
      <c r="H384" s="303">
        <f t="shared" si="33"/>
        <v>0</v>
      </c>
      <c r="I384" s="303"/>
      <c r="J384" s="53" t="s">
        <v>34</v>
      </c>
      <c r="K384" s="130" t="str">
        <f t="shared" si="34"/>
        <v>e210</v>
      </c>
      <c r="L384" s="158" t="str">
        <f t="shared" si="35"/>
        <v>Prêts</v>
      </c>
      <c r="M384" s="8" t="s">
        <v>190</v>
      </c>
      <c r="N384" s="8" t="s">
        <v>192</v>
      </c>
      <c r="O384" s="38" t="s">
        <v>426</v>
      </c>
      <c r="S384" s="129"/>
    </row>
    <row r="385" spans="1:22">
      <c r="A385" s="303" t="s">
        <v>6214</v>
      </c>
      <c r="B385" s="303" t="s">
        <v>6547</v>
      </c>
      <c r="C385" s="303"/>
      <c r="D385" s="303" t="s">
        <v>6107</v>
      </c>
      <c r="E385" s="303"/>
      <c r="F385" s="303"/>
      <c r="G385" s="303"/>
      <c r="H385" s="303">
        <f t="shared" si="33"/>
        <v>0</v>
      </c>
      <c r="I385" s="303"/>
      <c r="J385" s="67" t="s">
        <v>48</v>
      </c>
      <c r="K385" s="130" t="str">
        <f t="shared" si="34"/>
        <v>e212</v>
      </c>
      <c r="L385" s="158" t="str">
        <f t="shared" si="35"/>
        <v>Prêts obtenus ou garantis par un état membre de l'OCDE</v>
      </c>
      <c r="N385" s="8" t="s">
        <v>192</v>
      </c>
      <c r="O385" s="38" t="s">
        <v>426</v>
      </c>
      <c r="U385" s="129"/>
      <c r="V385" s="129"/>
    </row>
    <row r="386" spans="1:22">
      <c r="A386" s="303" t="s">
        <v>6215</v>
      </c>
      <c r="B386" s="303" t="s">
        <v>6548</v>
      </c>
      <c r="C386" s="303"/>
      <c r="D386" s="303" t="s">
        <v>6107</v>
      </c>
      <c r="E386" s="303"/>
      <c r="F386" s="303"/>
      <c r="G386" s="303"/>
      <c r="H386" s="303">
        <f t="shared" si="33"/>
        <v>0</v>
      </c>
      <c r="I386" s="303"/>
      <c r="J386" s="67" t="s">
        <v>49</v>
      </c>
      <c r="K386" s="130" t="str">
        <f t="shared" si="34"/>
        <v>e211</v>
      </c>
      <c r="L386" s="158" t="str">
        <f t="shared" si="35"/>
        <v>Prêts hypothécaires</v>
      </c>
      <c r="N386" s="8" t="s">
        <v>192</v>
      </c>
      <c r="O386" s="38" t="s">
        <v>426</v>
      </c>
      <c r="S386" s="129"/>
      <c r="T386" s="129"/>
    </row>
    <row r="387" spans="1:22">
      <c r="A387" s="303" t="s">
        <v>6216</v>
      </c>
      <c r="B387" s="303" t="s">
        <v>6549</v>
      </c>
      <c r="C387" s="303"/>
      <c r="D387" s="303" t="s">
        <v>6107</v>
      </c>
      <c r="E387" s="303"/>
      <c r="F387" s="303"/>
      <c r="G387" s="303"/>
      <c r="H387" s="303">
        <f t="shared" si="33"/>
        <v>0</v>
      </c>
      <c r="I387" s="303"/>
      <c r="J387" s="67" t="s">
        <v>50</v>
      </c>
      <c r="K387" s="130" t="str">
        <f t="shared" si="34"/>
        <v>e84</v>
      </c>
      <c r="L387" s="158" t="str">
        <f t="shared" si="35"/>
        <v>Autres prêts</v>
      </c>
      <c r="M387" s="8" t="s">
        <v>190</v>
      </c>
      <c r="N387" s="8" t="s">
        <v>192</v>
      </c>
      <c r="O387" s="38" t="s">
        <v>426</v>
      </c>
      <c r="S387" s="129"/>
      <c r="U387" s="129"/>
      <c r="V387" s="129"/>
    </row>
    <row r="388" spans="1:22">
      <c r="A388" s="303" t="s">
        <v>6217</v>
      </c>
      <c r="B388" s="303" t="s">
        <v>6550</v>
      </c>
      <c r="C388" s="303"/>
      <c r="D388" s="303" t="s">
        <v>6107</v>
      </c>
      <c r="E388" s="303"/>
      <c r="F388" s="303"/>
      <c r="G388" s="303"/>
      <c r="H388" s="303">
        <f t="shared" si="33"/>
        <v>0</v>
      </c>
      <c r="I388" s="303"/>
      <c r="J388" s="68" t="s">
        <v>57</v>
      </c>
      <c r="K388" s="130" t="str">
        <f t="shared" si="34"/>
        <v>e85</v>
      </c>
      <c r="L388" s="158" t="str">
        <f t="shared" si="35"/>
        <v>Autres prêts garantis</v>
      </c>
      <c r="N388" s="8" t="s">
        <v>192</v>
      </c>
      <c r="O388" s="38" t="s">
        <v>426</v>
      </c>
      <c r="S388" s="129"/>
      <c r="T388" s="129"/>
      <c r="U388" s="129"/>
      <c r="V388" s="129"/>
    </row>
    <row r="389" spans="1:22">
      <c r="A389" s="303" t="s">
        <v>6218</v>
      </c>
      <c r="B389" s="303" t="s">
        <v>6551</v>
      </c>
      <c r="C389" s="303"/>
      <c r="D389" s="303" t="s">
        <v>6107</v>
      </c>
      <c r="E389" s="303"/>
      <c r="F389" s="303"/>
      <c r="G389" s="303"/>
      <c r="H389" s="303">
        <f t="shared" si="33"/>
        <v>0</v>
      </c>
      <c r="I389" s="303"/>
      <c r="J389" s="68" t="s">
        <v>58</v>
      </c>
      <c r="K389" s="130" t="str">
        <f t="shared" si="34"/>
        <v>e86</v>
      </c>
      <c r="L389" s="158" t="str">
        <f t="shared" si="35"/>
        <v>Autres prêts non garantis</v>
      </c>
      <c r="N389" s="8" t="s">
        <v>192</v>
      </c>
      <c r="O389" s="38" t="s">
        <v>426</v>
      </c>
      <c r="T389" s="129"/>
      <c r="U389" s="129"/>
      <c r="V389" s="129"/>
    </row>
    <row r="390" spans="1:22">
      <c r="A390" s="303" t="s">
        <v>6219</v>
      </c>
      <c r="B390" s="303" t="s">
        <v>6552</v>
      </c>
      <c r="C390" s="303"/>
      <c r="D390" s="303" t="s">
        <v>6107</v>
      </c>
      <c r="E390" s="303"/>
      <c r="F390" s="303"/>
      <c r="G390" s="303"/>
      <c r="H390" s="303">
        <f t="shared" si="33"/>
        <v>0</v>
      </c>
      <c r="I390" s="303"/>
      <c r="J390" s="67" t="s">
        <v>1835</v>
      </c>
      <c r="K390" s="130" t="str">
        <f t="shared" si="34"/>
        <v>e96</v>
      </c>
      <c r="L390" s="158" t="str">
        <f t="shared" si="35"/>
        <v>Avances sur polices/sur bulletins d'adhésion à un règlement ou sur contrat</v>
      </c>
      <c r="N390" s="8" t="s">
        <v>192</v>
      </c>
      <c r="O390" s="38" t="s">
        <v>426</v>
      </c>
      <c r="S390" s="129"/>
      <c r="T390" s="129"/>
    </row>
    <row r="391" spans="1:22">
      <c r="A391" s="303" t="s">
        <v>6220</v>
      </c>
      <c r="B391" s="303" t="s">
        <v>6553</v>
      </c>
      <c r="C391" s="303"/>
      <c r="D391" s="303" t="s">
        <v>6107</v>
      </c>
      <c r="E391" s="303"/>
      <c r="F391" s="303"/>
      <c r="G391" s="303"/>
      <c r="H391" s="303">
        <f t="shared" si="33"/>
        <v>0</v>
      </c>
      <c r="I391" s="303"/>
      <c r="J391" s="53" t="s">
        <v>31</v>
      </c>
      <c r="K391" s="130" t="str">
        <f t="shared" si="34"/>
        <v>e134</v>
      </c>
      <c r="L391" s="158" t="str">
        <f t="shared" si="35"/>
        <v>Dépôts auprès des établissements de crédit</v>
      </c>
      <c r="M391" s="8" t="s">
        <v>190</v>
      </c>
      <c r="N391" s="8" t="s">
        <v>192</v>
      </c>
      <c r="O391" s="38" t="s">
        <v>426</v>
      </c>
      <c r="U391" s="129"/>
      <c r="V391" s="129"/>
    </row>
    <row r="392" spans="1:22">
      <c r="A392" s="303" t="s">
        <v>6221</v>
      </c>
      <c r="B392" s="303" t="s">
        <v>6554</v>
      </c>
      <c r="C392" s="303"/>
      <c r="D392" s="303" t="s">
        <v>6107</v>
      </c>
      <c r="E392" s="303"/>
      <c r="F392" s="303"/>
      <c r="G392" s="303"/>
      <c r="H392" s="303">
        <f t="shared" si="33"/>
        <v>0</v>
      </c>
      <c r="I392" s="303"/>
      <c r="J392" s="67" t="s">
        <v>51</v>
      </c>
      <c r="K392" s="130" t="str">
        <f t="shared" si="34"/>
        <v>e72</v>
      </c>
      <c r="L392" s="158" t="str">
        <f t="shared" si="35"/>
        <v>Autres dépôts de garantie auprès d'établissements de crédit</v>
      </c>
      <c r="N392" s="8" t="s">
        <v>192</v>
      </c>
      <c r="O392" s="38" t="s">
        <v>426</v>
      </c>
      <c r="T392" s="129"/>
    </row>
    <row r="393" spans="1:22">
      <c r="A393" s="303" t="s">
        <v>6222</v>
      </c>
      <c r="B393" s="303" t="s">
        <v>6555</v>
      </c>
      <c r="C393" s="303"/>
      <c r="D393" s="303" t="s">
        <v>6107</v>
      </c>
      <c r="E393" s="303"/>
      <c r="F393" s="303"/>
      <c r="G393" s="303"/>
      <c r="H393" s="303">
        <f t="shared" si="33"/>
        <v>0</v>
      </c>
      <c r="I393" s="303"/>
      <c r="J393" s="67" t="s">
        <v>52</v>
      </c>
      <c r="K393" s="130" t="str">
        <f t="shared" si="34"/>
        <v>e71</v>
      </c>
      <c r="L393" s="158" t="str">
        <f t="shared" si="35"/>
        <v>Autres dépôts auprès d'établissements de crédit</v>
      </c>
      <c r="N393" s="8" t="s">
        <v>192</v>
      </c>
      <c r="O393" s="38" t="s">
        <v>426</v>
      </c>
    </row>
    <row r="394" spans="1:22">
      <c r="A394" s="303" t="s">
        <v>6223</v>
      </c>
      <c r="B394" s="303" t="s">
        <v>6500</v>
      </c>
      <c r="C394" s="303"/>
      <c r="D394" s="303" t="s">
        <v>6107</v>
      </c>
      <c r="E394" s="303"/>
      <c r="F394" s="303"/>
      <c r="G394" s="303"/>
      <c r="H394" s="303">
        <f t="shared" si="33"/>
        <v>0</v>
      </c>
      <c r="I394" s="303"/>
      <c r="J394" s="53" t="s">
        <v>30</v>
      </c>
      <c r="K394" s="130" t="str">
        <f t="shared" si="34"/>
        <v>e83</v>
      </c>
      <c r="L394" s="158" t="str">
        <f t="shared" si="35"/>
        <v>Autres placements</v>
      </c>
      <c r="M394" s="8" t="s">
        <v>190</v>
      </c>
      <c r="N394" s="8" t="s">
        <v>192</v>
      </c>
      <c r="O394" s="38" t="s">
        <v>426</v>
      </c>
    </row>
    <row r="395" spans="1:22">
      <c r="A395" s="303" t="s">
        <v>6224</v>
      </c>
      <c r="B395" s="303" t="s">
        <v>6556</v>
      </c>
      <c r="C395" s="303"/>
      <c r="D395" s="303" t="s">
        <v>6107</v>
      </c>
      <c r="E395" s="303"/>
      <c r="F395" s="303"/>
      <c r="G395" s="303"/>
      <c r="H395" s="303">
        <f t="shared" si="33"/>
        <v>0</v>
      </c>
      <c r="I395" s="303"/>
      <c r="J395" s="67" t="s">
        <v>2450</v>
      </c>
      <c r="K395" s="130" t="str">
        <f t="shared" si="34"/>
        <v>e379</v>
      </c>
      <c r="L395" s="86" t="str">
        <f t="shared" si="35"/>
        <v>Autres placements [Comptes 234]</v>
      </c>
      <c r="M395" s="131" t="s">
        <v>190</v>
      </c>
      <c r="N395" s="131" t="s">
        <v>192</v>
      </c>
      <c r="O395" s="135" t="s">
        <v>426</v>
      </c>
      <c r="P395" s="129"/>
      <c r="Q395" s="129"/>
      <c r="R395" s="129"/>
    </row>
    <row r="396" spans="1:22">
      <c r="A396" s="303" t="s">
        <v>6225</v>
      </c>
      <c r="B396" s="303" t="s">
        <v>6501</v>
      </c>
      <c r="C396" s="303"/>
      <c r="D396" s="303" t="s">
        <v>6107</v>
      </c>
      <c r="E396" s="303"/>
      <c r="F396" s="303"/>
      <c r="G396" s="303"/>
      <c r="H396" s="303">
        <f t="shared" si="33"/>
        <v>0</v>
      </c>
      <c r="I396" s="303"/>
      <c r="J396" s="68" t="s">
        <v>32</v>
      </c>
      <c r="K396" s="130" t="str">
        <f t="shared" si="34"/>
        <v>e136</v>
      </c>
      <c r="L396" s="158" t="str">
        <f t="shared" si="35"/>
        <v>Dépôts et cautionnements</v>
      </c>
      <c r="N396" s="8" t="s">
        <v>192</v>
      </c>
      <c r="O396" s="38" t="s">
        <v>426</v>
      </c>
    </row>
    <row r="397" spans="1:22">
      <c r="A397" s="303" t="s">
        <v>6233</v>
      </c>
      <c r="B397" s="303" t="s">
        <v>6557</v>
      </c>
      <c r="C397" s="303"/>
      <c r="D397" s="303" t="s">
        <v>6107</v>
      </c>
      <c r="E397" s="303"/>
      <c r="F397" s="303"/>
      <c r="G397" s="303"/>
      <c r="H397" s="303">
        <f t="shared" si="33"/>
        <v>0</v>
      </c>
      <c r="I397" s="303"/>
      <c r="J397" s="68" t="s">
        <v>53</v>
      </c>
      <c r="K397" s="130" t="str">
        <f t="shared" si="34"/>
        <v>e131</v>
      </c>
      <c r="L397" s="158" t="str">
        <f t="shared" si="35"/>
        <v>Créances représentatives de titres prêtés</v>
      </c>
      <c r="N397" s="8" t="s">
        <v>192</v>
      </c>
      <c r="O397" s="38" t="s">
        <v>426</v>
      </c>
    </row>
    <row r="398" spans="1:22">
      <c r="A398" s="303" t="s">
        <v>6234</v>
      </c>
      <c r="B398" s="303" t="s">
        <v>6558</v>
      </c>
      <c r="C398" s="303"/>
      <c r="D398" s="303" t="s">
        <v>6107</v>
      </c>
      <c r="E398" s="303"/>
      <c r="F398" s="303"/>
      <c r="G398" s="303"/>
      <c r="H398" s="303">
        <f t="shared" si="33"/>
        <v>0</v>
      </c>
      <c r="I398" s="303"/>
      <c r="J398" s="68" t="s">
        <v>54</v>
      </c>
      <c r="K398" s="130" t="str">
        <f t="shared" si="34"/>
        <v>e135</v>
      </c>
      <c r="L398" s="158" t="str">
        <f t="shared" si="35"/>
        <v>Dépôts de garantie, liées à des instruments financiers à terme, effectués en espèces</v>
      </c>
      <c r="N398" s="8" t="s">
        <v>192</v>
      </c>
      <c r="O398" s="38" t="s">
        <v>426</v>
      </c>
    </row>
    <row r="399" spans="1:22">
      <c r="A399" s="303" t="s">
        <v>6235</v>
      </c>
      <c r="B399" s="303" t="s">
        <v>6559</v>
      </c>
      <c r="C399" s="303"/>
      <c r="D399" s="303" t="s">
        <v>6107</v>
      </c>
      <c r="E399" s="303"/>
      <c r="F399" s="303"/>
      <c r="G399" s="303"/>
      <c r="H399" s="303">
        <f t="shared" si="33"/>
        <v>0</v>
      </c>
      <c r="I399" s="303"/>
      <c r="J399" s="68" t="s">
        <v>55</v>
      </c>
      <c r="K399" s="130" t="str">
        <f t="shared" si="34"/>
        <v>e301</v>
      </c>
      <c r="L399" s="158" t="str">
        <f t="shared" si="35"/>
        <v>Titres déposés en garantie avec transfert de propriété au titre d'opérations sur instruments financiers à terme</v>
      </c>
      <c r="N399" s="8" t="s">
        <v>192</v>
      </c>
      <c r="O399" s="38" t="s">
        <v>426</v>
      </c>
    </row>
    <row r="400" spans="1:22">
      <c r="A400" s="303" t="s">
        <v>6236</v>
      </c>
      <c r="B400" s="303" t="s">
        <v>6560</v>
      </c>
      <c r="C400" s="303"/>
      <c r="D400" s="303" t="s">
        <v>6107</v>
      </c>
      <c r="E400" s="303"/>
      <c r="F400" s="303"/>
      <c r="G400" s="303"/>
      <c r="H400" s="303">
        <f t="shared" si="33"/>
        <v>0</v>
      </c>
      <c r="I400" s="303"/>
      <c r="J400" s="68" t="s">
        <v>47</v>
      </c>
      <c r="K400" s="130" t="str">
        <f t="shared" si="34"/>
        <v>e60</v>
      </c>
      <c r="L400" s="158" t="str">
        <f t="shared" si="35"/>
        <v>Autres</v>
      </c>
      <c r="N400" s="8" t="s">
        <v>192</v>
      </c>
      <c r="O400" s="38" t="s">
        <v>426</v>
      </c>
    </row>
    <row r="401" spans="1:18">
      <c r="A401" s="303" t="s">
        <v>6242</v>
      </c>
      <c r="B401" s="303" t="s">
        <v>6562</v>
      </c>
      <c r="C401" s="303"/>
      <c r="D401" s="303" t="s">
        <v>6107</v>
      </c>
      <c r="E401" s="303"/>
      <c r="F401" s="303"/>
      <c r="G401" s="303"/>
      <c r="H401" s="303">
        <f>COUNTIF(J:J,#REF!)</f>
        <v>0</v>
      </c>
      <c r="I401" s="303"/>
      <c r="J401" s="53" t="s">
        <v>1932</v>
      </c>
      <c r="K401" s="130" t="str">
        <f t="shared" si="34"/>
        <v>e128</v>
      </c>
      <c r="L401" s="158" t="str">
        <f t="shared" si="35"/>
        <v>Créances pour espèces déposées chez les cédantes</v>
      </c>
      <c r="N401" s="8" t="s">
        <v>192</v>
      </c>
      <c r="O401" s="38" t="s">
        <v>426</v>
      </c>
      <c r="R401" s="5"/>
    </row>
    <row r="402" spans="1:18">
      <c r="A402" s="303" t="s">
        <v>6243</v>
      </c>
      <c r="B402" s="303" t="s">
        <v>6563</v>
      </c>
      <c r="C402" s="303"/>
      <c r="D402" s="303" t="s">
        <v>6107</v>
      </c>
      <c r="E402" s="303"/>
      <c r="F402" s="303"/>
      <c r="G402" s="303"/>
      <c r="H402" s="303">
        <f t="shared" ref="H402:H421" si="36">COUNTIF(J:J,A401)</f>
        <v>0</v>
      </c>
      <c r="I402" s="303"/>
      <c r="J402" s="53" t="s">
        <v>1935</v>
      </c>
      <c r="K402" s="130" t="str">
        <f t="shared" si="34"/>
        <v>e353</v>
      </c>
      <c r="L402" s="158" t="str">
        <f t="shared" si="35"/>
        <v>Créance de la composante dépôt d'un contrat de réassurance</v>
      </c>
      <c r="N402" s="8" t="s">
        <v>192</v>
      </c>
      <c r="O402" s="38" t="s">
        <v>426</v>
      </c>
      <c r="R402" s="5"/>
    </row>
    <row r="403" spans="1:18">
      <c r="A403" s="303" t="s">
        <v>6237</v>
      </c>
      <c r="B403" s="303" t="s">
        <v>6564</v>
      </c>
      <c r="C403" s="303"/>
      <c r="D403" s="303" t="s">
        <v>6107</v>
      </c>
      <c r="E403" s="303"/>
      <c r="F403" s="303"/>
      <c r="G403" s="303"/>
      <c r="H403" s="303">
        <f t="shared" si="36"/>
        <v>0</v>
      </c>
      <c r="I403" s="303"/>
      <c r="J403" s="52" t="s">
        <v>2733</v>
      </c>
      <c r="K403" s="130"/>
      <c r="L403" s="19"/>
      <c r="M403" s="131"/>
      <c r="N403" s="131"/>
      <c r="O403" s="135" t="s">
        <v>426</v>
      </c>
      <c r="P403" s="129"/>
      <c r="Q403" s="129" t="s">
        <v>123</v>
      </c>
      <c r="R403" s="129"/>
    </row>
    <row r="404" spans="1:18">
      <c r="A404" s="303" t="s">
        <v>6238</v>
      </c>
      <c r="B404" s="303" t="s">
        <v>6565</v>
      </c>
      <c r="C404" s="303"/>
      <c r="D404" s="303" t="s">
        <v>6107</v>
      </c>
      <c r="E404" s="303"/>
      <c r="F404" s="303"/>
      <c r="G404" s="303"/>
      <c r="H404" s="303">
        <f t="shared" si="36"/>
        <v>0</v>
      </c>
      <c r="I404" s="303"/>
      <c r="J404" s="10" t="s">
        <v>244</v>
      </c>
      <c r="K404" s="130" t="str">
        <f t="shared" ref="K404:K435" si="37">VLOOKUP(J404,A:B,2,FALSE)</f>
        <v>x0</v>
      </c>
      <c r="L404" s="19" t="str">
        <f t="shared" ref="L404:L458" si="38">J404</f>
        <v>Total/NA</v>
      </c>
      <c r="M404" s="131" t="s">
        <v>190</v>
      </c>
      <c r="N404" s="131"/>
      <c r="O404" s="129" t="s">
        <v>243</v>
      </c>
      <c r="P404" s="129"/>
      <c r="Q404" s="129"/>
      <c r="R404" s="129"/>
    </row>
    <row r="405" spans="1:18">
      <c r="A405" s="303" t="s">
        <v>6239</v>
      </c>
      <c r="B405" s="303" t="s">
        <v>6566</v>
      </c>
      <c r="C405" s="303"/>
      <c r="D405" s="303" t="s">
        <v>6107</v>
      </c>
      <c r="E405" s="303"/>
      <c r="F405" s="303"/>
      <c r="G405" s="303"/>
      <c r="H405" s="303">
        <f t="shared" si="36"/>
        <v>0</v>
      </c>
      <c r="I405" s="303"/>
      <c r="J405" s="44" t="s">
        <v>33</v>
      </c>
      <c r="K405" s="130" t="str">
        <f t="shared" si="37"/>
        <v>e208</v>
      </c>
      <c r="L405" s="158" t="str">
        <f t="shared" si="38"/>
        <v>Placements immobiliers</v>
      </c>
      <c r="M405" s="131" t="s">
        <v>190</v>
      </c>
      <c r="N405" s="131" t="s">
        <v>192</v>
      </c>
      <c r="O405" s="135" t="s">
        <v>426</v>
      </c>
      <c r="P405" s="129"/>
      <c r="Q405" s="129"/>
      <c r="R405" s="129"/>
    </row>
    <row r="406" spans="1:18">
      <c r="A406" s="303" t="s">
        <v>6240</v>
      </c>
      <c r="B406" s="303" t="s">
        <v>6567</v>
      </c>
      <c r="C406" s="303"/>
      <c r="D406" s="303" t="s">
        <v>6107</v>
      </c>
      <c r="E406" s="303"/>
      <c r="F406" s="303"/>
      <c r="G406" s="303"/>
      <c r="H406" s="303">
        <f t="shared" si="36"/>
        <v>0</v>
      </c>
      <c r="I406" s="303"/>
      <c r="J406" s="22" t="s">
        <v>524</v>
      </c>
      <c r="K406" s="130" t="str">
        <f t="shared" si="37"/>
        <v>e294</v>
      </c>
      <c r="L406" s="158" t="str">
        <f t="shared" si="38"/>
        <v>Terrains et constructions</v>
      </c>
      <c r="M406" s="131" t="s">
        <v>190</v>
      </c>
      <c r="N406" s="131" t="s">
        <v>192</v>
      </c>
      <c r="O406" s="135" t="s">
        <v>426</v>
      </c>
      <c r="P406" s="129"/>
      <c r="Q406" s="129"/>
      <c r="R406" s="129"/>
    </row>
    <row r="407" spans="1:18">
      <c r="A407" s="303" t="s">
        <v>6244</v>
      </c>
      <c r="B407" s="303" t="s">
        <v>6568</v>
      </c>
      <c r="C407" s="303"/>
      <c r="D407" s="303" t="s">
        <v>6107</v>
      </c>
      <c r="E407" s="303"/>
      <c r="F407" s="303"/>
      <c r="G407" s="303"/>
      <c r="H407" s="303">
        <f t="shared" si="36"/>
        <v>0</v>
      </c>
      <c r="I407" s="303"/>
      <c r="J407" s="53" t="s">
        <v>28</v>
      </c>
      <c r="K407" s="130" t="str">
        <f t="shared" si="37"/>
        <v>e296</v>
      </c>
      <c r="L407" s="158" t="str">
        <f t="shared" si="38"/>
        <v>Terrains non construits</v>
      </c>
      <c r="M407" s="131"/>
      <c r="N407" s="131" t="s">
        <v>192</v>
      </c>
      <c r="O407" s="135" t="s">
        <v>426</v>
      </c>
      <c r="P407" s="129"/>
      <c r="Q407" s="129"/>
      <c r="R407" s="129"/>
    </row>
    <row r="408" spans="1:18">
      <c r="A408" s="303" t="s">
        <v>6378</v>
      </c>
      <c r="B408" s="303" t="s">
        <v>6569</v>
      </c>
      <c r="C408" s="303"/>
      <c r="D408" s="303" t="s">
        <v>6107</v>
      </c>
      <c r="E408" s="303"/>
      <c r="F408" s="303"/>
      <c r="G408" s="303"/>
      <c r="H408" s="303">
        <f t="shared" si="36"/>
        <v>0</v>
      </c>
      <c r="I408" s="303"/>
      <c r="J408" s="53" t="s">
        <v>39</v>
      </c>
      <c r="K408" s="130" t="str">
        <f t="shared" si="37"/>
        <v>e190</v>
      </c>
      <c r="L408" s="158" t="str">
        <f t="shared" si="38"/>
        <v>Part de sociétés non cotées à objet foncier</v>
      </c>
      <c r="M408" s="131"/>
      <c r="N408" s="131" t="s">
        <v>192</v>
      </c>
      <c r="O408" s="135" t="s">
        <v>426</v>
      </c>
      <c r="P408" s="129"/>
      <c r="Q408" s="129"/>
      <c r="R408" s="129"/>
    </row>
    <row r="409" spans="1:18">
      <c r="A409" s="303" t="s">
        <v>6245</v>
      </c>
      <c r="B409" s="303" t="s">
        <v>6570</v>
      </c>
      <c r="C409" s="303"/>
      <c r="D409" s="303" t="s">
        <v>6107</v>
      </c>
      <c r="E409" s="303"/>
      <c r="F409" s="303"/>
      <c r="G409" s="303"/>
      <c r="H409" s="303">
        <f t="shared" si="36"/>
        <v>0</v>
      </c>
      <c r="I409" s="303"/>
      <c r="J409" s="53" t="s">
        <v>543</v>
      </c>
      <c r="K409" s="130" t="str">
        <f t="shared" si="37"/>
        <v>e174</v>
      </c>
      <c r="L409" s="158" t="str">
        <f t="shared" si="38"/>
        <v>Immeubles bâtis hors immeubles d'exploitation</v>
      </c>
      <c r="M409" s="131"/>
      <c r="N409" s="131" t="s">
        <v>192</v>
      </c>
      <c r="O409" s="135" t="s">
        <v>426</v>
      </c>
      <c r="P409" s="129"/>
      <c r="Q409" s="129"/>
      <c r="R409" s="129"/>
    </row>
    <row r="410" spans="1:18">
      <c r="A410" s="303" t="s">
        <v>6241</v>
      </c>
      <c r="B410" s="303" t="s">
        <v>6571</v>
      </c>
      <c r="C410" s="303"/>
      <c r="D410" s="303" t="s">
        <v>6107</v>
      </c>
      <c r="E410" s="303"/>
      <c r="F410" s="303"/>
      <c r="G410" s="303"/>
      <c r="H410" s="303">
        <f t="shared" si="36"/>
        <v>0</v>
      </c>
      <c r="I410" s="303"/>
      <c r="J410" s="53" t="s">
        <v>40</v>
      </c>
      <c r="K410" s="130" t="str">
        <f t="shared" si="37"/>
        <v>e199</v>
      </c>
      <c r="L410" s="158" t="str">
        <f t="shared" si="38"/>
        <v>Parts et actions de sociétés immobilières non cotées hors immeubles d'exploitation</v>
      </c>
      <c r="M410" s="131"/>
      <c r="N410" s="131" t="s">
        <v>192</v>
      </c>
      <c r="O410" s="135" t="s">
        <v>426</v>
      </c>
      <c r="P410" s="129"/>
      <c r="Q410" s="129"/>
      <c r="R410" s="129"/>
    </row>
    <row r="411" spans="1:18">
      <c r="A411" s="303" t="s">
        <v>6246</v>
      </c>
      <c r="B411" s="303" t="s">
        <v>6572</v>
      </c>
      <c r="C411" s="303"/>
      <c r="D411" s="303" t="s">
        <v>6107</v>
      </c>
      <c r="E411" s="303"/>
      <c r="F411" s="303"/>
      <c r="G411" s="303"/>
      <c r="H411" s="303">
        <f t="shared" si="36"/>
        <v>0</v>
      </c>
      <c r="I411" s="303"/>
      <c r="J411" s="53" t="s">
        <v>29</v>
      </c>
      <c r="K411" s="130" t="str">
        <f t="shared" si="37"/>
        <v>e175</v>
      </c>
      <c r="L411" s="158" t="str">
        <f t="shared" si="38"/>
        <v>Immeubles d'exploitation</v>
      </c>
      <c r="M411" s="131"/>
      <c r="N411" s="131" t="s">
        <v>192</v>
      </c>
      <c r="O411" s="135" t="s">
        <v>426</v>
      </c>
      <c r="P411" s="129"/>
      <c r="Q411" s="129"/>
      <c r="R411" s="129"/>
    </row>
    <row r="412" spans="1:18">
      <c r="A412" s="303" t="s">
        <v>6287</v>
      </c>
      <c r="B412" s="303" t="s">
        <v>6573</v>
      </c>
      <c r="C412" s="303"/>
      <c r="D412" s="303" t="s">
        <v>6107</v>
      </c>
      <c r="E412" s="303"/>
      <c r="F412" s="303"/>
      <c r="G412" s="303"/>
      <c r="H412" s="303">
        <f t="shared" si="36"/>
        <v>0</v>
      </c>
      <c r="I412" s="303"/>
      <c r="J412" s="22" t="s">
        <v>1143</v>
      </c>
      <c r="K412" s="130" t="str">
        <f t="shared" si="37"/>
        <v>e295</v>
      </c>
      <c r="L412" s="158" t="str">
        <f t="shared" si="38"/>
        <v>Terrains et constructions en cours</v>
      </c>
      <c r="M412" s="131" t="s">
        <v>190</v>
      </c>
      <c r="N412" s="131" t="s">
        <v>192</v>
      </c>
      <c r="O412" s="135" t="s">
        <v>426</v>
      </c>
      <c r="P412" s="129"/>
      <c r="Q412" s="129"/>
      <c r="R412" s="129"/>
    </row>
    <row r="413" spans="1:18">
      <c r="A413" s="303" t="s">
        <v>6289</v>
      </c>
      <c r="B413" s="303" t="s">
        <v>6574</v>
      </c>
      <c r="C413" s="303"/>
      <c r="D413" s="303" t="s">
        <v>6107</v>
      </c>
      <c r="E413" s="303"/>
      <c r="F413" s="303"/>
      <c r="G413" s="303"/>
      <c r="H413" s="303">
        <f t="shared" si="36"/>
        <v>0</v>
      </c>
      <c r="I413" s="303"/>
      <c r="J413" s="53" t="s">
        <v>41</v>
      </c>
      <c r="K413" s="130" t="str">
        <f t="shared" si="37"/>
        <v>e293</v>
      </c>
      <c r="L413" s="158" t="str">
        <f t="shared" si="38"/>
        <v>Terrains affectés à une construction en cours</v>
      </c>
      <c r="M413" s="131"/>
      <c r="N413" s="131" t="s">
        <v>192</v>
      </c>
      <c r="O413" s="135" t="s">
        <v>426</v>
      </c>
      <c r="P413" s="129"/>
      <c r="Q413" s="129"/>
      <c r="R413" s="129"/>
    </row>
    <row r="414" spans="1:18">
      <c r="A414" s="303" t="s">
        <v>6288</v>
      </c>
      <c r="B414" s="303" t="s">
        <v>6575</v>
      </c>
      <c r="C414" s="303"/>
      <c r="D414" s="303" t="s">
        <v>6107</v>
      </c>
      <c r="E414" s="303"/>
      <c r="F414" s="303"/>
      <c r="G414" s="303"/>
      <c r="H414" s="303">
        <f t="shared" si="36"/>
        <v>0</v>
      </c>
      <c r="I414" s="303"/>
      <c r="J414" s="53" t="s">
        <v>42</v>
      </c>
      <c r="K414" s="130" t="str">
        <f t="shared" si="37"/>
        <v>e177</v>
      </c>
      <c r="L414" s="158" t="str">
        <f t="shared" si="38"/>
        <v>Immeubles en cours</v>
      </c>
      <c r="M414" s="131"/>
      <c r="N414" s="131" t="s">
        <v>192</v>
      </c>
      <c r="O414" s="135" t="s">
        <v>426</v>
      </c>
      <c r="P414" s="129"/>
      <c r="Q414" s="129"/>
      <c r="R414" s="129"/>
    </row>
    <row r="415" spans="1:18">
      <c r="A415" s="303" t="s">
        <v>6297</v>
      </c>
      <c r="B415" s="303" t="s">
        <v>6576</v>
      </c>
      <c r="C415" s="303"/>
      <c r="D415" s="303" t="s">
        <v>6107</v>
      </c>
      <c r="E415" s="303"/>
      <c r="F415" s="303"/>
      <c r="G415" s="303"/>
      <c r="H415" s="303">
        <f t="shared" si="36"/>
        <v>0</v>
      </c>
      <c r="I415" s="303"/>
      <c r="J415" s="53" t="s">
        <v>43</v>
      </c>
      <c r="K415" s="130" t="str">
        <f t="shared" si="37"/>
        <v>e198</v>
      </c>
      <c r="L415" s="158" t="str">
        <f t="shared" si="38"/>
        <v>Parts et actions de sociétés immobilières non cotées (immeubles en cours)</v>
      </c>
      <c r="M415" s="131"/>
      <c r="N415" s="131" t="s">
        <v>192</v>
      </c>
      <c r="O415" s="135" t="s">
        <v>426</v>
      </c>
      <c r="P415" s="129"/>
      <c r="Q415" s="129"/>
      <c r="R415" s="129"/>
    </row>
    <row r="416" spans="1:18">
      <c r="A416" s="303" t="s">
        <v>6298</v>
      </c>
      <c r="B416" s="303" t="s">
        <v>6577</v>
      </c>
      <c r="C416" s="303"/>
      <c r="D416" s="303" t="s">
        <v>6107</v>
      </c>
      <c r="E416" s="303"/>
      <c r="F416" s="303"/>
      <c r="G416" s="303"/>
      <c r="H416" s="303">
        <f t="shared" si="36"/>
        <v>0</v>
      </c>
      <c r="I416" s="303"/>
      <c r="J416" s="53" t="s">
        <v>223</v>
      </c>
      <c r="K416" s="130" t="str">
        <f t="shared" si="37"/>
        <v>e178</v>
      </c>
      <c r="L416" s="158" t="str">
        <f t="shared" si="38"/>
        <v>Immobilisations grevées de droits (commodats)</v>
      </c>
      <c r="M416" s="131"/>
      <c r="N416" s="131" t="s">
        <v>192</v>
      </c>
      <c r="O416" s="135" t="s">
        <v>426</v>
      </c>
      <c r="P416" s="129"/>
      <c r="Q416" s="129"/>
      <c r="R416" s="129"/>
    </row>
    <row r="417" spans="1:26">
      <c r="A417" s="303" t="s">
        <v>6376</v>
      </c>
      <c r="B417" s="303" t="s">
        <v>6578</v>
      </c>
      <c r="C417" s="303"/>
      <c r="D417" s="303" t="s">
        <v>6107</v>
      </c>
      <c r="E417" s="303"/>
      <c r="F417" s="303"/>
      <c r="G417" s="303"/>
      <c r="H417" s="303">
        <f t="shared" si="36"/>
        <v>0</v>
      </c>
      <c r="I417" s="303"/>
      <c r="J417" s="53" t="s">
        <v>44</v>
      </c>
      <c r="K417" s="130" t="str">
        <f t="shared" si="37"/>
        <v>e176</v>
      </c>
      <c r="L417" s="158" t="str">
        <f t="shared" si="38"/>
        <v>Immeubles d'exploitation en cours</v>
      </c>
      <c r="M417" s="131"/>
      <c r="N417" s="131" t="s">
        <v>192</v>
      </c>
      <c r="O417" s="135" t="s">
        <v>426</v>
      </c>
      <c r="P417" s="129"/>
      <c r="Q417" s="129"/>
      <c r="R417" s="129"/>
    </row>
    <row r="418" spans="1:26">
      <c r="A418" s="303" t="s">
        <v>6377</v>
      </c>
      <c r="B418" s="303" t="s">
        <v>6579</v>
      </c>
      <c r="C418" s="303"/>
      <c r="D418" s="303" t="s">
        <v>6107</v>
      </c>
      <c r="E418" s="303"/>
      <c r="F418" s="303"/>
      <c r="G418" s="303"/>
      <c r="H418" s="303">
        <f t="shared" si="36"/>
        <v>0</v>
      </c>
      <c r="I418" s="303"/>
      <c r="J418" s="44" t="s">
        <v>293</v>
      </c>
      <c r="K418" s="130" t="str">
        <f t="shared" si="37"/>
        <v>e203</v>
      </c>
      <c r="L418" s="158" t="str">
        <f t="shared" si="38"/>
        <v>Placement financiers</v>
      </c>
      <c r="M418" s="131" t="s">
        <v>190</v>
      </c>
      <c r="N418" s="131" t="s">
        <v>192</v>
      </c>
      <c r="O418" s="135" t="s">
        <v>426</v>
      </c>
      <c r="P418" s="129"/>
      <c r="Q418" s="129"/>
      <c r="R418" s="129"/>
    </row>
    <row r="419" spans="1:26">
      <c r="A419" s="303" t="s">
        <v>6400</v>
      </c>
      <c r="B419" s="303" t="s">
        <v>6580</v>
      </c>
      <c r="C419" s="303"/>
      <c r="D419" s="303" t="s">
        <v>6107</v>
      </c>
      <c r="E419" s="303"/>
      <c r="F419" s="303"/>
      <c r="G419" s="303"/>
      <c r="H419" s="303">
        <f t="shared" si="36"/>
        <v>0</v>
      </c>
      <c r="I419" s="303"/>
      <c r="J419" s="22" t="s">
        <v>45</v>
      </c>
      <c r="K419" s="130" t="str">
        <f t="shared" si="37"/>
        <v>e52</v>
      </c>
      <c r="L419" s="158" t="str">
        <f t="shared" si="38"/>
        <v>Actions et autres titres à revenu variable</v>
      </c>
      <c r="M419" s="131" t="s">
        <v>190</v>
      </c>
      <c r="N419" s="131" t="s">
        <v>192</v>
      </c>
      <c r="O419" s="135" t="s">
        <v>426</v>
      </c>
      <c r="P419" s="129"/>
      <c r="Q419" s="129"/>
      <c r="R419" s="129"/>
    </row>
    <row r="420" spans="1:26">
      <c r="A420" s="303" t="s">
        <v>6401</v>
      </c>
      <c r="B420" s="303" t="s">
        <v>6581</v>
      </c>
      <c r="C420" s="303"/>
      <c r="D420" s="303" t="s">
        <v>6107</v>
      </c>
      <c r="E420" s="303"/>
      <c r="F420" s="303"/>
      <c r="G420" s="303"/>
      <c r="H420" s="303">
        <f t="shared" si="36"/>
        <v>0</v>
      </c>
      <c r="I420" s="303"/>
      <c r="J420" s="53" t="s">
        <v>1240</v>
      </c>
      <c r="K420" s="130" t="str">
        <f t="shared" si="37"/>
        <v>e297</v>
      </c>
      <c r="L420" s="158" t="str">
        <f t="shared" si="38"/>
        <v>Titres à revenu variable autres que les OPCVM</v>
      </c>
      <c r="M420" s="131" t="s">
        <v>190</v>
      </c>
      <c r="N420" s="131" t="s">
        <v>192</v>
      </c>
      <c r="O420" s="135" t="s">
        <v>426</v>
      </c>
      <c r="P420" s="129"/>
      <c r="Q420" s="129"/>
      <c r="R420" s="129"/>
    </row>
    <row r="421" spans="1:26">
      <c r="A421" s="303" t="s">
        <v>6653</v>
      </c>
      <c r="B421" s="303" t="s">
        <v>6582</v>
      </c>
      <c r="C421" s="303"/>
      <c r="D421" s="303" t="s">
        <v>6107</v>
      </c>
      <c r="E421" s="303"/>
      <c r="F421" s="303"/>
      <c r="G421" s="303"/>
      <c r="H421" s="303">
        <f t="shared" si="36"/>
        <v>0</v>
      </c>
      <c r="I421" s="303"/>
      <c r="J421" s="67" t="s">
        <v>46</v>
      </c>
      <c r="K421" s="130" t="str">
        <f t="shared" si="37"/>
        <v>e53</v>
      </c>
      <c r="L421" s="158" t="str">
        <f t="shared" si="38"/>
        <v>Actions et titres cotés</v>
      </c>
      <c r="M421" s="131"/>
      <c r="N421" s="131" t="s">
        <v>192</v>
      </c>
      <c r="O421" s="135" t="s">
        <v>426</v>
      </c>
      <c r="P421" s="129"/>
      <c r="Q421" s="129"/>
      <c r="R421" s="129"/>
    </row>
    <row r="422" spans="1:26">
      <c r="B422" s="374"/>
      <c r="C422" s="374"/>
      <c r="D422" s="374"/>
      <c r="E422" s="374"/>
      <c r="F422" s="374"/>
      <c r="G422" s="374"/>
      <c r="H422" s="374"/>
      <c r="I422" s="374"/>
      <c r="J422" s="67" t="s">
        <v>56</v>
      </c>
      <c r="K422" s="130" t="str">
        <f t="shared" si="37"/>
        <v>e54</v>
      </c>
      <c r="L422" s="158" t="str">
        <f t="shared" si="38"/>
        <v>Actions et titres non cotés</v>
      </c>
      <c r="M422" s="131"/>
      <c r="N422" s="131" t="s">
        <v>192</v>
      </c>
      <c r="O422" s="135" t="s">
        <v>426</v>
      </c>
      <c r="P422" s="129"/>
      <c r="Q422" s="129"/>
      <c r="R422" s="129"/>
    </row>
    <row r="423" spans="1:26">
      <c r="B423" s="94"/>
      <c r="D423" s="94"/>
      <c r="J423" s="53" t="s">
        <v>1933</v>
      </c>
      <c r="K423" s="130" t="str">
        <f t="shared" si="37"/>
        <v>e197</v>
      </c>
      <c r="L423" s="158" t="str">
        <f t="shared" si="38"/>
        <v>Actions et parts d'OPCVM détenant exclusivement des titres à revenu fixe</v>
      </c>
      <c r="M423" s="131"/>
      <c r="N423" s="131" t="s">
        <v>192</v>
      </c>
      <c r="O423" s="135" t="s">
        <v>426</v>
      </c>
      <c r="P423" s="129"/>
      <c r="Q423" s="129"/>
      <c r="R423" s="129"/>
    </row>
    <row r="424" spans="1:26">
      <c r="B424" s="94"/>
      <c r="D424" s="94"/>
      <c r="J424" s="53" t="s">
        <v>1934</v>
      </c>
      <c r="K424" s="130" t="str">
        <f t="shared" si="37"/>
        <v>e196</v>
      </c>
      <c r="L424" s="158" t="str">
        <f t="shared" si="38"/>
        <v>Actions et parts d'autres OPCVM</v>
      </c>
      <c r="M424" s="131"/>
      <c r="N424" s="131" t="s">
        <v>192</v>
      </c>
      <c r="O424" s="135" t="s">
        <v>426</v>
      </c>
      <c r="P424" s="129"/>
      <c r="Q424" s="129"/>
      <c r="R424" s="129"/>
    </row>
    <row r="425" spans="1:26">
      <c r="B425" s="94"/>
      <c r="D425" s="94"/>
      <c r="J425" s="81" t="s">
        <v>1239</v>
      </c>
      <c r="K425" s="130" t="str">
        <f t="shared" si="37"/>
        <v>e206</v>
      </c>
      <c r="L425" s="178" t="str">
        <f t="shared" si="38"/>
        <v>Placements financiers sauf actions et autres titres à revenu variable</v>
      </c>
      <c r="M425" s="131" t="s">
        <v>190</v>
      </c>
      <c r="N425" s="131" t="s">
        <v>192</v>
      </c>
      <c r="O425" s="135" t="s">
        <v>426</v>
      </c>
      <c r="P425" s="129"/>
      <c r="Q425" s="129"/>
      <c r="R425" s="129"/>
    </row>
    <row r="426" spans="1:26">
      <c r="B426" s="94"/>
      <c r="D426" s="94"/>
      <c r="J426" s="53" t="s">
        <v>1589</v>
      </c>
      <c r="K426" s="130" t="str">
        <f t="shared" si="37"/>
        <v>e188</v>
      </c>
      <c r="L426" s="158" t="str">
        <f t="shared" si="38"/>
        <v>Obligations, titres de créance négociables et autres titres à revenu fixe</v>
      </c>
      <c r="M426" s="131" t="s">
        <v>190</v>
      </c>
      <c r="N426" s="131" t="s">
        <v>192</v>
      </c>
      <c r="O426" s="135" t="s">
        <v>426</v>
      </c>
      <c r="P426" s="129"/>
      <c r="Q426" s="129"/>
      <c r="R426" s="129"/>
      <c r="S426" s="129"/>
      <c r="Z426" s="129"/>
    </row>
    <row r="427" spans="1:26">
      <c r="B427" s="94"/>
      <c r="D427" s="94"/>
      <c r="J427" s="67" t="s">
        <v>506</v>
      </c>
      <c r="K427" s="130" t="str">
        <f t="shared" si="37"/>
        <v>e184</v>
      </c>
      <c r="L427" s="158" t="str">
        <f t="shared" si="38"/>
        <v>Obligations et titres assimilés cotés</v>
      </c>
      <c r="M427" s="131" t="s">
        <v>190</v>
      </c>
      <c r="N427" s="131" t="s">
        <v>192</v>
      </c>
      <c r="O427" s="135" t="s">
        <v>426</v>
      </c>
      <c r="P427" s="129"/>
      <c r="Q427" s="129"/>
      <c r="R427" s="129"/>
      <c r="S427" s="129"/>
      <c r="U427" s="129"/>
      <c r="V427" s="129"/>
      <c r="W427" s="129"/>
      <c r="X427" s="129"/>
      <c r="Y427" s="129"/>
    </row>
    <row r="428" spans="1:26">
      <c r="B428" s="94"/>
      <c r="D428" s="94"/>
      <c r="J428" s="80" t="s">
        <v>544</v>
      </c>
      <c r="K428" s="130" t="str">
        <f t="shared" si="37"/>
        <v>e183</v>
      </c>
      <c r="L428" s="178" t="str">
        <f t="shared" si="38"/>
        <v>Obligations et autres valeurs émises ou garanties par l'un des États membres de l'OCDE</v>
      </c>
      <c r="M428" s="131"/>
      <c r="N428" s="131" t="s">
        <v>192</v>
      </c>
      <c r="O428" s="135" t="s">
        <v>426</v>
      </c>
      <c r="P428" s="129"/>
      <c r="Q428" s="129"/>
      <c r="R428" s="129"/>
      <c r="S428" s="129"/>
      <c r="T428" s="129"/>
      <c r="U428" s="129"/>
      <c r="V428" s="129"/>
    </row>
    <row r="429" spans="1:26">
      <c r="B429" s="94"/>
      <c r="D429" s="94"/>
      <c r="J429" s="80" t="s">
        <v>37</v>
      </c>
      <c r="K429" s="130" t="str">
        <f t="shared" si="37"/>
        <v>e185</v>
      </c>
      <c r="L429" s="178" t="str">
        <f t="shared" si="38"/>
        <v>Obligations et titres assimilés émis par des organismes de titrisation</v>
      </c>
      <c r="M429" s="131"/>
      <c r="N429" s="131" t="s">
        <v>192</v>
      </c>
      <c r="O429" s="135" t="s">
        <v>426</v>
      </c>
      <c r="P429" s="129"/>
      <c r="Q429" s="129"/>
      <c r="R429" s="129"/>
      <c r="S429" s="129"/>
      <c r="T429" s="129"/>
      <c r="U429" s="129"/>
      <c r="V429" s="129"/>
    </row>
    <row r="430" spans="1:26">
      <c r="B430" s="94"/>
      <c r="D430" s="94"/>
      <c r="J430" s="80" t="s">
        <v>59</v>
      </c>
      <c r="K430" s="130" t="str">
        <f t="shared" si="37"/>
        <v>e81</v>
      </c>
      <c r="L430" s="178" t="str">
        <f t="shared" si="38"/>
        <v>Autres Obligations, parts de fonds communs de créance et titres participatifs négociés sur un marché reconnu</v>
      </c>
      <c r="M430" s="131"/>
      <c r="N430" s="131" t="s">
        <v>192</v>
      </c>
      <c r="O430" s="135" t="s">
        <v>426</v>
      </c>
      <c r="P430" s="129"/>
      <c r="Q430" s="129"/>
      <c r="R430" s="129"/>
      <c r="S430" s="129"/>
      <c r="T430" s="129"/>
      <c r="U430" s="129"/>
      <c r="V430" s="129"/>
    </row>
    <row r="431" spans="1:26">
      <c r="B431" s="94"/>
      <c r="D431" s="94"/>
      <c r="J431" s="67" t="s">
        <v>507</v>
      </c>
      <c r="K431" s="130" t="str">
        <f t="shared" si="37"/>
        <v>e186</v>
      </c>
      <c r="L431" s="158" t="str">
        <f t="shared" si="38"/>
        <v>Obligations et titres assimilés non cotés</v>
      </c>
      <c r="M431" s="131" t="s">
        <v>190</v>
      </c>
      <c r="N431" s="131" t="s">
        <v>192</v>
      </c>
      <c r="O431" s="135" t="s">
        <v>426</v>
      </c>
      <c r="P431" s="129"/>
      <c r="Q431" s="129"/>
      <c r="R431" s="129"/>
      <c r="T431" s="129"/>
      <c r="U431" s="129"/>
      <c r="V431" s="129"/>
    </row>
    <row r="432" spans="1:26">
      <c r="B432" s="94"/>
      <c r="D432" s="94"/>
      <c r="J432" s="68" t="s">
        <v>38</v>
      </c>
      <c r="K432" s="130" t="str">
        <f t="shared" si="37"/>
        <v>e187</v>
      </c>
      <c r="L432" s="158" t="str">
        <f t="shared" si="38"/>
        <v>Obligations non cotées émises par des organismes de titrisation</v>
      </c>
      <c r="M432" s="131"/>
      <c r="N432" s="131" t="s">
        <v>192</v>
      </c>
      <c r="O432" s="135" t="s">
        <v>426</v>
      </c>
      <c r="P432" s="129"/>
      <c r="Q432" s="129"/>
      <c r="R432" s="129"/>
      <c r="T432" s="129"/>
    </row>
    <row r="433" spans="2:18">
      <c r="B433" s="94"/>
      <c r="D433" s="94"/>
      <c r="J433" s="68" t="s">
        <v>35</v>
      </c>
      <c r="K433" s="130" t="str">
        <f t="shared" si="37"/>
        <v>e80</v>
      </c>
      <c r="L433" s="158" t="str">
        <f t="shared" si="38"/>
        <v>Autres obligations non cotées</v>
      </c>
      <c r="M433" s="131"/>
      <c r="N433" s="131" t="s">
        <v>192</v>
      </c>
      <c r="O433" s="135" t="s">
        <v>426</v>
      </c>
      <c r="P433" s="129"/>
      <c r="Q433" s="129"/>
      <c r="R433" s="129"/>
    </row>
    <row r="434" spans="2:18">
      <c r="B434" s="94"/>
      <c r="D434" s="94"/>
      <c r="J434" s="67" t="s">
        <v>1586</v>
      </c>
      <c r="K434" s="130" t="str">
        <f t="shared" si="37"/>
        <v>e300</v>
      </c>
      <c r="L434" s="158" t="str">
        <f t="shared" si="38"/>
        <v>Titres de créance négociables et bons du trésor</v>
      </c>
      <c r="M434" s="131" t="s">
        <v>190</v>
      </c>
      <c r="N434" s="131" t="s">
        <v>192</v>
      </c>
      <c r="O434" s="135" t="s">
        <v>426</v>
      </c>
      <c r="P434" s="129"/>
      <c r="Q434" s="129"/>
      <c r="R434" s="129"/>
    </row>
    <row r="435" spans="2:18">
      <c r="B435" s="94"/>
      <c r="D435" s="94"/>
      <c r="J435" s="68" t="s">
        <v>2731</v>
      </c>
      <c r="K435" s="86" t="str">
        <f t="shared" si="37"/>
        <v>e383</v>
      </c>
      <c r="L435" s="158" t="str">
        <f t="shared" si="38"/>
        <v>Titres de créance négociables à court terme</v>
      </c>
      <c r="M435" s="103"/>
      <c r="N435" s="103" t="s">
        <v>192</v>
      </c>
      <c r="O435" s="104" t="s">
        <v>426</v>
      </c>
      <c r="P435" s="129"/>
      <c r="Q435" s="129"/>
      <c r="R435" s="129"/>
    </row>
    <row r="436" spans="2:18" ht="15" customHeight="1">
      <c r="B436" s="94"/>
      <c r="D436" s="94"/>
      <c r="J436" s="68" t="s">
        <v>2732</v>
      </c>
      <c r="K436" s="86" t="str">
        <f t="shared" ref="K436:K458" si="39">VLOOKUP(J436,A:B,2,FALSE)</f>
        <v>e384</v>
      </c>
      <c r="L436" s="158" t="str">
        <f t="shared" si="38"/>
        <v>Titres de créance négociables à moyen terme</v>
      </c>
      <c r="M436" s="103"/>
      <c r="N436" s="103" t="s">
        <v>192</v>
      </c>
      <c r="O436" s="104" t="s">
        <v>426</v>
      </c>
      <c r="P436" s="129"/>
      <c r="Q436" s="129"/>
      <c r="R436" s="129"/>
    </row>
    <row r="437" spans="2:18">
      <c r="B437" s="94"/>
      <c r="D437" s="94"/>
      <c r="J437" s="68" t="s">
        <v>1587</v>
      </c>
      <c r="K437" s="130" t="str">
        <f t="shared" si="39"/>
        <v>e95</v>
      </c>
      <c r="L437" s="158" t="str">
        <f t="shared" si="38"/>
        <v>Autres titres de créance négociables</v>
      </c>
      <c r="M437" s="131"/>
      <c r="N437" s="131" t="s">
        <v>192</v>
      </c>
      <c r="O437" s="135" t="s">
        <v>426</v>
      </c>
      <c r="P437" s="129"/>
      <c r="Q437" s="129"/>
      <c r="R437" s="129"/>
    </row>
    <row r="438" spans="2:18">
      <c r="B438" s="94"/>
      <c r="D438" s="94"/>
      <c r="J438" s="68" t="s">
        <v>36</v>
      </c>
      <c r="K438" s="130" t="str">
        <f t="shared" si="39"/>
        <v>e99</v>
      </c>
      <c r="L438" s="158" t="str">
        <f t="shared" si="38"/>
        <v>Bons du Trésor</v>
      </c>
      <c r="M438" s="131"/>
      <c r="N438" s="131" t="s">
        <v>192</v>
      </c>
      <c r="O438" s="135" t="s">
        <v>426</v>
      </c>
      <c r="P438" s="129"/>
      <c r="Q438" s="129"/>
      <c r="R438" s="129"/>
    </row>
    <row r="439" spans="2:18">
      <c r="B439" s="94"/>
      <c r="D439" s="94"/>
      <c r="J439" s="67" t="s">
        <v>1588</v>
      </c>
      <c r="K439" s="130" t="str">
        <f t="shared" si="39"/>
        <v>e82</v>
      </c>
      <c r="L439" s="158" t="str">
        <f t="shared" si="38"/>
        <v>Autres obligations, titres de créance négociables et autres titres à revenu fixe</v>
      </c>
      <c r="M439" s="131"/>
      <c r="N439" s="131" t="s">
        <v>192</v>
      </c>
      <c r="O439" s="135" t="s">
        <v>426</v>
      </c>
      <c r="P439" s="129"/>
      <c r="Q439" s="129"/>
      <c r="R439" s="129"/>
    </row>
    <row r="440" spans="2:18">
      <c r="B440" s="94"/>
      <c r="D440" s="94"/>
      <c r="J440" s="53" t="s">
        <v>34</v>
      </c>
      <c r="K440" s="130" t="str">
        <f t="shared" si="39"/>
        <v>e210</v>
      </c>
      <c r="L440" s="158" t="str">
        <f t="shared" si="38"/>
        <v>Prêts</v>
      </c>
      <c r="M440" s="131" t="s">
        <v>190</v>
      </c>
      <c r="N440" s="131" t="s">
        <v>192</v>
      </c>
      <c r="O440" s="135" t="s">
        <v>426</v>
      </c>
      <c r="P440" s="129"/>
      <c r="Q440" s="129"/>
      <c r="R440" s="129"/>
    </row>
    <row r="441" spans="2:18">
      <c r="B441" s="94"/>
      <c r="D441" s="94"/>
      <c r="J441" s="67" t="s">
        <v>48</v>
      </c>
      <c r="K441" s="130" t="str">
        <f t="shared" si="39"/>
        <v>e212</v>
      </c>
      <c r="L441" s="158" t="str">
        <f t="shared" si="38"/>
        <v>Prêts obtenus ou garantis par un état membre de l'OCDE</v>
      </c>
      <c r="M441" s="131"/>
      <c r="N441" s="131" t="s">
        <v>192</v>
      </c>
      <c r="O441" s="135" t="s">
        <v>426</v>
      </c>
      <c r="P441" s="129"/>
      <c r="Q441" s="129"/>
      <c r="R441" s="129"/>
    </row>
    <row r="442" spans="2:18">
      <c r="B442" s="94"/>
      <c r="D442" s="94"/>
      <c r="J442" s="67" t="s">
        <v>49</v>
      </c>
      <c r="K442" s="130" t="str">
        <f t="shared" si="39"/>
        <v>e211</v>
      </c>
      <c r="L442" s="158" t="str">
        <f t="shared" si="38"/>
        <v>Prêts hypothécaires</v>
      </c>
      <c r="M442" s="131"/>
      <c r="N442" s="131" t="s">
        <v>192</v>
      </c>
      <c r="O442" s="135" t="s">
        <v>426</v>
      </c>
      <c r="P442" s="129"/>
      <c r="Q442" s="129"/>
      <c r="R442" s="129"/>
    </row>
    <row r="443" spans="2:18">
      <c r="B443" s="94"/>
      <c r="D443" s="94"/>
      <c r="J443" s="67" t="s">
        <v>50</v>
      </c>
      <c r="K443" s="130" t="str">
        <f t="shared" si="39"/>
        <v>e84</v>
      </c>
      <c r="L443" s="158" t="str">
        <f t="shared" si="38"/>
        <v>Autres prêts</v>
      </c>
      <c r="M443" s="131" t="s">
        <v>190</v>
      </c>
      <c r="N443" s="131" t="s">
        <v>192</v>
      </c>
      <c r="O443" s="135" t="s">
        <v>426</v>
      </c>
      <c r="P443" s="129"/>
      <c r="Q443" s="129"/>
      <c r="R443" s="129"/>
    </row>
    <row r="444" spans="2:18">
      <c r="B444" s="94"/>
      <c r="D444" s="94"/>
      <c r="J444" s="68" t="s">
        <v>57</v>
      </c>
      <c r="K444" s="130" t="str">
        <f t="shared" si="39"/>
        <v>e85</v>
      </c>
      <c r="L444" s="158" t="str">
        <f t="shared" si="38"/>
        <v>Autres prêts garantis</v>
      </c>
      <c r="M444" s="131"/>
      <c r="N444" s="131" t="s">
        <v>192</v>
      </c>
      <c r="O444" s="135" t="s">
        <v>426</v>
      </c>
      <c r="P444" s="129"/>
      <c r="Q444" s="129"/>
      <c r="R444" s="129"/>
    </row>
    <row r="445" spans="2:18">
      <c r="B445" s="94"/>
      <c r="D445" s="94"/>
      <c r="J445" s="68" t="s">
        <v>58</v>
      </c>
      <c r="K445" s="130" t="str">
        <f t="shared" si="39"/>
        <v>e86</v>
      </c>
      <c r="L445" s="158" t="str">
        <f t="shared" si="38"/>
        <v>Autres prêts non garantis</v>
      </c>
      <c r="M445" s="131"/>
      <c r="N445" s="131" t="s">
        <v>192</v>
      </c>
      <c r="O445" s="135" t="s">
        <v>426</v>
      </c>
      <c r="P445" s="129"/>
      <c r="Q445" s="129"/>
      <c r="R445" s="129"/>
    </row>
    <row r="446" spans="2:18">
      <c r="B446" s="94"/>
      <c r="D446" s="94"/>
      <c r="J446" s="67" t="s">
        <v>1835</v>
      </c>
      <c r="K446" s="130" t="str">
        <f t="shared" si="39"/>
        <v>e96</v>
      </c>
      <c r="L446" s="158" t="str">
        <f t="shared" si="38"/>
        <v>Avances sur polices/sur bulletins d'adhésion à un règlement ou sur contrat</v>
      </c>
      <c r="M446" s="131"/>
      <c r="N446" s="131" t="s">
        <v>192</v>
      </c>
      <c r="O446" s="135" t="s">
        <v>426</v>
      </c>
      <c r="P446" s="129"/>
      <c r="Q446" s="129"/>
      <c r="R446" s="129"/>
    </row>
    <row r="447" spans="2:18">
      <c r="B447" s="94"/>
      <c r="D447" s="94"/>
      <c r="J447" s="53" t="s">
        <v>31</v>
      </c>
      <c r="K447" s="130" t="str">
        <f t="shared" si="39"/>
        <v>e134</v>
      </c>
      <c r="L447" s="158" t="str">
        <f t="shared" si="38"/>
        <v>Dépôts auprès des établissements de crédit</v>
      </c>
      <c r="M447" s="131" t="s">
        <v>190</v>
      </c>
      <c r="N447" s="131" t="s">
        <v>192</v>
      </c>
      <c r="O447" s="135" t="s">
        <v>426</v>
      </c>
      <c r="P447" s="129"/>
      <c r="Q447" s="129"/>
      <c r="R447" s="129"/>
    </row>
    <row r="448" spans="2:18">
      <c r="B448" s="94"/>
      <c r="D448" s="94"/>
      <c r="J448" s="67" t="s">
        <v>51</v>
      </c>
      <c r="K448" s="130" t="str">
        <f t="shared" si="39"/>
        <v>e72</v>
      </c>
      <c r="L448" s="158" t="str">
        <f t="shared" si="38"/>
        <v>Autres dépôts de garantie auprès d'établissements de crédit</v>
      </c>
      <c r="M448" s="131"/>
      <c r="N448" s="131" t="s">
        <v>192</v>
      </c>
      <c r="O448" s="135" t="s">
        <v>426</v>
      </c>
      <c r="P448" s="129"/>
      <c r="Q448" s="129"/>
      <c r="R448" s="129"/>
    </row>
    <row r="449" spans="1:32">
      <c r="B449" s="94"/>
      <c r="D449" s="94"/>
      <c r="J449" s="67" t="s">
        <v>52</v>
      </c>
      <c r="K449" s="130" t="str">
        <f t="shared" si="39"/>
        <v>e71</v>
      </c>
      <c r="L449" s="158" t="str">
        <f t="shared" si="38"/>
        <v>Autres dépôts auprès d'établissements de crédit</v>
      </c>
      <c r="M449" s="131"/>
      <c r="N449" s="131" t="s">
        <v>192</v>
      </c>
      <c r="O449" s="135" t="s">
        <v>426</v>
      </c>
      <c r="P449" s="129"/>
      <c r="Q449" s="129"/>
      <c r="R449" s="129"/>
    </row>
    <row r="450" spans="1:32">
      <c r="B450" s="94"/>
      <c r="D450" s="94"/>
      <c r="J450" s="53" t="s">
        <v>30</v>
      </c>
      <c r="K450" s="130" t="str">
        <f t="shared" si="39"/>
        <v>e83</v>
      </c>
      <c r="L450" s="158" t="str">
        <f t="shared" si="38"/>
        <v>Autres placements</v>
      </c>
      <c r="M450" s="131" t="s">
        <v>190</v>
      </c>
      <c r="N450" s="131" t="s">
        <v>192</v>
      </c>
      <c r="O450" s="135" t="s">
        <v>426</v>
      </c>
      <c r="P450" s="129"/>
      <c r="Q450" s="129"/>
      <c r="R450" s="129"/>
    </row>
    <row r="451" spans="1:32">
      <c r="B451" s="94"/>
      <c r="D451" s="94"/>
      <c r="J451" s="67" t="s">
        <v>2450</v>
      </c>
      <c r="K451" s="130" t="str">
        <f t="shared" si="39"/>
        <v>e379</v>
      </c>
      <c r="L451" s="86" t="str">
        <f t="shared" si="38"/>
        <v>Autres placements [Comptes 234]</v>
      </c>
      <c r="M451" s="131" t="s">
        <v>190</v>
      </c>
      <c r="N451" s="131" t="s">
        <v>192</v>
      </c>
      <c r="O451" s="135" t="s">
        <v>426</v>
      </c>
      <c r="P451" s="129"/>
      <c r="Q451" s="129"/>
      <c r="R451" s="129"/>
    </row>
    <row r="452" spans="1:32">
      <c r="B452" s="94"/>
      <c r="D452" s="94"/>
      <c r="J452" s="68" t="s">
        <v>32</v>
      </c>
      <c r="K452" s="130" t="str">
        <f t="shared" si="39"/>
        <v>e136</v>
      </c>
      <c r="L452" s="158" t="str">
        <f t="shared" si="38"/>
        <v>Dépôts et cautionnements</v>
      </c>
      <c r="M452" s="131"/>
      <c r="N452" s="131" t="s">
        <v>192</v>
      </c>
      <c r="O452" s="135" t="s">
        <v>426</v>
      </c>
      <c r="P452" s="129"/>
      <c r="Q452" s="129"/>
      <c r="R452" s="129"/>
    </row>
    <row r="453" spans="1:32">
      <c r="B453" s="94"/>
      <c r="D453" s="94"/>
      <c r="J453" s="68" t="s">
        <v>53</v>
      </c>
      <c r="K453" s="130" t="str">
        <f t="shared" si="39"/>
        <v>e131</v>
      </c>
      <c r="L453" s="158" t="str">
        <f t="shared" si="38"/>
        <v>Créances représentatives de titres prêtés</v>
      </c>
      <c r="M453" s="131"/>
      <c r="N453" s="131" t="s">
        <v>192</v>
      </c>
      <c r="O453" s="135" t="s">
        <v>426</v>
      </c>
      <c r="P453" s="129"/>
      <c r="Q453" s="129"/>
      <c r="R453" s="129"/>
      <c r="AA453" s="129"/>
      <c r="AB453" s="129"/>
      <c r="AC453" s="129"/>
      <c r="AD453" s="129"/>
      <c r="AE453" s="129"/>
    </row>
    <row r="454" spans="1:32">
      <c r="B454" s="94"/>
      <c r="D454" s="94"/>
      <c r="J454" s="68" t="s">
        <v>54</v>
      </c>
      <c r="K454" s="130" t="str">
        <f t="shared" si="39"/>
        <v>e135</v>
      </c>
      <c r="L454" s="158" t="str">
        <f t="shared" si="38"/>
        <v>Dépôts de garantie, liées à des instruments financiers à terme, effectués en espèces</v>
      </c>
      <c r="M454" s="131"/>
      <c r="N454" s="131" t="s">
        <v>192</v>
      </c>
      <c r="O454" s="135" t="s">
        <v>426</v>
      </c>
      <c r="P454" s="129"/>
      <c r="Q454" s="129"/>
      <c r="R454" s="129"/>
    </row>
    <row r="455" spans="1:32">
      <c r="B455" s="94"/>
      <c r="D455" s="94"/>
      <c r="J455" s="68" t="s">
        <v>55</v>
      </c>
      <c r="K455" s="130" t="str">
        <f t="shared" si="39"/>
        <v>e301</v>
      </c>
      <c r="L455" s="158" t="str">
        <f t="shared" si="38"/>
        <v>Titres déposés en garantie avec transfert de propriété au titre d'opérations sur instruments financiers à terme</v>
      </c>
      <c r="M455" s="131"/>
      <c r="N455" s="131" t="s">
        <v>192</v>
      </c>
      <c r="O455" s="135" t="s">
        <v>426</v>
      </c>
      <c r="P455" s="129"/>
      <c r="Q455" s="129"/>
      <c r="R455" s="129"/>
      <c r="S455" s="129"/>
      <c r="W455" s="129"/>
    </row>
    <row r="456" spans="1:32">
      <c r="B456" s="94"/>
      <c r="D456" s="94"/>
      <c r="J456" s="68" t="s">
        <v>47</v>
      </c>
      <c r="K456" s="130" t="str">
        <f t="shared" si="39"/>
        <v>e60</v>
      </c>
      <c r="L456" s="158" t="str">
        <f t="shared" si="38"/>
        <v>Autres</v>
      </c>
      <c r="M456" s="131"/>
      <c r="N456" s="131" t="s">
        <v>192</v>
      </c>
      <c r="O456" s="135" t="s">
        <v>426</v>
      </c>
      <c r="P456" s="129"/>
      <c r="Q456" s="129"/>
      <c r="R456" s="129"/>
      <c r="U456" s="129"/>
      <c r="V456" s="129"/>
    </row>
    <row r="457" spans="1:32">
      <c r="B457" s="94"/>
      <c r="D457" s="94"/>
      <c r="J457" s="53" t="s">
        <v>1932</v>
      </c>
      <c r="K457" s="130" t="str">
        <f t="shared" si="39"/>
        <v>e128</v>
      </c>
      <c r="L457" s="158" t="str">
        <f t="shared" si="38"/>
        <v>Créances pour espèces déposées chez les cédantes</v>
      </c>
      <c r="M457" s="131"/>
      <c r="N457" s="131" t="s">
        <v>192</v>
      </c>
      <c r="O457" s="135" t="s">
        <v>426</v>
      </c>
      <c r="P457" s="129"/>
      <c r="Q457" s="129"/>
      <c r="R457" s="5"/>
      <c r="T457" s="129"/>
    </row>
    <row r="458" spans="1:32">
      <c r="B458" s="94"/>
      <c r="D458" s="94"/>
      <c r="J458" s="53" t="s">
        <v>1935</v>
      </c>
      <c r="K458" s="130" t="str">
        <f t="shared" si="39"/>
        <v>e353</v>
      </c>
      <c r="L458" s="158" t="str">
        <f t="shared" si="38"/>
        <v>Créance de la composante dépôt d'un contrat de réassurance</v>
      </c>
      <c r="M458" s="131"/>
      <c r="N458" s="131" t="s">
        <v>192</v>
      </c>
      <c r="O458" s="135" t="s">
        <v>426</v>
      </c>
      <c r="P458" s="129"/>
      <c r="Q458" s="129"/>
      <c r="R458" s="5"/>
      <c r="AF458" s="129"/>
    </row>
    <row r="459" spans="1:32">
      <c r="B459" s="94"/>
      <c r="D459" s="94"/>
      <c r="J459" s="12" t="s">
        <v>1623</v>
      </c>
      <c r="K459" s="130"/>
      <c r="L459" s="19"/>
      <c r="O459" s="38" t="s">
        <v>426</v>
      </c>
      <c r="Q459" t="s">
        <v>24</v>
      </c>
      <c r="R459" t="s">
        <v>2387</v>
      </c>
    </row>
    <row r="460" spans="1:32">
      <c r="B460" s="94"/>
      <c r="D460" s="94"/>
      <c r="J460" s="10" t="s">
        <v>244</v>
      </c>
      <c r="K460" s="130" t="str">
        <f t="shared" ref="K460:K499" si="40">VLOOKUP(J460,A:B,2,FALSE)</f>
        <v>x0</v>
      </c>
      <c r="L460" s="19" t="str">
        <f t="shared" ref="L460:L499" si="41">J460</f>
        <v>Total/NA</v>
      </c>
      <c r="M460" s="8" t="s">
        <v>190</v>
      </c>
      <c r="O460" t="s">
        <v>243</v>
      </c>
    </row>
    <row r="461" spans="1:32">
      <c r="B461" s="94"/>
      <c r="D461" s="94"/>
      <c r="J461" s="11" t="s">
        <v>1847</v>
      </c>
      <c r="K461" s="130" t="str">
        <f t="shared" si="40"/>
        <v>e164</v>
      </c>
      <c r="L461" s="19" t="str">
        <f t="shared" si="41"/>
        <v>Fonds mutualistes et réserves/capitaux propres</v>
      </c>
      <c r="M461" s="8" t="s">
        <v>190</v>
      </c>
      <c r="N461" s="8" t="s">
        <v>192</v>
      </c>
      <c r="O461" s="38" t="s">
        <v>426</v>
      </c>
    </row>
    <row r="462" spans="1:32">
      <c r="B462" s="94"/>
      <c r="D462" s="94"/>
      <c r="J462" s="69" t="s">
        <v>1836</v>
      </c>
      <c r="K462" s="130" t="str">
        <f t="shared" si="40"/>
        <v>e100</v>
      </c>
      <c r="L462" s="19" t="str">
        <f t="shared" si="41"/>
        <v>Capital/fonds</v>
      </c>
      <c r="M462" s="8" t="s">
        <v>190</v>
      </c>
      <c r="N462" s="8" t="s">
        <v>192</v>
      </c>
      <c r="O462" s="38" t="s">
        <v>426</v>
      </c>
    </row>
    <row r="463" spans="1:32" s="129" customFormat="1">
      <c r="A463" s="132"/>
      <c r="B463" s="94"/>
      <c r="C463" s="132"/>
      <c r="D463" s="94"/>
      <c r="E463" s="132"/>
      <c r="F463" s="132"/>
      <c r="G463" s="132"/>
      <c r="H463" s="132"/>
      <c r="I463" s="132"/>
      <c r="J463" s="61" t="s">
        <v>205</v>
      </c>
      <c r="K463" s="130" t="str">
        <f t="shared" si="40"/>
        <v>e102</v>
      </c>
      <c r="L463" s="177" t="str">
        <f t="shared" si="41"/>
        <v>Capital social</v>
      </c>
      <c r="M463" s="8"/>
      <c r="N463" s="8" t="s">
        <v>192</v>
      </c>
      <c r="O463" s="38" t="s">
        <v>426</v>
      </c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</row>
    <row r="464" spans="1:32">
      <c r="B464" s="94"/>
      <c r="D464" s="94"/>
      <c r="J464" s="53" t="s">
        <v>1928</v>
      </c>
      <c r="K464" s="130" t="str">
        <f t="shared" si="40"/>
        <v>e352</v>
      </c>
      <c r="L464" s="158" t="str">
        <f t="shared" si="41"/>
        <v>Fonds de dotation sans droit de reprise</v>
      </c>
      <c r="M464" s="8" t="s">
        <v>190</v>
      </c>
      <c r="N464" s="8" t="s">
        <v>192</v>
      </c>
      <c r="O464" s="38" t="s">
        <v>426</v>
      </c>
    </row>
    <row r="465" spans="2:15">
      <c r="B465" s="94"/>
      <c r="D465" s="94"/>
      <c r="J465" s="66" t="s">
        <v>206</v>
      </c>
      <c r="K465" s="130" t="str">
        <f t="shared" si="40"/>
        <v>e162</v>
      </c>
      <c r="L465" s="177" t="str">
        <f t="shared" si="41"/>
        <v>Fonds d'établissement constitué</v>
      </c>
      <c r="N465" s="8" t="s">
        <v>192</v>
      </c>
      <c r="O465" s="38" t="s">
        <v>426</v>
      </c>
    </row>
    <row r="466" spans="2:15">
      <c r="B466" s="94"/>
      <c r="D466" s="94"/>
      <c r="J466" s="67" t="s">
        <v>1926</v>
      </c>
      <c r="K466" s="130" t="str">
        <f t="shared" si="40"/>
        <v>e351</v>
      </c>
      <c r="L466" s="158" t="str">
        <f t="shared" si="41"/>
        <v>Certificats mutualistes admis en fonds d'établissement</v>
      </c>
      <c r="N466" s="8" t="s">
        <v>192</v>
      </c>
      <c r="O466" s="38" t="s">
        <v>426</v>
      </c>
    </row>
    <row r="467" spans="2:15">
      <c r="B467" s="94"/>
      <c r="D467" s="94"/>
      <c r="J467" s="66" t="s">
        <v>207</v>
      </c>
      <c r="K467" s="130" t="str">
        <f t="shared" si="40"/>
        <v>e159</v>
      </c>
      <c r="L467" s="177" t="str">
        <f t="shared" si="41"/>
        <v>Fonds de développement constitué</v>
      </c>
      <c r="N467" s="8" t="s">
        <v>192</v>
      </c>
      <c r="O467" s="38" t="s">
        <v>426</v>
      </c>
    </row>
    <row r="468" spans="2:15">
      <c r="B468" s="94"/>
      <c r="D468" s="94"/>
      <c r="J468" s="66" t="s">
        <v>208</v>
      </c>
      <c r="K468" s="130" t="str">
        <f t="shared" si="40"/>
        <v>e166</v>
      </c>
      <c r="L468" s="177" t="str">
        <f t="shared" si="41"/>
        <v>Fonds social complémentaire</v>
      </c>
      <c r="N468" s="8" t="s">
        <v>192</v>
      </c>
      <c r="O468" s="38" t="s">
        <v>426</v>
      </c>
    </row>
    <row r="469" spans="2:15">
      <c r="B469" s="94"/>
      <c r="D469" s="94"/>
      <c r="J469" s="66" t="s">
        <v>209</v>
      </c>
      <c r="K469" s="130" t="str">
        <f t="shared" si="40"/>
        <v>e163</v>
      </c>
      <c r="L469" s="177" t="str">
        <f t="shared" si="41"/>
        <v>Fonds issus de droits d'adhésion constitués</v>
      </c>
      <c r="N469" s="8" t="s">
        <v>192</v>
      </c>
      <c r="O469" s="38" t="s">
        <v>426</v>
      </c>
    </row>
    <row r="470" spans="2:15">
      <c r="B470" s="94"/>
      <c r="D470" s="94"/>
      <c r="J470" s="66" t="s">
        <v>210</v>
      </c>
      <c r="K470" s="130" t="str">
        <f t="shared" si="40"/>
        <v>e182</v>
      </c>
      <c r="L470" s="177" t="str">
        <f t="shared" si="41"/>
        <v>Legs et donations avec contrepartie d'actifs immobilisés non assortis d'une obligation ou d'une condition</v>
      </c>
      <c r="N470" s="8" t="s">
        <v>192</v>
      </c>
      <c r="O470" s="38" t="s">
        <v>426</v>
      </c>
    </row>
    <row r="471" spans="2:15">
      <c r="B471" s="94"/>
      <c r="D471" s="94"/>
      <c r="J471" s="66" t="s">
        <v>211</v>
      </c>
      <c r="K471" s="130" t="str">
        <f t="shared" si="40"/>
        <v>e63</v>
      </c>
      <c r="L471" s="177" t="str">
        <f t="shared" si="41"/>
        <v>Autres apports sans droit de reprise</v>
      </c>
      <c r="N471" s="8" t="s">
        <v>192</v>
      </c>
      <c r="O471" s="38" t="s">
        <v>426</v>
      </c>
    </row>
    <row r="472" spans="2:15">
      <c r="B472" s="94"/>
      <c r="D472" s="94"/>
      <c r="J472" s="53" t="s">
        <v>89</v>
      </c>
      <c r="K472" s="130" t="str">
        <f t="shared" si="40"/>
        <v>e160</v>
      </c>
      <c r="L472" s="158" t="str">
        <f t="shared" si="41"/>
        <v>Fonds de dotation avec droit de reprise</v>
      </c>
      <c r="M472" s="8" t="s">
        <v>190</v>
      </c>
      <c r="N472" s="8" t="s">
        <v>192</v>
      </c>
      <c r="O472" s="38" t="s">
        <v>426</v>
      </c>
    </row>
    <row r="473" spans="2:15">
      <c r="B473" s="94"/>
      <c r="D473" s="94"/>
      <c r="J473" s="66" t="s">
        <v>212</v>
      </c>
      <c r="K473" s="130" t="str">
        <f t="shared" si="40"/>
        <v>e150</v>
      </c>
      <c r="L473" s="177" t="str">
        <f t="shared" si="41"/>
        <v>Emprunt pour fonds d'établissement</v>
      </c>
      <c r="N473" s="8" t="s">
        <v>192</v>
      </c>
      <c r="O473" s="38" t="s">
        <v>426</v>
      </c>
    </row>
    <row r="474" spans="2:15">
      <c r="B474" s="94"/>
      <c r="D474" s="94"/>
      <c r="J474" s="66" t="s">
        <v>213</v>
      </c>
      <c r="K474" s="130" t="str">
        <f t="shared" si="40"/>
        <v>e149</v>
      </c>
      <c r="L474" s="177" t="str">
        <f t="shared" si="41"/>
        <v>Emprunt pour fonds de développement</v>
      </c>
      <c r="M474" s="103"/>
      <c r="N474" s="8" t="s">
        <v>192</v>
      </c>
      <c r="O474" s="38" t="s">
        <v>426</v>
      </c>
    </row>
    <row r="475" spans="2:15">
      <c r="B475" s="94"/>
      <c r="D475" s="94"/>
      <c r="J475" s="66" t="s">
        <v>214</v>
      </c>
      <c r="K475" s="130" t="str">
        <f t="shared" si="40"/>
        <v>e181</v>
      </c>
      <c r="L475" s="177" t="str">
        <f t="shared" si="41"/>
        <v>Legs et donations avec contrepartie d'actifs immobilisés assortis d'une obligation ou d'une condition</v>
      </c>
      <c r="N475" s="8" t="s">
        <v>192</v>
      </c>
      <c r="O475" s="38" t="s">
        <v>426</v>
      </c>
    </row>
    <row r="476" spans="2:15">
      <c r="B476" s="94"/>
      <c r="D476" s="94"/>
      <c r="J476" s="66" t="s">
        <v>215</v>
      </c>
      <c r="K476" s="130" t="str">
        <f t="shared" si="40"/>
        <v>e62</v>
      </c>
      <c r="L476" s="177" t="str">
        <f t="shared" si="41"/>
        <v>Autres apports avec droit de reprise</v>
      </c>
      <c r="N476" s="8" t="s">
        <v>192</v>
      </c>
      <c r="O476" s="38" t="s">
        <v>426</v>
      </c>
    </row>
    <row r="477" spans="2:15">
      <c r="B477" s="94"/>
      <c r="D477" s="94"/>
      <c r="J477" s="66" t="s">
        <v>216</v>
      </c>
      <c r="K477" s="130" t="str">
        <f t="shared" si="40"/>
        <v>e145</v>
      </c>
      <c r="L477" s="177" t="str">
        <f t="shared" si="41"/>
        <v>Droits des propriétaires (commodat)</v>
      </c>
      <c r="N477" s="8" t="s">
        <v>192</v>
      </c>
      <c r="O477" s="38" t="s">
        <v>426</v>
      </c>
    </row>
    <row r="478" spans="2:15">
      <c r="B478" s="94"/>
      <c r="D478" s="94"/>
      <c r="J478" s="61" t="s">
        <v>85</v>
      </c>
      <c r="K478" s="130" t="str">
        <f t="shared" si="40"/>
        <v>e217</v>
      </c>
      <c r="L478" s="177" t="str">
        <f t="shared" si="41"/>
        <v>Primes liées au capital social</v>
      </c>
      <c r="N478" s="8" t="s">
        <v>192</v>
      </c>
      <c r="O478" s="38" t="s">
        <v>426</v>
      </c>
    </row>
    <row r="479" spans="2:15">
      <c r="B479" s="94"/>
      <c r="D479" s="94"/>
      <c r="J479" s="61" t="s">
        <v>538</v>
      </c>
      <c r="K479" s="130" t="str">
        <f t="shared" si="40"/>
        <v>e146</v>
      </c>
      <c r="L479" s="177" t="str">
        <f t="shared" si="41"/>
        <v>Écarts de réévaluation</v>
      </c>
      <c r="M479" s="8" t="s">
        <v>190</v>
      </c>
      <c r="N479" s="8" t="s">
        <v>192</v>
      </c>
      <c r="O479" s="38" t="s">
        <v>426</v>
      </c>
    </row>
    <row r="480" spans="2:15">
      <c r="B480" s="94"/>
      <c r="D480" s="94"/>
      <c r="J480" s="66" t="s">
        <v>539</v>
      </c>
      <c r="K480" s="130" t="str">
        <f t="shared" si="40"/>
        <v>e148</v>
      </c>
      <c r="L480" s="177" t="str">
        <f t="shared" si="41"/>
        <v>Écarts de réévaluation sur des biens sans droit de reprise</v>
      </c>
      <c r="N480" s="8" t="s">
        <v>192</v>
      </c>
      <c r="O480" s="38" t="s">
        <v>426</v>
      </c>
    </row>
    <row r="481" spans="2:18">
      <c r="B481" s="94"/>
      <c r="D481" s="94"/>
      <c r="J481" s="66" t="s">
        <v>540</v>
      </c>
      <c r="K481" s="130" t="str">
        <f t="shared" si="40"/>
        <v>e147</v>
      </c>
      <c r="L481" s="177" t="str">
        <f t="shared" si="41"/>
        <v>Écarts de réévaluation sur des biens avec droit de reprise</v>
      </c>
      <c r="N481" s="8" t="s">
        <v>192</v>
      </c>
      <c r="O481" s="38" t="s">
        <v>426</v>
      </c>
    </row>
    <row r="482" spans="2:18">
      <c r="B482" s="94"/>
      <c r="D482" s="94"/>
      <c r="J482" s="64" t="s">
        <v>541</v>
      </c>
      <c r="K482" s="130" t="str">
        <f t="shared" si="40"/>
        <v>e262</v>
      </c>
      <c r="L482" s="177" t="str">
        <f t="shared" si="41"/>
        <v>Réserves</v>
      </c>
      <c r="M482" s="8" t="s">
        <v>190</v>
      </c>
      <c r="N482" s="8" t="s">
        <v>192</v>
      </c>
      <c r="O482" s="38" t="s">
        <v>426</v>
      </c>
    </row>
    <row r="483" spans="2:18">
      <c r="B483" s="94"/>
      <c r="D483" s="94"/>
      <c r="J483" s="61" t="s">
        <v>217</v>
      </c>
      <c r="K483" s="130" t="str">
        <f t="shared" si="40"/>
        <v>e264</v>
      </c>
      <c r="L483" s="177" t="str">
        <f t="shared" si="41"/>
        <v>Réserves des fonds techniques</v>
      </c>
      <c r="N483" s="8" t="s">
        <v>192</v>
      </c>
      <c r="O483" s="38" t="s">
        <v>426</v>
      </c>
    </row>
    <row r="484" spans="2:18">
      <c r="B484" s="94"/>
      <c r="D484" s="94"/>
      <c r="J484" s="61" t="s">
        <v>218</v>
      </c>
      <c r="K484" s="130" t="str">
        <f t="shared" si="40"/>
        <v>e267</v>
      </c>
      <c r="L484" s="177" t="str">
        <f t="shared" si="41"/>
        <v>Réserves indisponibles</v>
      </c>
      <c r="N484" s="8" t="s">
        <v>192</v>
      </c>
      <c r="O484" s="38" t="s">
        <v>426</v>
      </c>
    </row>
    <row r="485" spans="2:18">
      <c r="B485" s="94"/>
      <c r="D485" s="94"/>
      <c r="J485" s="61" t="s">
        <v>219</v>
      </c>
      <c r="K485" s="130" t="str">
        <f t="shared" si="40"/>
        <v>e272</v>
      </c>
      <c r="L485" s="177" t="str">
        <f t="shared" si="41"/>
        <v>Réserves statutaires ou contractuelles</v>
      </c>
      <c r="N485" s="8" t="s">
        <v>192</v>
      </c>
      <c r="O485" s="38" t="s">
        <v>426</v>
      </c>
    </row>
    <row r="486" spans="2:18">
      <c r="B486" s="94"/>
      <c r="D486" s="94"/>
      <c r="J486" s="53" t="s">
        <v>1248</v>
      </c>
      <c r="K486" s="130" t="str">
        <f t="shared" si="40"/>
        <v>e271</v>
      </c>
      <c r="L486" s="158" t="str">
        <f t="shared" si="41"/>
        <v>Réserves réglementées</v>
      </c>
      <c r="M486" s="8" t="s">
        <v>190</v>
      </c>
      <c r="N486" s="8" t="s">
        <v>192</v>
      </c>
      <c r="O486" s="38" t="s">
        <v>426</v>
      </c>
    </row>
    <row r="487" spans="2:18">
      <c r="B487" s="94"/>
      <c r="D487" s="94"/>
      <c r="J487" s="66" t="s">
        <v>1391</v>
      </c>
      <c r="K487" s="130" t="str">
        <f t="shared" si="40"/>
        <v>e269</v>
      </c>
      <c r="L487" s="177" t="str">
        <f t="shared" si="41"/>
        <v>Réserve pour plus value nette à long terme</v>
      </c>
      <c r="N487" s="8" t="s">
        <v>192</v>
      </c>
      <c r="O487" s="38" t="s">
        <v>426</v>
      </c>
    </row>
    <row r="488" spans="2:18">
      <c r="B488" s="94"/>
      <c r="D488" s="94"/>
      <c r="J488" s="66" t="s">
        <v>1388</v>
      </c>
      <c r="K488" s="130" t="str">
        <f t="shared" si="40"/>
        <v>e270</v>
      </c>
      <c r="L488" s="177" t="str">
        <f t="shared" si="41"/>
        <v>Réserve pour remboursement d'emprunt pour fonds d'établissement</v>
      </c>
      <c r="N488" s="8" t="s">
        <v>192</v>
      </c>
      <c r="O488" s="38" t="s">
        <v>426</v>
      </c>
    </row>
    <row r="489" spans="2:18">
      <c r="B489" s="94"/>
      <c r="D489" s="94"/>
      <c r="J489" s="66" t="s">
        <v>2481</v>
      </c>
      <c r="K489" s="130" t="str">
        <f t="shared" si="40"/>
        <v>e381</v>
      </c>
      <c r="L489" s="177" t="str">
        <f t="shared" si="41"/>
        <v>Réserve spéciale de solvabilité</v>
      </c>
      <c r="M489" s="131"/>
      <c r="N489" s="131" t="s">
        <v>192</v>
      </c>
      <c r="O489" s="135" t="s">
        <v>426</v>
      </c>
      <c r="P489" s="129"/>
      <c r="Q489" s="129"/>
      <c r="R489" s="129"/>
    </row>
    <row r="490" spans="2:18">
      <c r="B490" s="94"/>
      <c r="D490" s="94"/>
      <c r="J490" s="66" t="s">
        <v>2479</v>
      </c>
      <c r="K490" s="130" t="str">
        <f t="shared" si="40"/>
        <v>e380</v>
      </c>
      <c r="L490" s="177" t="str">
        <f t="shared" si="41"/>
        <v>Autres réserves réglementées</v>
      </c>
      <c r="M490" s="131"/>
      <c r="N490" s="131" t="s">
        <v>192</v>
      </c>
      <c r="O490" s="135" t="s">
        <v>426</v>
      </c>
      <c r="P490" s="129"/>
      <c r="Q490" s="129"/>
      <c r="R490" s="129"/>
    </row>
    <row r="491" spans="2:18">
      <c r="B491" s="94"/>
      <c r="D491" s="94"/>
      <c r="J491" s="66" t="s">
        <v>1389</v>
      </c>
      <c r="K491" s="130" t="str">
        <f t="shared" si="40"/>
        <v>e268</v>
      </c>
      <c r="L491" s="177" t="str">
        <f t="shared" si="41"/>
        <v>Réserve pour fonds de garantie</v>
      </c>
      <c r="N491" s="8" t="s">
        <v>192</v>
      </c>
      <c r="O491" s="38" t="s">
        <v>426</v>
      </c>
    </row>
    <row r="492" spans="2:18">
      <c r="B492" s="94"/>
      <c r="D492" s="94"/>
      <c r="J492" s="66" t="s">
        <v>1390</v>
      </c>
      <c r="K492" s="130" t="str">
        <f t="shared" si="40"/>
        <v>e263</v>
      </c>
      <c r="L492" s="177" t="str">
        <f t="shared" si="41"/>
        <v>Réserve de capitalisation</v>
      </c>
      <c r="N492" s="8" t="s">
        <v>192</v>
      </c>
      <c r="O492" s="38" t="s">
        <v>426</v>
      </c>
    </row>
    <row r="493" spans="2:18">
      <c r="B493" s="94"/>
      <c r="D493" s="94"/>
      <c r="J493" s="61" t="s">
        <v>1392</v>
      </c>
      <c r="K493" s="130" t="str">
        <f t="shared" si="40"/>
        <v>e265</v>
      </c>
      <c r="L493" s="177" t="str">
        <f t="shared" si="41"/>
        <v>Réserve du fonds de gestion</v>
      </c>
      <c r="N493" s="8" t="s">
        <v>192</v>
      </c>
      <c r="O493" s="38" t="s">
        <v>426</v>
      </c>
    </row>
    <row r="494" spans="2:18">
      <c r="B494" s="94"/>
      <c r="D494" s="94"/>
      <c r="J494" s="61" t="s">
        <v>1393</v>
      </c>
      <c r="K494" s="130" t="str">
        <f t="shared" si="40"/>
        <v>e266</v>
      </c>
      <c r="L494" s="177" t="str">
        <f t="shared" si="41"/>
        <v>Réserve du fonds social</v>
      </c>
      <c r="N494" s="8" t="s">
        <v>192</v>
      </c>
      <c r="O494" s="38" t="s">
        <v>426</v>
      </c>
    </row>
    <row r="495" spans="2:18">
      <c r="B495" s="94"/>
      <c r="D495" s="94"/>
      <c r="J495" s="61" t="s">
        <v>86</v>
      </c>
      <c r="K495" s="130" t="str">
        <f t="shared" si="40"/>
        <v>e94</v>
      </c>
      <c r="L495" s="177" t="str">
        <f t="shared" si="41"/>
        <v>Autres réserves</v>
      </c>
      <c r="N495" s="8" t="s">
        <v>192</v>
      </c>
      <c r="O495" s="38" t="s">
        <v>426</v>
      </c>
    </row>
    <row r="496" spans="2:18">
      <c r="B496" s="94"/>
      <c r="D496" s="94"/>
      <c r="J496" s="64" t="s">
        <v>1845</v>
      </c>
      <c r="K496" s="130" t="str">
        <f t="shared" si="40"/>
        <v>e75</v>
      </c>
      <c r="L496" s="177" t="str">
        <f t="shared" si="41"/>
        <v>Autres éléments de fonds mutualistes et réserves/capitaux propres</v>
      </c>
      <c r="M496" s="8" t="s">
        <v>190</v>
      </c>
      <c r="N496" s="8" t="s">
        <v>192</v>
      </c>
      <c r="O496" s="38" t="s">
        <v>426</v>
      </c>
    </row>
    <row r="497" spans="2:18">
      <c r="B497" s="94"/>
      <c r="D497" s="94"/>
      <c r="J497" s="61" t="s">
        <v>87</v>
      </c>
      <c r="K497" s="130" t="str">
        <f t="shared" si="40"/>
        <v>e259</v>
      </c>
      <c r="L497" s="177" t="str">
        <f t="shared" si="41"/>
        <v>Report à nouveau</v>
      </c>
      <c r="M497" s="38"/>
      <c r="N497" s="38" t="s">
        <v>192</v>
      </c>
      <c r="O497" s="38" t="s">
        <v>426</v>
      </c>
    </row>
    <row r="498" spans="2:18">
      <c r="B498" s="94"/>
      <c r="D498" s="94"/>
      <c r="J498" s="61" t="s">
        <v>220</v>
      </c>
      <c r="K498" s="130" t="str">
        <f t="shared" si="40"/>
        <v>e274</v>
      </c>
      <c r="L498" s="177" t="str">
        <f t="shared" si="41"/>
        <v>Résultat de l'exercice</v>
      </c>
      <c r="M498" s="38"/>
      <c r="N498" s="38" t="s">
        <v>192</v>
      </c>
      <c r="O498" s="38" t="s">
        <v>426</v>
      </c>
    </row>
    <row r="499" spans="2:18">
      <c r="B499" s="94"/>
      <c r="D499" s="94"/>
      <c r="J499" s="61" t="s">
        <v>221</v>
      </c>
      <c r="K499" s="130" t="str">
        <f t="shared" si="40"/>
        <v>e290</v>
      </c>
      <c r="L499" s="177" t="str">
        <f t="shared" si="41"/>
        <v>Subventions d'équipement et autres subventions d'investissement</v>
      </c>
      <c r="N499" s="8" t="s">
        <v>192</v>
      </c>
      <c r="O499" s="38" t="s">
        <v>426</v>
      </c>
      <c r="R499" s="5"/>
    </row>
    <row r="500" spans="2:18">
      <c r="B500" s="94"/>
      <c r="D500" s="94"/>
      <c r="J500" s="12" t="s">
        <v>1624</v>
      </c>
      <c r="K500" s="130"/>
      <c r="L500" s="19"/>
      <c r="O500" s="38" t="s">
        <v>426</v>
      </c>
      <c r="Q500" t="s">
        <v>120</v>
      </c>
      <c r="R500" s="151"/>
    </row>
    <row r="501" spans="2:18">
      <c r="B501" s="94"/>
      <c r="D501" s="94"/>
      <c r="J501" s="10" t="s">
        <v>244</v>
      </c>
      <c r="K501" s="130" t="str">
        <f t="shared" ref="K501:K526" si="42">VLOOKUP(J501,A:B,2,FALSE)</f>
        <v>x0</v>
      </c>
      <c r="L501" s="19" t="str">
        <f t="shared" ref="L501:L526" si="43">J501</f>
        <v>Total/NA</v>
      </c>
      <c r="M501" s="8" t="s">
        <v>190</v>
      </c>
      <c r="O501" t="s">
        <v>243</v>
      </c>
    </row>
    <row r="502" spans="2:18">
      <c r="B502" s="94"/>
      <c r="D502" s="94"/>
      <c r="J502" s="44" t="s">
        <v>106</v>
      </c>
      <c r="K502" s="130" t="str">
        <f t="shared" si="42"/>
        <v>e218</v>
      </c>
      <c r="L502" s="158" t="str">
        <f t="shared" si="43"/>
        <v>Primes/cotisation acquises</v>
      </c>
      <c r="M502" s="8" t="s">
        <v>190</v>
      </c>
      <c r="N502" s="8" t="s">
        <v>192</v>
      </c>
      <c r="O502" s="38" t="s">
        <v>426</v>
      </c>
    </row>
    <row r="503" spans="2:18">
      <c r="B503" s="94"/>
      <c r="D503" s="94"/>
      <c r="J503" s="22" t="s">
        <v>1849</v>
      </c>
      <c r="K503" s="130" t="str">
        <f t="shared" si="42"/>
        <v>e214</v>
      </c>
      <c r="L503" s="158" t="str">
        <f t="shared" si="43"/>
        <v>Primes/cotisations</v>
      </c>
      <c r="M503" s="8" t="s">
        <v>190</v>
      </c>
      <c r="N503" s="8" t="s">
        <v>192</v>
      </c>
      <c r="O503" s="38" t="s">
        <v>426</v>
      </c>
      <c r="P503" s="129"/>
    </row>
    <row r="504" spans="2:18">
      <c r="B504" s="94"/>
      <c r="D504" s="94"/>
      <c r="J504" s="53" t="s">
        <v>1850</v>
      </c>
      <c r="K504" s="130" t="str">
        <f t="shared" si="42"/>
        <v>e215</v>
      </c>
      <c r="L504" s="158" t="str">
        <f t="shared" si="43"/>
        <v>Primes/cotisations émises</v>
      </c>
      <c r="N504" s="8" t="s">
        <v>192</v>
      </c>
      <c r="O504" s="38" t="s">
        <v>426</v>
      </c>
      <c r="P504" s="129"/>
    </row>
    <row r="505" spans="2:18">
      <c r="B505" s="94"/>
      <c r="D505" s="94"/>
      <c r="J505" s="53" t="s">
        <v>1987</v>
      </c>
      <c r="K505" s="130" t="str">
        <f t="shared" si="42"/>
        <v>e354</v>
      </c>
      <c r="L505" s="158" t="str">
        <f t="shared" si="43"/>
        <v>Participation légale au titre de la CMU</v>
      </c>
      <c r="M505" s="131"/>
      <c r="N505" s="131" t="s">
        <v>192</v>
      </c>
      <c r="O505" s="135" t="s">
        <v>426</v>
      </c>
      <c r="Q505" s="129"/>
      <c r="R505" s="129"/>
    </row>
    <row r="506" spans="2:18">
      <c r="B506" s="94"/>
      <c r="D506" s="94"/>
      <c r="J506" s="53" t="s">
        <v>1988</v>
      </c>
      <c r="K506" s="130" t="str">
        <f t="shared" si="42"/>
        <v>e355</v>
      </c>
      <c r="L506" s="158" t="str">
        <f t="shared" si="43"/>
        <v>Participation légale au titre de l'ACS</v>
      </c>
      <c r="M506" s="131"/>
      <c r="N506" s="131" t="s">
        <v>192</v>
      </c>
      <c r="O506" s="135" t="s">
        <v>426</v>
      </c>
      <c r="Q506" s="129"/>
      <c r="R506" s="129"/>
    </row>
    <row r="507" spans="2:18">
      <c r="B507" s="94"/>
      <c r="D507" s="94"/>
      <c r="J507" s="53" t="s">
        <v>272</v>
      </c>
      <c r="K507" s="130" t="str">
        <f t="shared" si="42"/>
        <v>e118</v>
      </c>
      <c r="L507" s="158" t="str">
        <f t="shared" si="43"/>
        <v>Charges d'annulation</v>
      </c>
      <c r="N507" s="8" t="s">
        <v>191</v>
      </c>
      <c r="O507" s="38" t="s">
        <v>426</v>
      </c>
    </row>
    <row r="508" spans="2:18">
      <c r="B508" s="94"/>
      <c r="D508" s="94"/>
      <c r="J508" s="53" t="s">
        <v>271</v>
      </c>
      <c r="K508" s="130" t="str">
        <f t="shared" si="42"/>
        <v>e281</v>
      </c>
      <c r="L508" s="158" t="str">
        <f t="shared" si="43"/>
        <v>Ristournes</v>
      </c>
      <c r="N508" s="8" t="s">
        <v>191</v>
      </c>
      <c r="O508" s="38" t="s">
        <v>426</v>
      </c>
    </row>
    <row r="509" spans="2:18">
      <c r="B509" s="94"/>
      <c r="D509" s="94"/>
      <c r="J509" s="53" t="s">
        <v>542</v>
      </c>
      <c r="K509" s="130" t="str">
        <f t="shared" si="42"/>
        <v>e103</v>
      </c>
      <c r="L509" s="158" t="str">
        <f t="shared" si="43"/>
        <v>Charge de provisions pour primes restant à émettre</v>
      </c>
      <c r="N509" s="8" t="s">
        <v>192</v>
      </c>
      <c r="O509" s="38" t="s">
        <v>426</v>
      </c>
    </row>
    <row r="510" spans="2:18">
      <c r="B510" s="94"/>
      <c r="D510" s="94"/>
      <c r="J510" s="22" t="s">
        <v>1832</v>
      </c>
      <c r="K510" s="130" t="str">
        <f t="shared" si="42"/>
        <v>e110</v>
      </c>
      <c r="L510" s="158" t="str">
        <f t="shared" si="43"/>
        <v>Charge des provisions pour cotisations/primes non acquises</v>
      </c>
      <c r="N510" s="8" t="s">
        <v>192</v>
      </c>
      <c r="O510" s="38" t="s">
        <v>426</v>
      </c>
    </row>
    <row r="511" spans="2:18">
      <c r="B511" s="94"/>
      <c r="D511" s="94"/>
      <c r="J511" s="44" t="s">
        <v>18</v>
      </c>
      <c r="K511" s="130" t="str">
        <f t="shared" si="42"/>
        <v>e220</v>
      </c>
      <c r="L511" s="158" t="str">
        <f t="shared" si="43"/>
        <v>Produits des placements</v>
      </c>
      <c r="M511" s="8" t="s">
        <v>190</v>
      </c>
      <c r="N511" s="8" t="s">
        <v>192</v>
      </c>
      <c r="O511" s="38" t="s">
        <v>426</v>
      </c>
    </row>
    <row r="512" spans="2:18">
      <c r="B512" s="94"/>
      <c r="D512" s="94"/>
      <c r="J512" s="22" t="s">
        <v>298</v>
      </c>
      <c r="K512" s="130" t="str">
        <f t="shared" si="42"/>
        <v>e279</v>
      </c>
      <c r="L512" s="158" t="str">
        <f t="shared" si="43"/>
        <v>Revenus et autres produits de placements</v>
      </c>
      <c r="M512" s="8" t="s">
        <v>190</v>
      </c>
      <c r="N512" s="8" t="s">
        <v>192</v>
      </c>
      <c r="O512" s="38" t="s">
        <v>426</v>
      </c>
    </row>
    <row r="513" spans="2:18">
      <c r="B513" s="94"/>
      <c r="D513" s="94"/>
      <c r="J513" s="53" t="s">
        <v>103</v>
      </c>
      <c r="K513" s="130" t="str">
        <f t="shared" si="42"/>
        <v>e278</v>
      </c>
      <c r="L513" s="158" t="str">
        <f t="shared" si="43"/>
        <v>Revenus des placements</v>
      </c>
      <c r="N513" s="8" t="s">
        <v>192</v>
      </c>
      <c r="O513" s="38" t="s">
        <v>426</v>
      </c>
    </row>
    <row r="514" spans="2:18">
      <c r="B514" s="94"/>
      <c r="D514" s="94"/>
      <c r="J514" s="53" t="s">
        <v>104</v>
      </c>
      <c r="K514" s="130" t="str">
        <f t="shared" si="42"/>
        <v>e87</v>
      </c>
      <c r="L514" s="158" t="str">
        <f t="shared" si="43"/>
        <v>Autres produits des placements</v>
      </c>
      <c r="N514" s="8" t="s">
        <v>192</v>
      </c>
      <c r="O514" s="38" t="s">
        <v>426</v>
      </c>
    </row>
    <row r="515" spans="2:18">
      <c r="B515" s="94"/>
      <c r="D515" s="94"/>
      <c r="J515" s="22" t="s">
        <v>105</v>
      </c>
      <c r="K515" s="130" t="str">
        <f t="shared" si="42"/>
        <v>e223</v>
      </c>
      <c r="L515" s="158" t="str">
        <f t="shared" si="43"/>
        <v>Produits provenant de la réalisation des placements</v>
      </c>
      <c r="N515" s="8" t="s">
        <v>192</v>
      </c>
      <c r="O515" s="38" t="s">
        <v>426</v>
      </c>
    </row>
    <row r="516" spans="2:18">
      <c r="B516" s="94"/>
      <c r="D516" s="94"/>
      <c r="J516" s="44" t="s">
        <v>1139</v>
      </c>
      <c r="K516" s="130" t="str">
        <f t="shared" si="42"/>
        <v>e58</v>
      </c>
      <c r="L516" s="158" t="str">
        <f t="shared" si="43"/>
        <v>Ajustement ACAV (plus values)</v>
      </c>
      <c r="N516" s="8" t="s">
        <v>192</v>
      </c>
      <c r="O516" s="38" t="s">
        <v>426</v>
      </c>
    </row>
    <row r="517" spans="2:18">
      <c r="B517" s="94"/>
      <c r="D517" s="94"/>
      <c r="J517" s="44" t="s">
        <v>10</v>
      </c>
      <c r="K517" s="130" t="str">
        <f t="shared" si="42"/>
        <v>e89</v>
      </c>
      <c r="L517" s="158" t="str">
        <f t="shared" si="43"/>
        <v>Autres produits techniques</v>
      </c>
      <c r="M517" s="8" t="s">
        <v>190</v>
      </c>
      <c r="N517" s="8" t="s">
        <v>192</v>
      </c>
      <c r="O517" s="38" t="s">
        <v>426</v>
      </c>
    </row>
    <row r="518" spans="2:18">
      <c r="B518" s="94"/>
      <c r="D518" s="94"/>
      <c r="J518" s="22" t="s">
        <v>278</v>
      </c>
      <c r="K518" s="130" t="str">
        <f t="shared" si="42"/>
        <v>e291</v>
      </c>
      <c r="L518" s="158" t="str">
        <f t="shared" si="43"/>
        <v>Subventions d'exploitation reçues</v>
      </c>
      <c r="N518" s="8" t="s">
        <v>192</v>
      </c>
      <c r="O518" s="38" t="s">
        <v>426</v>
      </c>
      <c r="P518" s="129"/>
    </row>
    <row r="519" spans="2:18">
      <c r="B519" s="94"/>
      <c r="D519" s="94"/>
      <c r="J519" s="22" t="s">
        <v>297</v>
      </c>
      <c r="K519" s="130" t="str">
        <f t="shared" si="42"/>
        <v>e90</v>
      </c>
      <c r="L519" s="158" t="str">
        <f t="shared" si="43"/>
        <v>Autres produits techniques autres que les subventions</v>
      </c>
      <c r="M519" s="8" t="s">
        <v>190</v>
      </c>
      <c r="N519" s="8" t="s">
        <v>192</v>
      </c>
      <c r="O519" s="38" t="s">
        <v>426</v>
      </c>
      <c r="P519" s="129"/>
    </row>
    <row r="520" spans="2:18">
      <c r="B520" s="94"/>
      <c r="D520" s="94"/>
      <c r="J520" s="53" t="s">
        <v>1989</v>
      </c>
      <c r="K520" s="130" t="str">
        <f t="shared" si="42"/>
        <v>e356</v>
      </c>
      <c r="L520" s="158" t="str">
        <f t="shared" si="43"/>
        <v>Produits de la gestion d'un régime obligatoire d'assurance maladie</v>
      </c>
      <c r="M520" s="131" t="s">
        <v>190</v>
      </c>
      <c r="N520" s="131" t="s">
        <v>192</v>
      </c>
      <c r="O520" s="135" t="s">
        <v>426</v>
      </c>
      <c r="P520" s="129"/>
      <c r="Q520" s="129"/>
      <c r="R520" s="129"/>
    </row>
    <row r="521" spans="2:18">
      <c r="B521" s="94"/>
      <c r="D521" s="94"/>
      <c r="J521" s="67" t="s">
        <v>1990</v>
      </c>
      <c r="K521" s="130" t="str">
        <f t="shared" si="42"/>
        <v>e357</v>
      </c>
      <c r="L521" s="158" t="str">
        <f t="shared" si="43"/>
        <v>Produits de la gestion d'un régime obligatoire d'assurance maladie - Au titre des prestations servies</v>
      </c>
      <c r="M521" s="131"/>
      <c r="N521" s="131" t="s">
        <v>192</v>
      </c>
      <c r="O521" s="135" t="s">
        <v>426</v>
      </c>
      <c r="P521" s="129"/>
      <c r="Q521" s="129"/>
      <c r="R521" s="129"/>
    </row>
    <row r="522" spans="2:18">
      <c r="B522" s="94"/>
      <c r="D522" s="94"/>
      <c r="J522" s="67" t="s">
        <v>1991</v>
      </c>
      <c r="K522" s="130" t="str">
        <f t="shared" si="42"/>
        <v>e358</v>
      </c>
      <c r="L522" s="158" t="str">
        <f t="shared" si="43"/>
        <v>Produits de la gestion d'un régime obligatoire d'assurance maladie - Au titre du recouvrement des cotisations des professions libérales</v>
      </c>
      <c r="M522" s="131"/>
      <c r="N522" s="131" t="s">
        <v>192</v>
      </c>
      <c r="O522" s="135" t="s">
        <v>426</v>
      </c>
      <c r="Q522" s="129"/>
      <c r="R522" s="129"/>
    </row>
    <row r="523" spans="2:18">
      <c r="B523" s="94"/>
      <c r="D523" s="94"/>
      <c r="J523" s="53" t="s">
        <v>1992</v>
      </c>
      <c r="K523" s="130" t="str">
        <f t="shared" si="42"/>
        <v>e359</v>
      </c>
      <c r="L523" s="158" t="str">
        <f t="shared" si="43"/>
        <v>Autres produits techniques autres que subventions et produits de la gestion d'un régime obligatoire d'assurance maladie</v>
      </c>
      <c r="M523" s="131"/>
      <c r="N523" s="131" t="s">
        <v>192</v>
      </c>
      <c r="O523" s="135" t="s">
        <v>426</v>
      </c>
      <c r="Q523" s="129"/>
      <c r="R523" s="129"/>
    </row>
    <row r="524" spans="2:18">
      <c r="B524" s="94"/>
      <c r="D524" s="94"/>
      <c r="J524" s="44" t="s">
        <v>9</v>
      </c>
      <c r="K524" s="130" t="str">
        <f t="shared" si="42"/>
        <v>e88</v>
      </c>
      <c r="L524" s="158" t="str">
        <f t="shared" si="43"/>
        <v>Autres produits non techniques</v>
      </c>
      <c r="N524" s="8" t="s">
        <v>192</v>
      </c>
      <c r="O524" s="38" t="s">
        <v>426</v>
      </c>
    </row>
    <row r="525" spans="2:18">
      <c r="B525" s="94"/>
      <c r="D525" s="94"/>
      <c r="J525" s="44" t="s">
        <v>19</v>
      </c>
      <c r="K525" s="130" t="str">
        <f t="shared" si="42"/>
        <v>e221</v>
      </c>
      <c r="L525" s="158" t="str">
        <f t="shared" si="43"/>
        <v>Produits exceptionnels</v>
      </c>
      <c r="N525" s="8" t="s">
        <v>192</v>
      </c>
      <c r="O525" s="38" t="s">
        <v>426</v>
      </c>
      <c r="R525" s="5"/>
    </row>
    <row r="526" spans="2:18">
      <c r="B526" s="94"/>
      <c r="D526" s="94"/>
      <c r="J526" s="44" t="s">
        <v>1176</v>
      </c>
      <c r="K526" s="130" t="str">
        <f t="shared" si="42"/>
        <v>e261</v>
      </c>
      <c r="L526" s="158" t="str">
        <f t="shared" si="43"/>
        <v>Report des ressources non utilisées des exercices antérieurs</v>
      </c>
      <c r="N526" s="8" t="s">
        <v>192</v>
      </c>
      <c r="O526" s="38" t="s">
        <v>426</v>
      </c>
    </row>
    <row r="527" spans="2:18">
      <c r="B527" s="94"/>
      <c r="D527" s="94"/>
      <c r="J527" s="12" t="s">
        <v>2775</v>
      </c>
      <c r="K527" s="130"/>
      <c r="L527" s="19"/>
      <c r="M527" s="131"/>
      <c r="N527" s="131"/>
      <c r="O527" s="135" t="s">
        <v>426</v>
      </c>
      <c r="P527" s="129"/>
      <c r="Q527" s="129" t="s">
        <v>120</v>
      </c>
    </row>
    <row r="528" spans="2:18">
      <c r="B528" s="94"/>
      <c r="D528" s="94"/>
      <c r="J528" s="10" t="s">
        <v>244</v>
      </c>
      <c r="K528" s="130" t="str">
        <f t="shared" ref="K528:K554" si="44">VLOOKUP(J528,A:B,2,FALSE)</f>
        <v>x0</v>
      </c>
      <c r="L528" s="19" t="str">
        <f t="shared" ref="L528:L554" si="45">J528</f>
        <v>Total/NA</v>
      </c>
      <c r="M528" s="131" t="s">
        <v>190</v>
      </c>
      <c r="N528" s="131"/>
      <c r="O528" s="129" t="s">
        <v>243</v>
      </c>
      <c r="P528" s="129"/>
      <c r="Q528" s="129"/>
    </row>
    <row r="529" spans="2:18">
      <c r="B529" s="94"/>
      <c r="D529" s="94"/>
      <c r="J529" s="44" t="s">
        <v>106</v>
      </c>
      <c r="K529" s="130" t="str">
        <f t="shared" si="44"/>
        <v>e218</v>
      </c>
      <c r="L529" s="158" t="str">
        <f t="shared" si="45"/>
        <v>Primes/cotisation acquises</v>
      </c>
      <c r="M529" s="131" t="s">
        <v>190</v>
      </c>
      <c r="N529" s="131" t="s">
        <v>192</v>
      </c>
      <c r="O529" s="135" t="s">
        <v>426</v>
      </c>
      <c r="P529" s="129"/>
      <c r="Q529" s="129"/>
    </row>
    <row r="530" spans="2:18">
      <c r="B530" s="94"/>
      <c r="D530" s="94"/>
      <c r="J530" s="22" t="s">
        <v>1849</v>
      </c>
      <c r="K530" s="130" t="str">
        <f t="shared" si="44"/>
        <v>e214</v>
      </c>
      <c r="L530" s="158" t="str">
        <f t="shared" si="45"/>
        <v>Primes/cotisations</v>
      </c>
      <c r="M530" s="131" t="s">
        <v>190</v>
      </c>
      <c r="N530" s="131" t="s">
        <v>192</v>
      </c>
      <c r="O530" s="135" t="s">
        <v>426</v>
      </c>
      <c r="P530" s="129"/>
      <c r="Q530" s="129"/>
    </row>
    <row r="531" spans="2:18">
      <c r="B531" s="94"/>
      <c r="D531" s="94"/>
      <c r="J531" s="53" t="s">
        <v>1850</v>
      </c>
      <c r="K531" s="130" t="str">
        <f t="shared" si="44"/>
        <v>e215</v>
      </c>
      <c r="L531" s="158" t="str">
        <f t="shared" si="45"/>
        <v>Primes/cotisations émises</v>
      </c>
      <c r="M531" s="131"/>
      <c r="N531" s="131" t="s">
        <v>192</v>
      </c>
      <c r="O531" s="135" t="s">
        <v>426</v>
      </c>
      <c r="P531" s="129"/>
      <c r="Q531" s="129"/>
      <c r="R531" s="129"/>
    </row>
    <row r="532" spans="2:18">
      <c r="B532" s="94"/>
      <c r="D532" s="94"/>
      <c r="J532" s="53" t="s">
        <v>2750</v>
      </c>
      <c r="K532" s="130" t="str">
        <f t="shared" si="44"/>
        <v>e385</v>
      </c>
      <c r="L532" s="158" t="str">
        <f t="shared" si="45"/>
        <v>Participation légale au titre de la CSS</v>
      </c>
      <c r="M532" s="131" t="s">
        <v>190</v>
      </c>
      <c r="N532" s="131" t="s">
        <v>192</v>
      </c>
      <c r="O532" s="135" t="s">
        <v>426</v>
      </c>
      <c r="P532" s="129"/>
      <c r="Q532" s="129"/>
    </row>
    <row r="533" spans="2:18">
      <c r="B533" s="94"/>
      <c r="D533" s="94"/>
      <c r="J533" s="67" t="s">
        <v>2751</v>
      </c>
      <c r="K533" s="130" t="str">
        <f t="shared" si="44"/>
        <v>e386</v>
      </c>
      <c r="L533" s="158" t="str">
        <f t="shared" si="45"/>
        <v>Participation légale au titre de la CSS sans participation financière du bénéficiaire</v>
      </c>
      <c r="M533" s="131"/>
      <c r="N533" s="131" t="s">
        <v>192</v>
      </c>
      <c r="O533" s="135"/>
      <c r="P533" s="129"/>
      <c r="Q533" s="129"/>
      <c r="R533" s="129"/>
    </row>
    <row r="534" spans="2:18">
      <c r="B534" s="94"/>
      <c r="D534" s="94"/>
      <c r="J534" s="67" t="s">
        <v>2752</v>
      </c>
      <c r="K534" s="130" t="str">
        <f t="shared" si="44"/>
        <v>e387</v>
      </c>
      <c r="L534" s="158" t="str">
        <f t="shared" si="45"/>
        <v>Participation légale au titre de la CSS avec participation financière du bénéficiaire</v>
      </c>
      <c r="M534" s="131"/>
      <c r="N534" s="131" t="s">
        <v>192</v>
      </c>
      <c r="O534" s="135" t="s">
        <v>426</v>
      </c>
      <c r="P534" s="129"/>
      <c r="Q534" s="129"/>
      <c r="R534" s="129"/>
    </row>
    <row r="535" spans="2:18">
      <c r="B535" s="94"/>
      <c r="D535" s="94"/>
      <c r="J535" s="53" t="s">
        <v>272</v>
      </c>
      <c r="K535" s="130" t="str">
        <f t="shared" si="44"/>
        <v>e118</v>
      </c>
      <c r="L535" s="158" t="str">
        <f t="shared" si="45"/>
        <v>Charges d'annulation</v>
      </c>
      <c r="M535" s="131"/>
      <c r="N535" s="131" t="s">
        <v>191</v>
      </c>
      <c r="O535" s="135" t="s">
        <v>426</v>
      </c>
      <c r="P535" s="129"/>
      <c r="Q535" s="129"/>
      <c r="R535" s="129"/>
    </row>
    <row r="536" spans="2:18">
      <c r="B536" s="94"/>
      <c r="D536" s="94"/>
      <c r="J536" s="53" t="s">
        <v>271</v>
      </c>
      <c r="K536" s="130" t="str">
        <f t="shared" si="44"/>
        <v>e281</v>
      </c>
      <c r="L536" s="158" t="str">
        <f t="shared" si="45"/>
        <v>Ristournes</v>
      </c>
      <c r="M536" s="131"/>
      <c r="N536" s="131" t="s">
        <v>191</v>
      </c>
      <c r="O536" s="135" t="s">
        <v>426</v>
      </c>
      <c r="P536" s="129"/>
      <c r="Q536" s="129"/>
      <c r="R536" s="129"/>
    </row>
    <row r="537" spans="2:18">
      <c r="B537" s="94"/>
      <c r="D537" s="94"/>
      <c r="J537" s="53" t="s">
        <v>542</v>
      </c>
      <c r="K537" s="130" t="str">
        <f t="shared" si="44"/>
        <v>e103</v>
      </c>
      <c r="L537" s="158" t="str">
        <f t="shared" si="45"/>
        <v>Charge de provisions pour primes restant à émettre</v>
      </c>
      <c r="M537" s="131"/>
      <c r="N537" s="131" t="s">
        <v>192</v>
      </c>
      <c r="O537" s="135" t="s">
        <v>426</v>
      </c>
      <c r="P537" s="129"/>
      <c r="Q537" s="129"/>
    </row>
    <row r="538" spans="2:18">
      <c r="B538" s="94"/>
      <c r="D538" s="94"/>
      <c r="J538" s="22" t="s">
        <v>1832</v>
      </c>
      <c r="K538" s="130" t="str">
        <f t="shared" si="44"/>
        <v>e110</v>
      </c>
      <c r="L538" s="158" t="str">
        <f t="shared" si="45"/>
        <v>Charge des provisions pour cotisations/primes non acquises</v>
      </c>
      <c r="M538" s="131"/>
      <c r="N538" s="131" t="s">
        <v>192</v>
      </c>
      <c r="O538" s="135" t="s">
        <v>426</v>
      </c>
      <c r="P538" s="129"/>
      <c r="Q538" s="129"/>
      <c r="R538" s="129"/>
    </row>
    <row r="539" spans="2:18">
      <c r="B539" s="94"/>
      <c r="D539" s="94"/>
      <c r="J539" s="44" t="s">
        <v>18</v>
      </c>
      <c r="K539" s="130" t="str">
        <f t="shared" si="44"/>
        <v>e220</v>
      </c>
      <c r="L539" s="158" t="str">
        <f t="shared" si="45"/>
        <v>Produits des placements</v>
      </c>
      <c r="M539" s="131" t="s">
        <v>190</v>
      </c>
      <c r="N539" s="131" t="s">
        <v>192</v>
      </c>
      <c r="O539" s="135" t="s">
        <v>426</v>
      </c>
      <c r="P539" s="129"/>
      <c r="Q539" s="129"/>
    </row>
    <row r="540" spans="2:18">
      <c r="B540" s="94"/>
      <c r="D540" s="94"/>
      <c r="J540" s="22" t="s">
        <v>298</v>
      </c>
      <c r="K540" s="130" t="str">
        <f t="shared" si="44"/>
        <v>e279</v>
      </c>
      <c r="L540" s="158" t="str">
        <f t="shared" si="45"/>
        <v>Revenus et autres produits de placements</v>
      </c>
      <c r="M540" s="131" t="s">
        <v>190</v>
      </c>
      <c r="N540" s="131" t="s">
        <v>192</v>
      </c>
      <c r="O540" s="135" t="s">
        <v>426</v>
      </c>
      <c r="P540" s="129"/>
      <c r="Q540" s="129"/>
    </row>
    <row r="541" spans="2:18">
      <c r="B541" s="94"/>
      <c r="D541" s="94"/>
      <c r="J541" s="53" t="s">
        <v>103</v>
      </c>
      <c r="K541" s="130" t="str">
        <f t="shared" si="44"/>
        <v>e278</v>
      </c>
      <c r="L541" s="158" t="str">
        <f t="shared" si="45"/>
        <v>Revenus des placements</v>
      </c>
      <c r="M541" s="131"/>
      <c r="N541" s="131" t="s">
        <v>192</v>
      </c>
      <c r="O541" s="135" t="s">
        <v>426</v>
      </c>
      <c r="P541" s="129"/>
      <c r="Q541" s="129"/>
    </row>
    <row r="542" spans="2:18">
      <c r="B542" s="94"/>
      <c r="D542" s="94"/>
      <c r="J542" s="53" t="s">
        <v>104</v>
      </c>
      <c r="K542" s="130" t="str">
        <f t="shared" si="44"/>
        <v>e87</v>
      </c>
      <c r="L542" s="158" t="str">
        <f t="shared" si="45"/>
        <v>Autres produits des placements</v>
      </c>
      <c r="M542" s="131"/>
      <c r="N542" s="131" t="s">
        <v>192</v>
      </c>
      <c r="O542" s="135" t="s">
        <v>426</v>
      </c>
      <c r="P542" s="129"/>
      <c r="Q542" s="129"/>
    </row>
    <row r="543" spans="2:18">
      <c r="B543" s="94"/>
      <c r="D543" s="94"/>
      <c r="J543" s="22" t="s">
        <v>105</v>
      </c>
      <c r="K543" s="130" t="str">
        <f t="shared" si="44"/>
        <v>e223</v>
      </c>
      <c r="L543" s="158" t="str">
        <f t="shared" si="45"/>
        <v>Produits provenant de la réalisation des placements</v>
      </c>
      <c r="M543" s="131"/>
      <c r="N543" s="131" t="s">
        <v>192</v>
      </c>
      <c r="O543" s="135" t="s">
        <v>426</v>
      </c>
      <c r="P543" s="129"/>
      <c r="Q543" s="129"/>
    </row>
    <row r="544" spans="2:18">
      <c r="B544" s="94"/>
      <c r="D544" s="94"/>
      <c r="J544" s="44" t="s">
        <v>1139</v>
      </c>
      <c r="K544" s="130" t="str">
        <f t="shared" si="44"/>
        <v>e58</v>
      </c>
      <c r="L544" s="158" t="str">
        <f t="shared" si="45"/>
        <v>Ajustement ACAV (plus values)</v>
      </c>
      <c r="M544" s="131"/>
      <c r="N544" s="131" t="s">
        <v>192</v>
      </c>
      <c r="O544" s="135" t="s">
        <v>426</v>
      </c>
      <c r="P544" s="129"/>
      <c r="Q544" s="129"/>
    </row>
    <row r="545" spans="2:17">
      <c r="B545" s="94"/>
      <c r="D545" s="94"/>
      <c r="J545" s="44" t="s">
        <v>10</v>
      </c>
      <c r="K545" s="130" t="str">
        <f t="shared" si="44"/>
        <v>e89</v>
      </c>
      <c r="L545" s="158" t="str">
        <f t="shared" si="45"/>
        <v>Autres produits techniques</v>
      </c>
      <c r="M545" s="131" t="s">
        <v>190</v>
      </c>
      <c r="N545" s="131" t="s">
        <v>192</v>
      </c>
      <c r="O545" s="135" t="s">
        <v>426</v>
      </c>
      <c r="P545" s="129"/>
      <c r="Q545" s="129"/>
    </row>
    <row r="546" spans="2:17">
      <c r="B546" s="94"/>
      <c r="D546" s="94"/>
      <c r="J546" s="22" t="s">
        <v>278</v>
      </c>
      <c r="K546" s="130" t="str">
        <f t="shared" si="44"/>
        <v>e291</v>
      </c>
      <c r="L546" s="158" t="str">
        <f t="shared" si="45"/>
        <v>Subventions d'exploitation reçues</v>
      </c>
      <c r="M546" s="131"/>
      <c r="N546" s="131" t="s">
        <v>192</v>
      </c>
      <c r="O546" s="135" t="s">
        <v>426</v>
      </c>
      <c r="P546" s="129"/>
      <c r="Q546" s="129"/>
    </row>
    <row r="547" spans="2:17">
      <c r="B547" s="94"/>
      <c r="D547" s="94"/>
      <c r="J547" s="22" t="s">
        <v>297</v>
      </c>
      <c r="K547" s="130" t="str">
        <f t="shared" si="44"/>
        <v>e90</v>
      </c>
      <c r="L547" s="158" t="str">
        <f t="shared" si="45"/>
        <v>Autres produits techniques autres que les subventions</v>
      </c>
      <c r="M547" s="131" t="s">
        <v>190</v>
      </c>
      <c r="N547" s="131" t="s">
        <v>192</v>
      </c>
      <c r="O547" s="135" t="s">
        <v>426</v>
      </c>
      <c r="P547" s="129"/>
      <c r="Q547" s="129"/>
    </row>
    <row r="548" spans="2:17">
      <c r="B548" s="94"/>
      <c r="D548" s="94"/>
      <c r="J548" s="53" t="s">
        <v>1989</v>
      </c>
      <c r="K548" s="130" t="str">
        <f t="shared" si="44"/>
        <v>e356</v>
      </c>
      <c r="L548" s="158" t="str">
        <f t="shared" si="45"/>
        <v>Produits de la gestion d'un régime obligatoire d'assurance maladie</v>
      </c>
      <c r="M548" s="131" t="s">
        <v>190</v>
      </c>
      <c r="N548" s="131" t="s">
        <v>192</v>
      </c>
      <c r="O548" s="135" t="s">
        <v>426</v>
      </c>
      <c r="P548" s="129"/>
      <c r="Q548" s="129"/>
    </row>
    <row r="549" spans="2:17">
      <c r="B549" s="94"/>
      <c r="D549" s="94"/>
      <c r="J549" s="67" t="s">
        <v>1990</v>
      </c>
      <c r="K549" s="130" t="str">
        <f t="shared" si="44"/>
        <v>e357</v>
      </c>
      <c r="L549" s="158" t="str">
        <f t="shared" si="45"/>
        <v>Produits de la gestion d'un régime obligatoire d'assurance maladie - Au titre des prestations servies</v>
      </c>
      <c r="M549" s="131"/>
      <c r="N549" s="131" t="s">
        <v>192</v>
      </c>
      <c r="O549" s="135" t="s">
        <v>426</v>
      </c>
      <c r="P549" s="129"/>
      <c r="Q549" s="129"/>
    </row>
    <row r="550" spans="2:17">
      <c r="B550" s="94"/>
      <c r="D550" s="94"/>
      <c r="J550" s="67" t="s">
        <v>1991</v>
      </c>
      <c r="K550" s="130" t="str">
        <f t="shared" si="44"/>
        <v>e358</v>
      </c>
      <c r="L550" s="158" t="str">
        <f t="shared" si="45"/>
        <v>Produits de la gestion d'un régime obligatoire d'assurance maladie - Au titre du recouvrement des cotisations des professions libérales</v>
      </c>
      <c r="M550" s="131"/>
      <c r="N550" s="131" t="s">
        <v>192</v>
      </c>
      <c r="O550" s="135" t="s">
        <v>426</v>
      </c>
      <c r="P550" s="129"/>
      <c r="Q550" s="129"/>
    </row>
    <row r="551" spans="2:17">
      <c r="B551" s="94"/>
      <c r="D551" s="94"/>
      <c r="J551" s="53" t="s">
        <v>1992</v>
      </c>
      <c r="K551" s="130" t="str">
        <f t="shared" si="44"/>
        <v>e359</v>
      </c>
      <c r="L551" s="158" t="str">
        <f t="shared" si="45"/>
        <v>Autres produits techniques autres que subventions et produits de la gestion d'un régime obligatoire d'assurance maladie</v>
      </c>
      <c r="M551" s="131"/>
      <c r="N551" s="131" t="s">
        <v>192</v>
      </c>
      <c r="O551" s="135" t="s">
        <v>426</v>
      </c>
      <c r="P551" s="129"/>
      <c r="Q551" s="129"/>
    </row>
    <row r="552" spans="2:17">
      <c r="B552" s="94"/>
      <c r="D552" s="94"/>
      <c r="J552" s="44" t="s">
        <v>9</v>
      </c>
      <c r="K552" s="130" t="str">
        <f t="shared" si="44"/>
        <v>e88</v>
      </c>
      <c r="L552" s="158" t="str">
        <f t="shared" si="45"/>
        <v>Autres produits non techniques</v>
      </c>
      <c r="M552" s="131"/>
      <c r="N552" s="131" t="s">
        <v>192</v>
      </c>
      <c r="O552" s="135" t="s">
        <v>426</v>
      </c>
      <c r="P552" s="129"/>
      <c r="Q552" s="129"/>
    </row>
    <row r="553" spans="2:17">
      <c r="B553" s="94"/>
      <c r="D553" s="94"/>
      <c r="J553" s="44" t="s">
        <v>19</v>
      </c>
      <c r="K553" s="130" t="str">
        <f t="shared" si="44"/>
        <v>e221</v>
      </c>
      <c r="L553" s="158" t="str">
        <f t="shared" si="45"/>
        <v>Produits exceptionnels</v>
      </c>
      <c r="M553" s="131"/>
      <c r="N553" s="131" t="s">
        <v>192</v>
      </c>
      <c r="O553" s="135" t="s">
        <v>426</v>
      </c>
      <c r="P553" s="129"/>
      <c r="Q553" s="129"/>
    </row>
    <row r="554" spans="2:17">
      <c r="B554" s="94"/>
      <c r="D554" s="94"/>
      <c r="J554" s="44" t="s">
        <v>1176</v>
      </c>
      <c r="K554" s="130" t="str">
        <f t="shared" si="44"/>
        <v>e261</v>
      </c>
      <c r="L554" s="158" t="str">
        <f t="shared" si="45"/>
        <v>Report des ressources non utilisées des exercices antérieurs</v>
      </c>
      <c r="M554" s="131"/>
      <c r="N554" s="131" t="s">
        <v>192</v>
      </c>
      <c r="O554" s="135" t="s">
        <v>426</v>
      </c>
      <c r="P554" s="129"/>
      <c r="Q554" s="129"/>
    </row>
    <row r="555" spans="2:17">
      <c r="B555" s="94"/>
      <c r="D555" s="94"/>
      <c r="J555" s="12" t="s">
        <v>1625</v>
      </c>
      <c r="K555" s="130"/>
      <c r="L555" s="19"/>
      <c r="O555" s="38" t="s">
        <v>426</v>
      </c>
      <c r="Q555" t="s">
        <v>121</v>
      </c>
    </row>
    <row r="556" spans="2:17">
      <c r="B556" s="94"/>
      <c r="D556" s="94"/>
      <c r="J556" s="10" t="s">
        <v>244</v>
      </c>
      <c r="K556" s="130" t="str">
        <f t="shared" ref="K556:K587" si="46">VLOOKUP(J556,A:B,2,FALSE)</f>
        <v>x0</v>
      </c>
      <c r="L556" s="19" t="str">
        <f t="shared" ref="L556:L587" si="47">J556</f>
        <v>Total/NA</v>
      </c>
      <c r="M556" s="8" t="s">
        <v>190</v>
      </c>
      <c r="O556" t="s">
        <v>243</v>
      </c>
    </row>
    <row r="557" spans="2:17">
      <c r="B557" s="94"/>
      <c r="D557" s="94"/>
      <c r="J557" s="70" t="s">
        <v>1833</v>
      </c>
      <c r="K557" s="130" t="str">
        <f t="shared" si="46"/>
        <v>e106</v>
      </c>
      <c r="L557" s="179" t="str">
        <f t="shared" si="47"/>
        <v>Charge des prestations/sinistres</v>
      </c>
      <c r="M557" s="8" t="s">
        <v>190</v>
      </c>
      <c r="N557" s="8" t="s">
        <v>192</v>
      </c>
      <c r="O557" s="38" t="s">
        <v>426</v>
      </c>
      <c r="P557" s="129"/>
    </row>
    <row r="558" spans="2:17">
      <c r="B558" s="94"/>
      <c r="D558" s="94"/>
      <c r="J558" s="71" t="s">
        <v>107</v>
      </c>
      <c r="K558" s="130" t="str">
        <f t="shared" si="46"/>
        <v>e209</v>
      </c>
      <c r="L558" s="179" t="str">
        <f t="shared" si="47"/>
        <v>Prestations et frais payés</v>
      </c>
      <c r="M558" s="8" t="s">
        <v>190</v>
      </c>
      <c r="N558" s="8" t="s">
        <v>192</v>
      </c>
      <c r="O558" s="38" t="s">
        <v>426</v>
      </c>
    </row>
    <row r="559" spans="2:17">
      <c r="B559" s="94"/>
      <c r="D559" s="94"/>
      <c r="J559" s="72" t="s">
        <v>1993</v>
      </c>
      <c r="K559" s="130" t="str">
        <f t="shared" si="46"/>
        <v>e360</v>
      </c>
      <c r="L559" s="179" t="str">
        <f t="shared" si="47"/>
        <v>Prestations versées nettes de recours</v>
      </c>
      <c r="M559" s="131"/>
      <c r="N559" s="131" t="s">
        <v>192</v>
      </c>
      <c r="O559" s="135" t="s">
        <v>426</v>
      </c>
      <c r="P559" s="129"/>
      <c r="Q559" s="129"/>
    </row>
    <row r="560" spans="2:17">
      <c r="B560" s="94"/>
      <c r="D560" s="94"/>
      <c r="J560" s="73" t="s">
        <v>295</v>
      </c>
      <c r="K560" s="130" t="str">
        <f t="shared" si="46"/>
        <v>e282</v>
      </c>
      <c r="L560" s="179" t="str">
        <f t="shared" si="47"/>
        <v>Sinistres et capitaux payés</v>
      </c>
      <c r="N560" s="8" t="s">
        <v>192</v>
      </c>
      <c r="O560" s="135" t="s">
        <v>426</v>
      </c>
      <c r="P560" s="129"/>
    </row>
    <row r="561" spans="2:18">
      <c r="B561" s="94"/>
      <c r="D561" s="94"/>
      <c r="J561" s="74" t="s">
        <v>1994</v>
      </c>
      <c r="K561" s="130" t="str">
        <f t="shared" si="46"/>
        <v>e361</v>
      </c>
      <c r="L561" s="179" t="str">
        <f t="shared" si="47"/>
        <v>Sinistres et capitaux payés hors CMU-C mais y compris ACS</v>
      </c>
      <c r="M561" s="131"/>
      <c r="N561" s="131" t="s">
        <v>192</v>
      </c>
      <c r="O561" s="135" t="s">
        <v>426</v>
      </c>
      <c r="P561" s="129"/>
      <c r="Q561" s="129"/>
    </row>
    <row r="562" spans="2:18">
      <c r="B562" s="94"/>
      <c r="D562" s="94"/>
      <c r="J562" s="74" t="s">
        <v>1995</v>
      </c>
      <c r="K562" s="130" t="str">
        <f t="shared" si="46"/>
        <v>e362</v>
      </c>
      <c r="L562" s="179" t="str">
        <f t="shared" si="47"/>
        <v>Prestations légales payées au titre de la CMU-C</v>
      </c>
      <c r="M562" s="131"/>
      <c r="N562" s="131" t="s">
        <v>191</v>
      </c>
      <c r="O562" s="135" t="s">
        <v>426</v>
      </c>
      <c r="Q562" s="129"/>
    </row>
    <row r="563" spans="2:18">
      <c r="B563" s="94"/>
      <c r="D563" s="94"/>
      <c r="J563" s="73" t="s">
        <v>296</v>
      </c>
      <c r="K563" s="130" t="str">
        <f t="shared" si="46"/>
        <v>e257</v>
      </c>
      <c r="L563" s="179" t="str">
        <f t="shared" si="47"/>
        <v>Recours encaissés</v>
      </c>
      <c r="M563" s="131"/>
      <c r="N563" s="131" t="s">
        <v>191</v>
      </c>
      <c r="O563" s="135" t="s">
        <v>426</v>
      </c>
      <c r="P563" s="129"/>
      <c r="Q563" s="129"/>
    </row>
    <row r="564" spans="2:18">
      <c r="B564" s="94"/>
      <c r="D564" s="94"/>
      <c r="J564" s="73" t="s">
        <v>275</v>
      </c>
      <c r="K564" s="130" t="str">
        <f t="shared" si="46"/>
        <v>e258</v>
      </c>
      <c r="L564" s="179" t="str">
        <f t="shared" si="47"/>
        <v>Rentes périodiques payées</v>
      </c>
      <c r="N564" s="8" t="s">
        <v>192</v>
      </c>
      <c r="O564" s="135" t="s">
        <v>426</v>
      </c>
    </row>
    <row r="565" spans="2:18">
      <c r="B565" s="94"/>
      <c r="D565" s="94"/>
      <c r="J565" s="73" t="s">
        <v>274</v>
      </c>
      <c r="K565" s="130" t="str">
        <f t="shared" si="46"/>
        <v>e255</v>
      </c>
      <c r="L565" s="179" t="str">
        <f t="shared" si="47"/>
        <v>Rachats payés</v>
      </c>
      <c r="M565" s="131"/>
      <c r="N565" s="131" t="s">
        <v>191</v>
      </c>
      <c r="O565" s="135" t="s">
        <v>426</v>
      </c>
      <c r="Q565" s="129"/>
    </row>
    <row r="566" spans="2:18">
      <c r="B566" s="94"/>
      <c r="D566" s="94"/>
      <c r="J566" s="72" t="s">
        <v>300</v>
      </c>
      <c r="K566" s="130" t="str">
        <f t="shared" si="46"/>
        <v>e189</v>
      </c>
      <c r="L566" s="179" t="str">
        <f t="shared" si="47"/>
        <v>Part de participation aux résultats</v>
      </c>
      <c r="N566" s="8" t="s">
        <v>191</v>
      </c>
      <c r="O566" s="38" t="s">
        <v>426</v>
      </c>
    </row>
    <row r="567" spans="2:18">
      <c r="B567" s="94"/>
      <c r="D567" s="94"/>
      <c r="J567" s="72" t="s">
        <v>193</v>
      </c>
      <c r="K567" s="130" t="str">
        <f t="shared" si="46"/>
        <v>e171</v>
      </c>
      <c r="L567" s="179" t="str">
        <f t="shared" si="47"/>
        <v>Frais de gestion des sinistres</v>
      </c>
      <c r="N567" s="8" t="s">
        <v>192</v>
      </c>
      <c r="O567" s="38" t="s">
        <v>426</v>
      </c>
    </row>
    <row r="568" spans="2:18">
      <c r="B568" s="94"/>
      <c r="D568" s="94"/>
      <c r="J568" s="71" t="s">
        <v>1905</v>
      </c>
      <c r="K568" s="130" t="str">
        <f t="shared" si="46"/>
        <v>e114</v>
      </c>
      <c r="L568" s="179" t="str">
        <f t="shared" si="47"/>
        <v>Charge des provisions pour prestations/sinistres à payer</v>
      </c>
      <c r="M568" s="8" t="s">
        <v>190</v>
      </c>
      <c r="N568" s="8" t="s">
        <v>192</v>
      </c>
      <c r="O568" s="38" t="s">
        <v>426</v>
      </c>
    </row>
    <row r="569" spans="2:18">
      <c r="B569" s="94"/>
      <c r="D569" s="94"/>
      <c r="J569" s="72" t="s">
        <v>1842</v>
      </c>
      <c r="K569" s="130" t="str">
        <f t="shared" si="46"/>
        <v>e308</v>
      </c>
      <c r="L569" s="179" t="str">
        <f t="shared" si="47"/>
        <v>Variation des provisions pour prestations/sinistres à payer</v>
      </c>
      <c r="N569" s="8" t="s">
        <v>192</v>
      </c>
      <c r="O569" s="38" t="s">
        <v>426</v>
      </c>
    </row>
    <row r="570" spans="2:18">
      <c r="B570" s="94"/>
      <c r="D570" s="94"/>
      <c r="J570" s="72" t="s">
        <v>300</v>
      </c>
      <c r="K570" s="130" t="str">
        <f t="shared" si="46"/>
        <v>e189</v>
      </c>
      <c r="L570" s="179" t="str">
        <f t="shared" si="47"/>
        <v>Part de participation aux résultats</v>
      </c>
      <c r="N570" s="8" t="s">
        <v>191</v>
      </c>
      <c r="O570" s="38" t="s">
        <v>426</v>
      </c>
    </row>
    <row r="571" spans="2:18">
      <c r="B571" s="94"/>
      <c r="D571" s="94"/>
      <c r="J571" s="70" t="s">
        <v>276</v>
      </c>
      <c r="K571" s="130" t="str">
        <f t="shared" si="46"/>
        <v>e107</v>
      </c>
      <c r="L571" s="179" t="str">
        <f t="shared" si="47"/>
        <v>Charge des provisions</v>
      </c>
      <c r="M571" s="8" t="s">
        <v>190</v>
      </c>
      <c r="N571" s="8" t="s">
        <v>192</v>
      </c>
      <c r="O571" s="38" t="s">
        <v>426</v>
      </c>
    </row>
    <row r="572" spans="2:18">
      <c r="B572" s="94"/>
      <c r="D572" s="94"/>
      <c r="J572" s="71" t="s">
        <v>1157</v>
      </c>
      <c r="K572" s="130" t="str">
        <f t="shared" si="46"/>
        <v>e108</v>
      </c>
      <c r="L572" s="179" t="str">
        <f t="shared" si="47"/>
        <v>Charge des provisions d’assurance vie et techniques</v>
      </c>
      <c r="M572" s="8" t="s">
        <v>190</v>
      </c>
      <c r="N572" s="8" t="s">
        <v>192</v>
      </c>
      <c r="O572" s="38" t="s">
        <v>426</v>
      </c>
      <c r="R572" s="129"/>
    </row>
    <row r="573" spans="2:18">
      <c r="B573" s="94"/>
      <c r="D573" s="94"/>
      <c r="J573" s="72" t="s">
        <v>522</v>
      </c>
      <c r="K573" s="130" t="str">
        <f t="shared" si="46"/>
        <v>e109</v>
      </c>
      <c r="L573" s="179" t="str">
        <f t="shared" si="47"/>
        <v>Charge des provisions d'assurance vie</v>
      </c>
      <c r="M573" s="8" t="s">
        <v>190</v>
      </c>
      <c r="N573" s="8" t="s">
        <v>192</v>
      </c>
      <c r="O573" s="38" t="s">
        <v>426</v>
      </c>
    </row>
    <row r="574" spans="2:18">
      <c r="B574" s="94"/>
      <c r="D574" s="94"/>
      <c r="J574" s="73" t="s">
        <v>357</v>
      </c>
      <c r="K574" s="130" t="str">
        <f t="shared" si="46"/>
        <v>e306</v>
      </c>
      <c r="L574" s="179" t="str">
        <f t="shared" si="47"/>
        <v>Variation des provisions d'assurance vie</v>
      </c>
      <c r="M574" s="8" t="s">
        <v>190</v>
      </c>
      <c r="N574" s="8" t="s">
        <v>192</v>
      </c>
      <c r="O574" s="38" t="s">
        <v>426</v>
      </c>
    </row>
    <row r="575" spans="2:18">
      <c r="B575" s="94"/>
      <c r="D575" s="94"/>
      <c r="J575" s="74" t="s">
        <v>355</v>
      </c>
      <c r="K575" s="130" t="str">
        <f t="shared" si="46"/>
        <v>e303</v>
      </c>
      <c r="L575" s="179" t="str">
        <f t="shared" si="47"/>
        <v>Variation de la Provision mathématique et de la Provision pour frais d'acquisition reportés</v>
      </c>
      <c r="N575" s="8" t="s">
        <v>192</v>
      </c>
      <c r="O575" s="38" t="s">
        <v>426</v>
      </c>
      <c r="R575" s="129"/>
    </row>
    <row r="576" spans="2:18">
      <c r="B576" s="94"/>
      <c r="D576" s="94"/>
      <c r="J576" s="74" t="s">
        <v>523</v>
      </c>
      <c r="K576" s="130" t="str">
        <f t="shared" si="46"/>
        <v>e304</v>
      </c>
      <c r="L576" s="179" t="str">
        <f t="shared" si="47"/>
        <v>Variation des autres provisions d'assurance vie</v>
      </c>
      <c r="N576" s="8" t="s">
        <v>192</v>
      </c>
      <c r="O576" s="38" t="s">
        <v>426</v>
      </c>
      <c r="R576" s="129"/>
    </row>
    <row r="577" spans="2:18">
      <c r="B577" s="94"/>
      <c r="D577" s="94"/>
      <c r="J577" s="73" t="s">
        <v>300</v>
      </c>
      <c r="K577" s="130" t="str">
        <f t="shared" si="46"/>
        <v>e189</v>
      </c>
      <c r="L577" s="179" t="str">
        <f t="shared" si="47"/>
        <v>Part de participation aux résultats</v>
      </c>
      <c r="N577" s="8" t="s">
        <v>191</v>
      </c>
      <c r="O577" s="38" t="s">
        <v>426</v>
      </c>
      <c r="R577" s="129"/>
    </row>
    <row r="578" spans="2:18">
      <c r="B578" s="94"/>
      <c r="D578" s="94"/>
      <c r="J578" s="72" t="s">
        <v>113</v>
      </c>
      <c r="K578" s="130" t="str">
        <f t="shared" si="46"/>
        <v>e105</v>
      </c>
      <c r="L578" s="179" t="str">
        <f t="shared" si="47"/>
        <v>Charge des autres provisions techniques [Vie]</v>
      </c>
      <c r="M578" s="8" t="s">
        <v>190</v>
      </c>
      <c r="N578" s="8" t="s">
        <v>192</v>
      </c>
      <c r="O578" s="38" t="s">
        <v>426</v>
      </c>
      <c r="R578" s="129"/>
    </row>
    <row r="579" spans="2:18">
      <c r="B579" s="94"/>
      <c r="D579" s="94"/>
      <c r="J579" s="73" t="s">
        <v>358</v>
      </c>
      <c r="K579" s="130" t="str">
        <f t="shared" si="46"/>
        <v>e309</v>
      </c>
      <c r="L579" s="179" t="str">
        <f t="shared" si="47"/>
        <v>Variation des provisions techniques [Vie]</v>
      </c>
      <c r="M579" s="8" t="s">
        <v>190</v>
      </c>
      <c r="N579" s="8" t="s">
        <v>192</v>
      </c>
      <c r="O579" s="38" t="s">
        <v>426</v>
      </c>
    </row>
    <row r="580" spans="2:18">
      <c r="B580" s="94"/>
      <c r="D580" s="94"/>
      <c r="J580" s="74" t="s">
        <v>356</v>
      </c>
      <c r="K580" s="130" t="str">
        <f t="shared" si="46"/>
        <v>e302</v>
      </c>
      <c r="L580" s="179" t="str">
        <f t="shared" si="47"/>
        <v>Variation de la Provision de diversification</v>
      </c>
      <c r="N580" s="8" t="s">
        <v>192</v>
      </c>
      <c r="O580" s="38" t="s">
        <v>426</v>
      </c>
    </row>
    <row r="581" spans="2:18">
      <c r="B581" s="94"/>
      <c r="D581" s="94"/>
      <c r="J581" s="74" t="s">
        <v>505</v>
      </c>
      <c r="K581" s="130" t="str">
        <f t="shared" si="46"/>
        <v>e305</v>
      </c>
      <c r="L581" s="179" t="str">
        <f t="shared" si="47"/>
        <v>Variation des autres provisions techniques</v>
      </c>
      <c r="N581" s="8" t="s">
        <v>192</v>
      </c>
      <c r="O581" s="38" t="s">
        <v>426</v>
      </c>
    </row>
    <row r="582" spans="2:18">
      <c r="B582" s="94"/>
      <c r="D582" s="94"/>
      <c r="J582" s="73" t="s">
        <v>300</v>
      </c>
      <c r="K582" s="130" t="str">
        <f t="shared" si="46"/>
        <v>e189</v>
      </c>
      <c r="L582" s="179" t="str">
        <f t="shared" si="47"/>
        <v>Part de participation aux résultats</v>
      </c>
      <c r="N582" s="8" t="s">
        <v>191</v>
      </c>
      <c r="O582" s="38" t="s">
        <v>426</v>
      </c>
    </row>
    <row r="583" spans="2:18">
      <c r="B583" s="94"/>
      <c r="D583" s="94"/>
      <c r="J583" s="72" t="s">
        <v>1155</v>
      </c>
      <c r="K583" s="130" t="str">
        <f t="shared" si="46"/>
        <v>e113</v>
      </c>
      <c r="L583" s="179" t="str">
        <f t="shared" si="47"/>
        <v>Charge des provisions pour opérations en unités de compte</v>
      </c>
      <c r="M583" s="8" t="s">
        <v>190</v>
      </c>
      <c r="N583" s="8" t="s">
        <v>192</v>
      </c>
      <c r="O583" s="38" t="s">
        <v>426</v>
      </c>
      <c r="R583" s="5"/>
    </row>
    <row r="584" spans="2:18">
      <c r="B584" s="94"/>
      <c r="D584" s="94"/>
      <c r="J584" s="73" t="s">
        <v>1156</v>
      </c>
      <c r="K584" s="130" t="str">
        <f t="shared" si="46"/>
        <v>e307</v>
      </c>
      <c r="L584" s="179" t="str">
        <f t="shared" si="47"/>
        <v>Variation des provisions pour opérations en unités de compte</v>
      </c>
      <c r="N584" s="8" t="s">
        <v>192</v>
      </c>
      <c r="O584" s="38" t="s">
        <v>426</v>
      </c>
      <c r="R584" s="5"/>
    </row>
    <row r="585" spans="2:18">
      <c r="B585" s="94"/>
      <c r="D585" s="94"/>
      <c r="J585" s="73" t="s">
        <v>300</v>
      </c>
      <c r="K585" s="130" t="str">
        <f t="shared" si="46"/>
        <v>e189</v>
      </c>
      <c r="L585" s="179" t="str">
        <f t="shared" si="47"/>
        <v>Part de participation aux résultats</v>
      </c>
      <c r="N585" s="8" t="s">
        <v>191</v>
      </c>
      <c r="O585" s="38" t="s">
        <v>426</v>
      </c>
      <c r="R585" s="5"/>
    </row>
    <row r="586" spans="2:18">
      <c r="B586" s="94"/>
      <c r="D586" s="94"/>
      <c r="J586" s="72" t="s">
        <v>1140</v>
      </c>
      <c r="K586" s="130" t="str">
        <f t="shared" si="46"/>
        <v>e112</v>
      </c>
      <c r="L586" s="179" t="str">
        <f t="shared" si="47"/>
        <v>Charge des provisions pour égalisation [Vie]</v>
      </c>
      <c r="N586" s="8" t="s">
        <v>192</v>
      </c>
      <c r="O586" s="38" t="s">
        <v>426</v>
      </c>
    </row>
    <row r="587" spans="2:18">
      <c r="B587" s="94"/>
      <c r="D587" s="94"/>
      <c r="J587" s="71" t="s">
        <v>114</v>
      </c>
      <c r="K587" s="130" t="str">
        <f t="shared" si="46"/>
        <v>e104</v>
      </c>
      <c r="L587" s="179" t="str">
        <f t="shared" si="47"/>
        <v>Charge des autres provisions techniques [Non Vie]</v>
      </c>
      <c r="N587" s="8" t="s">
        <v>192</v>
      </c>
      <c r="O587" s="38" t="s">
        <v>426</v>
      </c>
    </row>
    <row r="588" spans="2:18">
      <c r="B588" s="94"/>
      <c r="D588" s="94"/>
      <c r="J588" s="71" t="s">
        <v>115</v>
      </c>
      <c r="K588" s="130" t="str">
        <f t="shared" ref="K588:K612" si="48">VLOOKUP(J588,A:B,2,FALSE)</f>
        <v>e111</v>
      </c>
      <c r="L588" s="179" t="str">
        <f t="shared" ref="L588:L612" si="49">J588</f>
        <v>Charge des provisions pour égalisation [Non Vie]</v>
      </c>
      <c r="N588" s="8" t="s">
        <v>192</v>
      </c>
      <c r="O588" s="38" t="s">
        <v>426</v>
      </c>
    </row>
    <row r="589" spans="2:18">
      <c r="B589" s="94"/>
      <c r="D589" s="94"/>
      <c r="J589" s="70" t="s">
        <v>100</v>
      </c>
      <c r="K589" s="130" t="str">
        <f t="shared" si="48"/>
        <v>e194</v>
      </c>
      <c r="L589" s="179" t="str">
        <f t="shared" si="49"/>
        <v>Participation aux résultats</v>
      </c>
      <c r="N589" s="8" t="s">
        <v>192</v>
      </c>
      <c r="O589" s="38" t="s">
        <v>426</v>
      </c>
    </row>
    <row r="590" spans="2:18">
      <c r="B590" s="94"/>
      <c r="D590" s="94"/>
      <c r="J590" s="70" t="s">
        <v>101</v>
      </c>
      <c r="K590" s="130" t="str">
        <f t="shared" si="48"/>
        <v>e168</v>
      </c>
      <c r="L590" s="179" t="str">
        <f t="shared" si="49"/>
        <v>Frais d’acquisition et d’administration</v>
      </c>
      <c r="M590" s="8" t="s">
        <v>190</v>
      </c>
      <c r="N590" s="8" t="s">
        <v>192</v>
      </c>
      <c r="O590" s="38" t="s">
        <v>426</v>
      </c>
    </row>
    <row r="591" spans="2:18">
      <c r="B591" s="94"/>
      <c r="D591" s="94"/>
      <c r="J591" s="71" t="s">
        <v>108</v>
      </c>
      <c r="K591" s="130" t="str">
        <f t="shared" si="48"/>
        <v>e167</v>
      </c>
      <c r="L591" s="179" t="str">
        <f t="shared" si="49"/>
        <v>Frais d’acquisition</v>
      </c>
      <c r="N591" s="8" t="s">
        <v>192</v>
      </c>
      <c r="O591" s="38" t="s">
        <v>426</v>
      </c>
    </row>
    <row r="592" spans="2:18">
      <c r="B592" s="94"/>
      <c r="D592" s="94"/>
      <c r="J592" s="71" t="s">
        <v>109</v>
      </c>
      <c r="K592" s="130" t="str">
        <f t="shared" si="48"/>
        <v>e170</v>
      </c>
      <c r="L592" s="179" t="str">
        <f t="shared" si="49"/>
        <v>Frais d’administration</v>
      </c>
      <c r="N592" s="8" t="s">
        <v>192</v>
      </c>
      <c r="O592" s="38" t="s">
        <v>426</v>
      </c>
    </row>
    <row r="593" spans="2:18">
      <c r="B593" s="94"/>
      <c r="D593" s="94"/>
      <c r="J593" s="71" t="s">
        <v>1151</v>
      </c>
      <c r="K593" s="130" t="str">
        <f t="shared" si="48"/>
        <v>e121</v>
      </c>
      <c r="L593" s="179" t="str">
        <f t="shared" si="49"/>
        <v>Commissions reçues des réassureurs et garants en substitution</v>
      </c>
      <c r="N593" s="8" t="s">
        <v>192</v>
      </c>
      <c r="O593" s="38" t="s">
        <v>426</v>
      </c>
    </row>
    <row r="594" spans="2:18">
      <c r="B594" s="94"/>
      <c r="D594" s="94"/>
      <c r="J594" s="70" t="s">
        <v>11</v>
      </c>
      <c r="K594" s="130" t="str">
        <f t="shared" si="48"/>
        <v>e119</v>
      </c>
      <c r="L594" s="179" t="str">
        <f t="shared" si="49"/>
        <v>Charges des placements</v>
      </c>
      <c r="M594" s="8" t="s">
        <v>190</v>
      </c>
      <c r="N594" s="8" t="s">
        <v>192</v>
      </c>
      <c r="O594" s="38" t="s">
        <v>426</v>
      </c>
    </row>
    <row r="595" spans="2:18">
      <c r="B595" s="94"/>
      <c r="D595" s="94"/>
      <c r="J595" s="71" t="s">
        <v>1687</v>
      </c>
      <c r="K595" s="130" t="str">
        <f t="shared" si="48"/>
        <v>e328</v>
      </c>
      <c r="L595" s="179" t="str">
        <f t="shared" si="49"/>
        <v>Frais et autres charges des placements</v>
      </c>
      <c r="M595" s="8" t="s">
        <v>190</v>
      </c>
      <c r="N595" s="8" t="s">
        <v>192</v>
      </c>
      <c r="O595" s="38" t="s">
        <v>426</v>
      </c>
    </row>
    <row r="596" spans="2:18">
      <c r="B596" s="94"/>
      <c r="D596" s="94"/>
      <c r="J596" s="72" t="s">
        <v>110</v>
      </c>
      <c r="K596" s="130" t="str">
        <f t="shared" si="48"/>
        <v>e172</v>
      </c>
      <c r="L596" s="179" t="str">
        <f t="shared" si="49"/>
        <v>Frais de gestion interne et externe des placements et intérêts</v>
      </c>
      <c r="N596" s="8" t="s">
        <v>192</v>
      </c>
      <c r="O596" s="38" t="s">
        <v>426</v>
      </c>
    </row>
    <row r="597" spans="2:18">
      <c r="B597" s="94"/>
      <c r="D597" s="94"/>
      <c r="J597" s="72" t="s">
        <v>112</v>
      </c>
      <c r="K597" s="130" t="str">
        <f t="shared" si="48"/>
        <v>e64</v>
      </c>
      <c r="L597" s="179" t="str">
        <f t="shared" si="49"/>
        <v>Autres charges des placements</v>
      </c>
      <c r="N597" s="8" t="s">
        <v>192</v>
      </c>
      <c r="O597" s="38" t="s">
        <v>426</v>
      </c>
    </row>
    <row r="598" spans="2:18">
      <c r="B598" s="94"/>
      <c r="D598" s="94"/>
      <c r="J598" s="71" t="s">
        <v>111</v>
      </c>
      <c r="K598" s="130" t="str">
        <f t="shared" si="48"/>
        <v>e202</v>
      </c>
      <c r="L598" s="179" t="str">
        <f t="shared" si="49"/>
        <v>Pertes provenant de la réalisation des placements</v>
      </c>
      <c r="N598" s="8" t="s">
        <v>192</v>
      </c>
      <c r="O598" s="38" t="s">
        <v>426</v>
      </c>
    </row>
    <row r="599" spans="2:18">
      <c r="B599" s="94"/>
      <c r="D599" s="94"/>
      <c r="J599" s="70" t="s">
        <v>617</v>
      </c>
      <c r="K599" s="130" t="str">
        <f t="shared" si="48"/>
        <v>e56</v>
      </c>
      <c r="L599" s="179" t="str">
        <f t="shared" si="49"/>
        <v>Ajustement ACAV</v>
      </c>
      <c r="M599" s="131" t="s">
        <v>190</v>
      </c>
      <c r="N599" s="131" t="s">
        <v>192</v>
      </c>
      <c r="O599" s="135" t="s">
        <v>426</v>
      </c>
      <c r="P599" s="129"/>
      <c r="Q599" s="129"/>
    </row>
    <row r="600" spans="2:18">
      <c r="B600" s="94"/>
      <c r="D600" s="94"/>
      <c r="J600" s="71" t="s">
        <v>102</v>
      </c>
      <c r="K600" s="86" t="str">
        <f t="shared" si="48"/>
        <v>e57</v>
      </c>
      <c r="L600" s="179" t="str">
        <f t="shared" si="49"/>
        <v>Ajustement ACAV (moins values)</v>
      </c>
      <c r="M600" s="103"/>
      <c r="N600" s="103" t="s">
        <v>192</v>
      </c>
      <c r="O600" s="104" t="s">
        <v>426</v>
      </c>
      <c r="P600" s="132"/>
      <c r="Q600" s="132"/>
    </row>
    <row r="601" spans="2:18">
      <c r="B601" s="94"/>
      <c r="D601" s="94"/>
      <c r="J601" s="70" t="s">
        <v>7</v>
      </c>
      <c r="K601" s="130" t="str">
        <f t="shared" si="48"/>
        <v>e67</v>
      </c>
      <c r="L601" s="179" t="str">
        <f t="shared" si="49"/>
        <v>Autres charges techniques</v>
      </c>
      <c r="M601" s="8" t="s">
        <v>190</v>
      </c>
      <c r="N601" s="8" t="s">
        <v>192</v>
      </c>
      <c r="O601" s="38" t="s">
        <v>426</v>
      </c>
      <c r="P601" s="129"/>
      <c r="R601" s="129"/>
    </row>
    <row r="602" spans="2:18">
      <c r="B602" s="94"/>
      <c r="D602" s="94"/>
      <c r="J602" s="71" t="s">
        <v>1996</v>
      </c>
      <c r="K602" s="130" t="str">
        <f t="shared" si="48"/>
        <v>e363</v>
      </c>
      <c r="L602" s="179" t="str">
        <f t="shared" si="49"/>
        <v>Charges de gestion d'un régime obligatoire d'assurance maladie</v>
      </c>
      <c r="M602" s="131" t="s">
        <v>190</v>
      </c>
      <c r="N602" s="131" t="s">
        <v>192</v>
      </c>
      <c r="O602" s="135" t="s">
        <v>426</v>
      </c>
      <c r="P602" s="129"/>
      <c r="Q602" s="129"/>
    </row>
    <row r="603" spans="2:18">
      <c r="B603" s="94"/>
      <c r="D603" s="94"/>
      <c r="J603" s="72" t="s">
        <v>1997</v>
      </c>
      <c r="K603" s="130" t="str">
        <f t="shared" si="48"/>
        <v>e364</v>
      </c>
      <c r="L603" s="179" t="str">
        <f t="shared" si="49"/>
        <v>Charges de gestion d'un régime obligatoire d'assurance maladie - Au titre des prestations servies</v>
      </c>
      <c r="M603" s="131"/>
      <c r="N603" s="131" t="s">
        <v>192</v>
      </c>
      <c r="O603" s="135" t="s">
        <v>426</v>
      </c>
      <c r="P603" s="129"/>
      <c r="Q603" s="129"/>
    </row>
    <row r="604" spans="2:18" ht="28.8">
      <c r="B604" s="94"/>
      <c r="D604" s="94"/>
      <c r="J604" s="72" t="s">
        <v>1998</v>
      </c>
      <c r="K604" s="130" t="str">
        <f t="shared" si="48"/>
        <v>e365</v>
      </c>
      <c r="L604" s="179" t="str">
        <f t="shared" si="49"/>
        <v>Charges de gestion d'un régime obligatoire d'assurance maladie - Au titre du recouvrement des cotisations des professions libérales</v>
      </c>
      <c r="M604" s="131"/>
      <c r="N604" s="131" t="s">
        <v>192</v>
      </c>
      <c r="O604" s="135" t="s">
        <v>426</v>
      </c>
      <c r="Q604" s="129"/>
    </row>
    <row r="605" spans="2:18">
      <c r="B605" s="94"/>
      <c r="D605" s="94"/>
      <c r="J605" s="71" t="s">
        <v>1999</v>
      </c>
      <c r="K605" s="130" t="str">
        <f t="shared" si="48"/>
        <v>e366</v>
      </c>
      <c r="L605" s="179" t="str">
        <f t="shared" si="49"/>
        <v>Autres charges techniques, hors charges de gestion d'un régime obligatoire d'assurance maladie</v>
      </c>
      <c r="M605" s="131"/>
      <c r="N605" s="131" t="s">
        <v>192</v>
      </c>
      <c r="O605" s="135" t="s">
        <v>426</v>
      </c>
      <c r="Q605" s="129"/>
    </row>
    <row r="606" spans="2:18">
      <c r="B606" s="94"/>
      <c r="D606" s="94"/>
      <c r="J606" s="70" t="s">
        <v>6</v>
      </c>
      <c r="K606" s="130" t="str">
        <f t="shared" si="48"/>
        <v>e65</v>
      </c>
      <c r="L606" s="179" t="str">
        <f t="shared" si="49"/>
        <v>Autres charges non techniques</v>
      </c>
      <c r="M606" s="8" t="s">
        <v>190</v>
      </c>
      <c r="N606" s="8" t="s">
        <v>192</v>
      </c>
      <c r="O606" s="38" t="s">
        <v>426</v>
      </c>
    </row>
    <row r="607" spans="2:18">
      <c r="B607" s="94"/>
      <c r="D607" s="94"/>
      <c r="J607" s="71" t="s">
        <v>116</v>
      </c>
      <c r="K607" s="130" t="str">
        <f t="shared" si="48"/>
        <v>e115</v>
      </c>
      <c r="L607" s="179" t="str">
        <f t="shared" si="49"/>
        <v>Charges à caractère social</v>
      </c>
      <c r="N607" s="8" t="s">
        <v>192</v>
      </c>
      <c r="O607" s="38" t="s">
        <v>426</v>
      </c>
    </row>
    <row r="608" spans="2:18">
      <c r="B608" s="94"/>
      <c r="D608" s="94"/>
      <c r="J608" s="71" t="s">
        <v>117</v>
      </c>
      <c r="K608" s="130" t="str">
        <f t="shared" si="48"/>
        <v>e66</v>
      </c>
      <c r="L608" s="179" t="str">
        <f t="shared" si="49"/>
        <v>Autres charges non techniques autres qu'à caractère social</v>
      </c>
      <c r="N608" s="8" t="s">
        <v>192</v>
      </c>
      <c r="O608" s="38" t="s">
        <v>426</v>
      </c>
    </row>
    <row r="609" spans="2:17">
      <c r="B609" s="94"/>
      <c r="D609" s="94"/>
      <c r="J609" s="70" t="s">
        <v>12</v>
      </c>
      <c r="K609" s="130" t="str">
        <f t="shared" si="48"/>
        <v>e120</v>
      </c>
      <c r="L609" s="179" t="str">
        <f t="shared" si="49"/>
        <v>Charges exceptionnelles</v>
      </c>
      <c r="N609" s="8" t="s">
        <v>192</v>
      </c>
      <c r="O609" s="38" t="s">
        <v>426</v>
      </c>
    </row>
    <row r="610" spans="2:17">
      <c r="B610" s="94"/>
      <c r="D610" s="94"/>
      <c r="J610" s="70" t="s">
        <v>1175</v>
      </c>
      <c r="K610" s="130" t="str">
        <f t="shared" si="48"/>
        <v>e152</v>
      </c>
      <c r="L610" s="179" t="str">
        <f t="shared" si="49"/>
        <v>Engagements à réaliser sur ressources affectées</v>
      </c>
      <c r="N610" s="8" t="s">
        <v>192</v>
      </c>
      <c r="O610" s="38" t="s">
        <v>426</v>
      </c>
    </row>
    <row r="611" spans="2:17">
      <c r="B611" s="94"/>
      <c r="D611" s="94"/>
      <c r="J611" s="70" t="s">
        <v>15</v>
      </c>
      <c r="K611" s="130" t="str">
        <f t="shared" si="48"/>
        <v>e195</v>
      </c>
      <c r="L611" s="179" t="str">
        <f t="shared" si="49"/>
        <v>Participation des salariés</v>
      </c>
      <c r="N611" s="8" t="s">
        <v>192</v>
      </c>
      <c r="O611" s="38" t="s">
        <v>426</v>
      </c>
    </row>
    <row r="612" spans="2:17">
      <c r="B612" s="94"/>
      <c r="D612" s="94"/>
      <c r="J612" s="70" t="s">
        <v>118</v>
      </c>
      <c r="K612" s="130" t="str">
        <f t="shared" si="48"/>
        <v>e179</v>
      </c>
      <c r="L612" s="179" t="str">
        <f t="shared" si="49"/>
        <v>Impôts sur le résultat</v>
      </c>
      <c r="N612" s="8" t="s">
        <v>192</v>
      </c>
      <c r="O612" s="38" t="s">
        <v>426</v>
      </c>
    </row>
    <row r="613" spans="2:17">
      <c r="B613" s="94"/>
      <c r="D613" s="94"/>
      <c r="J613" s="12" t="s">
        <v>2776</v>
      </c>
      <c r="K613" s="130"/>
      <c r="L613" s="19"/>
      <c r="M613" s="131"/>
      <c r="N613" s="131"/>
      <c r="O613" s="135" t="s">
        <v>426</v>
      </c>
      <c r="P613" s="129"/>
      <c r="Q613" s="129" t="s">
        <v>121</v>
      </c>
    </row>
    <row r="614" spans="2:17">
      <c r="B614" s="94"/>
      <c r="D614" s="94"/>
      <c r="J614" s="10" t="s">
        <v>244</v>
      </c>
      <c r="K614" s="130" t="str">
        <f t="shared" ref="K614:K645" si="50">VLOOKUP(J614,A:B,2,FALSE)</f>
        <v>x0</v>
      </c>
      <c r="L614" s="19" t="str">
        <f t="shared" ref="L614:L672" si="51">J614</f>
        <v>Total/NA</v>
      </c>
      <c r="M614" s="131" t="s">
        <v>190</v>
      </c>
      <c r="N614" s="131"/>
      <c r="O614" s="129" t="s">
        <v>243</v>
      </c>
      <c r="P614" s="129"/>
      <c r="Q614" s="129"/>
    </row>
    <row r="615" spans="2:17">
      <c r="B615" s="94"/>
      <c r="D615" s="94"/>
      <c r="J615" s="70" t="s">
        <v>1833</v>
      </c>
      <c r="K615" s="130" t="str">
        <f t="shared" si="50"/>
        <v>e106</v>
      </c>
      <c r="L615" s="179" t="str">
        <f t="shared" si="51"/>
        <v>Charge des prestations/sinistres</v>
      </c>
      <c r="M615" s="131" t="s">
        <v>190</v>
      </c>
      <c r="N615" s="131" t="s">
        <v>192</v>
      </c>
      <c r="O615" s="135" t="s">
        <v>426</v>
      </c>
      <c r="P615" s="129"/>
      <c r="Q615" s="129"/>
    </row>
    <row r="616" spans="2:17">
      <c r="B616" s="94"/>
      <c r="D616" s="94"/>
      <c r="J616" s="71" t="s">
        <v>107</v>
      </c>
      <c r="K616" s="130" t="str">
        <f t="shared" si="50"/>
        <v>e209</v>
      </c>
      <c r="L616" s="179" t="str">
        <f t="shared" si="51"/>
        <v>Prestations et frais payés</v>
      </c>
      <c r="M616" s="131" t="s">
        <v>190</v>
      </c>
      <c r="N616" s="131" t="s">
        <v>192</v>
      </c>
      <c r="O616" s="135" t="s">
        <v>426</v>
      </c>
      <c r="P616" s="129"/>
      <c r="Q616" s="129"/>
    </row>
    <row r="617" spans="2:17">
      <c r="B617" s="94"/>
      <c r="D617" s="94"/>
      <c r="J617" s="72" t="s">
        <v>1993</v>
      </c>
      <c r="K617" s="130" t="str">
        <f t="shared" si="50"/>
        <v>e360</v>
      </c>
      <c r="L617" s="179" t="str">
        <f t="shared" si="51"/>
        <v>Prestations versées nettes de recours</v>
      </c>
      <c r="M617" s="131"/>
      <c r="N617" s="131" t="s">
        <v>192</v>
      </c>
      <c r="O617" s="135" t="s">
        <v>426</v>
      </c>
      <c r="P617" s="129"/>
      <c r="Q617" s="129"/>
    </row>
    <row r="618" spans="2:17">
      <c r="B618" s="94"/>
      <c r="D618" s="94"/>
      <c r="J618" s="73" t="s">
        <v>295</v>
      </c>
      <c r="K618" s="130" t="str">
        <f t="shared" si="50"/>
        <v>e282</v>
      </c>
      <c r="L618" s="179" t="str">
        <f t="shared" si="51"/>
        <v>Sinistres et capitaux payés</v>
      </c>
      <c r="M618" s="131"/>
      <c r="N618" s="131" t="s">
        <v>192</v>
      </c>
      <c r="O618" s="135" t="s">
        <v>426</v>
      </c>
      <c r="P618" s="129"/>
      <c r="Q618" s="129"/>
    </row>
    <row r="619" spans="2:17">
      <c r="B619" s="94"/>
      <c r="D619" s="94"/>
      <c r="J619" s="74" t="s">
        <v>1994</v>
      </c>
      <c r="K619" s="130" t="str">
        <f t="shared" si="50"/>
        <v>e361</v>
      </c>
      <c r="L619" s="179" t="str">
        <f t="shared" si="51"/>
        <v>Sinistres et capitaux payés hors CMU-C mais y compris ACS</v>
      </c>
      <c r="M619" s="131"/>
      <c r="N619" s="131" t="s">
        <v>192</v>
      </c>
      <c r="O619" s="135" t="s">
        <v>426</v>
      </c>
      <c r="P619" s="129"/>
      <c r="Q619" s="129"/>
    </row>
    <row r="620" spans="2:17">
      <c r="B620" s="94"/>
      <c r="D620" s="94"/>
      <c r="J620" s="319" t="s">
        <v>2753</v>
      </c>
      <c r="K620" s="130" t="str">
        <f t="shared" si="50"/>
        <v>e388</v>
      </c>
      <c r="L620" s="179" t="str">
        <f t="shared" si="51"/>
        <v>Prestations légales payées au titre de la CSS</v>
      </c>
      <c r="M620" s="131" t="s">
        <v>190</v>
      </c>
      <c r="N620" s="131" t="s">
        <v>191</v>
      </c>
      <c r="O620" s="135" t="s">
        <v>426</v>
      </c>
      <c r="P620" s="129"/>
      <c r="Q620" s="129"/>
    </row>
    <row r="621" spans="2:17">
      <c r="B621" s="94"/>
      <c r="D621" s="94"/>
      <c r="J621" s="320" t="s">
        <v>2756</v>
      </c>
      <c r="K621" s="130" t="str">
        <f t="shared" si="50"/>
        <v>e389</v>
      </c>
      <c r="L621" s="179" t="str">
        <f t="shared" si="51"/>
        <v>Prestations légales payées au titre de la CSS sans participation financière du bénéficiaire</v>
      </c>
      <c r="M621" s="131"/>
      <c r="N621" s="131" t="s">
        <v>191</v>
      </c>
      <c r="O621" s="135" t="s">
        <v>426</v>
      </c>
      <c r="P621" s="129"/>
      <c r="Q621" s="129"/>
    </row>
    <row r="622" spans="2:17">
      <c r="B622" s="94"/>
      <c r="D622" s="94"/>
      <c r="J622" s="321" t="s">
        <v>2757</v>
      </c>
      <c r="K622" s="130" t="str">
        <f t="shared" si="50"/>
        <v>e390</v>
      </c>
      <c r="L622" s="179" t="str">
        <f t="shared" si="51"/>
        <v>Prestations légales payées au titre de la CSS avec participation financière du bénéficiaire</v>
      </c>
      <c r="M622" s="131"/>
      <c r="N622" s="131" t="s">
        <v>191</v>
      </c>
      <c r="O622" s="135" t="s">
        <v>426</v>
      </c>
      <c r="P622" s="129"/>
      <c r="Q622" s="129"/>
    </row>
    <row r="623" spans="2:17">
      <c r="B623" s="94"/>
      <c r="D623" s="94"/>
      <c r="J623" s="73" t="s">
        <v>296</v>
      </c>
      <c r="K623" s="130" t="str">
        <f t="shared" si="50"/>
        <v>e257</v>
      </c>
      <c r="L623" s="179" t="str">
        <f t="shared" si="51"/>
        <v>Recours encaissés</v>
      </c>
      <c r="M623" s="131"/>
      <c r="N623" s="131" t="s">
        <v>191</v>
      </c>
      <c r="O623" s="135" t="s">
        <v>426</v>
      </c>
      <c r="P623" s="129"/>
      <c r="Q623" s="129"/>
    </row>
    <row r="624" spans="2:17">
      <c r="B624" s="94"/>
      <c r="D624" s="94"/>
      <c r="J624" s="73" t="s">
        <v>275</v>
      </c>
      <c r="K624" s="130" t="str">
        <f t="shared" si="50"/>
        <v>e258</v>
      </c>
      <c r="L624" s="179" t="str">
        <f t="shared" si="51"/>
        <v>Rentes périodiques payées</v>
      </c>
      <c r="M624" s="131"/>
      <c r="N624" s="131" t="s">
        <v>192</v>
      </c>
      <c r="O624" s="135" t="s">
        <v>426</v>
      </c>
      <c r="P624" s="129"/>
      <c r="Q624" s="129"/>
    </row>
    <row r="625" spans="2:17">
      <c r="B625" s="94"/>
      <c r="D625" s="94"/>
      <c r="J625" s="73" t="s">
        <v>274</v>
      </c>
      <c r="K625" s="130" t="str">
        <f t="shared" si="50"/>
        <v>e255</v>
      </c>
      <c r="L625" s="179" t="str">
        <f t="shared" si="51"/>
        <v>Rachats payés</v>
      </c>
      <c r="M625" s="131"/>
      <c r="N625" s="131" t="s">
        <v>191</v>
      </c>
      <c r="O625" s="135" t="s">
        <v>426</v>
      </c>
      <c r="P625" s="129"/>
      <c r="Q625" s="129"/>
    </row>
    <row r="626" spans="2:17">
      <c r="B626" s="94"/>
      <c r="D626" s="94"/>
      <c r="J626" s="72" t="s">
        <v>300</v>
      </c>
      <c r="K626" s="130" t="str">
        <f t="shared" si="50"/>
        <v>e189</v>
      </c>
      <c r="L626" s="179" t="str">
        <f t="shared" si="51"/>
        <v>Part de participation aux résultats</v>
      </c>
      <c r="M626" s="131"/>
      <c r="N626" s="131" t="s">
        <v>191</v>
      </c>
      <c r="O626" s="135" t="s">
        <v>426</v>
      </c>
      <c r="P626" s="129"/>
      <c r="Q626" s="129"/>
    </row>
    <row r="627" spans="2:17">
      <c r="B627" s="94"/>
      <c r="D627" s="94"/>
      <c r="J627" s="72" t="s">
        <v>193</v>
      </c>
      <c r="K627" s="130" t="str">
        <f t="shared" si="50"/>
        <v>e171</v>
      </c>
      <c r="L627" s="179" t="str">
        <f t="shared" si="51"/>
        <v>Frais de gestion des sinistres</v>
      </c>
      <c r="M627" s="131"/>
      <c r="N627" s="131" t="s">
        <v>192</v>
      </c>
      <c r="O627" s="135" t="s">
        <v>426</v>
      </c>
      <c r="P627" s="129"/>
      <c r="Q627" s="129"/>
    </row>
    <row r="628" spans="2:17">
      <c r="B628" s="94"/>
      <c r="D628" s="94"/>
      <c r="J628" s="71" t="s">
        <v>1905</v>
      </c>
      <c r="K628" s="130" t="str">
        <f t="shared" si="50"/>
        <v>e114</v>
      </c>
      <c r="L628" s="179" t="str">
        <f t="shared" si="51"/>
        <v>Charge des provisions pour prestations/sinistres à payer</v>
      </c>
      <c r="M628" s="131" t="s">
        <v>190</v>
      </c>
      <c r="N628" s="131" t="s">
        <v>192</v>
      </c>
      <c r="O628" s="135" t="s">
        <v>426</v>
      </c>
      <c r="P628" s="129"/>
      <c r="Q628" s="129"/>
    </row>
    <row r="629" spans="2:17">
      <c r="B629" s="94"/>
      <c r="D629" s="94"/>
      <c r="J629" s="72" t="s">
        <v>1842</v>
      </c>
      <c r="K629" s="130" t="str">
        <f t="shared" si="50"/>
        <v>e308</v>
      </c>
      <c r="L629" s="179" t="str">
        <f t="shared" si="51"/>
        <v>Variation des provisions pour prestations/sinistres à payer</v>
      </c>
      <c r="M629" s="131"/>
      <c r="N629" s="131" t="s">
        <v>192</v>
      </c>
      <c r="O629" s="135" t="s">
        <v>426</v>
      </c>
      <c r="P629" s="129"/>
      <c r="Q629" s="129"/>
    </row>
    <row r="630" spans="2:17">
      <c r="B630" s="94"/>
      <c r="D630" s="94"/>
      <c r="J630" s="72" t="s">
        <v>300</v>
      </c>
      <c r="K630" s="130" t="str">
        <f t="shared" si="50"/>
        <v>e189</v>
      </c>
      <c r="L630" s="179" t="str">
        <f t="shared" si="51"/>
        <v>Part de participation aux résultats</v>
      </c>
      <c r="M630" s="131"/>
      <c r="N630" s="131" t="s">
        <v>191</v>
      </c>
      <c r="O630" s="135" t="s">
        <v>426</v>
      </c>
      <c r="P630" s="129"/>
      <c r="Q630" s="129"/>
    </row>
    <row r="631" spans="2:17">
      <c r="B631" s="94"/>
      <c r="D631" s="94"/>
      <c r="J631" s="70" t="s">
        <v>276</v>
      </c>
      <c r="K631" s="130" t="str">
        <f t="shared" si="50"/>
        <v>e107</v>
      </c>
      <c r="L631" s="179" t="str">
        <f t="shared" si="51"/>
        <v>Charge des provisions</v>
      </c>
      <c r="M631" s="131" t="s">
        <v>190</v>
      </c>
      <c r="N631" s="131" t="s">
        <v>192</v>
      </c>
      <c r="O631" s="135" t="s">
        <v>426</v>
      </c>
      <c r="P631" s="129"/>
      <c r="Q631" s="129"/>
    </row>
    <row r="632" spans="2:17">
      <c r="B632" s="94"/>
      <c r="D632" s="94"/>
      <c r="J632" s="71" t="s">
        <v>1157</v>
      </c>
      <c r="K632" s="130" t="str">
        <f t="shared" si="50"/>
        <v>e108</v>
      </c>
      <c r="L632" s="179" t="str">
        <f t="shared" si="51"/>
        <v>Charge des provisions d’assurance vie et techniques</v>
      </c>
      <c r="M632" s="131" t="s">
        <v>190</v>
      </c>
      <c r="N632" s="131" t="s">
        <v>192</v>
      </c>
      <c r="O632" s="135" t="s">
        <v>426</v>
      </c>
      <c r="P632" s="129"/>
      <c r="Q632" s="129"/>
    </row>
    <row r="633" spans="2:17">
      <c r="B633" s="94"/>
      <c r="D633" s="94"/>
      <c r="J633" s="72" t="s">
        <v>522</v>
      </c>
      <c r="K633" s="130" t="str">
        <f t="shared" si="50"/>
        <v>e109</v>
      </c>
      <c r="L633" s="179" t="str">
        <f t="shared" si="51"/>
        <v>Charge des provisions d'assurance vie</v>
      </c>
      <c r="M633" s="131" t="s">
        <v>190</v>
      </c>
      <c r="N633" s="131" t="s">
        <v>192</v>
      </c>
      <c r="O633" s="135" t="s">
        <v>426</v>
      </c>
      <c r="P633" s="129"/>
      <c r="Q633" s="129"/>
    </row>
    <row r="634" spans="2:17">
      <c r="B634" s="94"/>
      <c r="D634" s="94"/>
      <c r="J634" s="73" t="s">
        <v>357</v>
      </c>
      <c r="K634" s="130" t="str">
        <f t="shared" si="50"/>
        <v>e306</v>
      </c>
      <c r="L634" s="179" t="str">
        <f t="shared" si="51"/>
        <v>Variation des provisions d'assurance vie</v>
      </c>
      <c r="M634" s="131" t="s">
        <v>190</v>
      </c>
      <c r="N634" s="131" t="s">
        <v>192</v>
      </c>
      <c r="O634" s="135" t="s">
        <v>426</v>
      </c>
      <c r="P634" s="129"/>
      <c r="Q634" s="129"/>
    </row>
    <row r="635" spans="2:17">
      <c r="B635" s="94"/>
      <c r="D635" s="94"/>
      <c r="J635" s="74" t="s">
        <v>355</v>
      </c>
      <c r="K635" s="130" t="str">
        <f t="shared" si="50"/>
        <v>e303</v>
      </c>
      <c r="L635" s="179" t="str">
        <f t="shared" si="51"/>
        <v>Variation de la Provision mathématique et de la Provision pour frais d'acquisition reportés</v>
      </c>
      <c r="M635" s="131"/>
      <c r="N635" s="131" t="s">
        <v>192</v>
      </c>
      <c r="O635" s="135" t="s">
        <v>426</v>
      </c>
      <c r="P635" s="129"/>
      <c r="Q635" s="129"/>
    </row>
    <row r="636" spans="2:17">
      <c r="B636" s="94"/>
      <c r="D636" s="94"/>
      <c r="J636" s="74" t="s">
        <v>523</v>
      </c>
      <c r="K636" s="130" t="str">
        <f t="shared" si="50"/>
        <v>e304</v>
      </c>
      <c r="L636" s="179" t="str">
        <f t="shared" si="51"/>
        <v>Variation des autres provisions d'assurance vie</v>
      </c>
      <c r="M636" s="131"/>
      <c r="N636" s="131" t="s">
        <v>192</v>
      </c>
      <c r="O636" s="135" t="s">
        <v>426</v>
      </c>
      <c r="P636" s="129"/>
      <c r="Q636" s="129"/>
    </row>
    <row r="637" spans="2:17">
      <c r="B637" s="94"/>
      <c r="D637" s="94"/>
      <c r="J637" s="73" t="s">
        <v>300</v>
      </c>
      <c r="K637" s="130" t="str">
        <f t="shared" si="50"/>
        <v>e189</v>
      </c>
      <c r="L637" s="179" t="str">
        <f t="shared" si="51"/>
        <v>Part de participation aux résultats</v>
      </c>
      <c r="M637" s="131"/>
      <c r="N637" s="131" t="s">
        <v>191</v>
      </c>
      <c r="O637" s="135" t="s">
        <v>426</v>
      </c>
      <c r="P637" s="129"/>
      <c r="Q637" s="129"/>
    </row>
    <row r="638" spans="2:17">
      <c r="B638" s="94"/>
      <c r="D638" s="94"/>
      <c r="J638" s="72" t="s">
        <v>113</v>
      </c>
      <c r="K638" s="130" t="str">
        <f t="shared" si="50"/>
        <v>e105</v>
      </c>
      <c r="L638" s="179" t="str">
        <f t="shared" si="51"/>
        <v>Charge des autres provisions techniques [Vie]</v>
      </c>
      <c r="M638" s="131" t="s">
        <v>190</v>
      </c>
      <c r="N638" s="131" t="s">
        <v>192</v>
      </c>
      <c r="O638" s="135" t="s">
        <v>426</v>
      </c>
      <c r="P638" s="129"/>
      <c r="Q638" s="129"/>
    </row>
    <row r="639" spans="2:17">
      <c r="B639" s="94"/>
      <c r="D639" s="94"/>
      <c r="J639" s="73" t="s">
        <v>358</v>
      </c>
      <c r="K639" s="130" t="str">
        <f t="shared" si="50"/>
        <v>e309</v>
      </c>
      <c r="L639" s="179" t="str">
        <f t="shared" si="51"/>
        <v>Variation des provisions techniques [Vie]</v>
      </c>
      <c r="M639" s="131" t="s">
        <v>190</v>
      </c>
      <c r="N639" s="131" t="s">
        <v>192</v>
      </c>
      <c r="O639" s="135" t="s">
        <v>426</v>
      </c>
      <c r="P639" s="129"/>
      <c r="Q639" s="129"/>
    </row>
    <row r="640" spans="2:17">
      <c r="B640" s="94"/>
      <c r="D640" s="94"/>
      <c r="J640" s="74" t="s">
        <v>356</v>
      </c>
      <c r="K640" s="130" t="str">
        <f t="shared" si="50"/>
        <v>e302</v>
      </c>
      <c r="L640" s="179" t="str">
        <f t="shared" si="51"/>
        <v>Variation de la Provision de diversification</v>
      </c>
      <c r="M640" s="131"/>
      <c r="N640" s="131" t="s">
        <v>192</v>
      </c>
      <c r="O640" s="135" t="s">
        <v>426</v>
      </c>
      <c r="P640" s="129"/>
      <c r="Q640" s="129"/>
    </row>
    <row r="641" spans="2:17">
      <c r="B641" s="94"/>
      <c r="D641" s="94"/>
      <c r="J641" s="74" t="s">
        <v>505</v>
      </c>
      <c r="K641" s="130" t="str">
        <f t="shared" si="50"/>
        <v>e305</v>
      </c>
      <c r="L641" s="179" t="str">
        <f t="shared" si="51"/>
        <v>Variation des autres provisions techniques</v>
      </c>
      <c r="M641" s="131"/>
      <c r="N641" s="131" t="s">
        <v>192</v>
      </c>
      <c r="O641" s="135" t="s">
        <v>426</v>
      </c>
      <c r="P641" s="129"/>
      <c r="Q641" s="129"/>
    </row>
    <row r="642" spans="2:17">
      <c r="B642" s="94"/>
      <c r="D642" s="94"/>
      <c r="J642" s="73" t="s">
        <v>300</v>
      </c>
      <c r="K642" s="130" t="str">
        <f t="shared" si="50"/>
        <v>e189</v>
      </c>
      <c r="L642" s="179" t="str">
        <f t="shared" si="51"/>
        <v>Part de participation aux résultats</v>
      </c>
      <c r="M642" s="131"/>
      <c r="N642" s="131" t="s">
        <v>191</v>
      </c>
      <c r="O642" s="135" t="s">
        <v>426</v>
      </c>
      <c r="P642" s="129"/>
      <c r="Q642" s="129"/>
    </row>
    <row r="643" spans="2:17">
      <c r="B643" s="94"/>
      <c r="D643" s="94"/>
      <c r="J643" s="72" t="s">
        <v>1155</v>
      </c>
      <c r="K643" s="130" t="str">
        <f t="shared" si="50"/>
        <v>e113</v>
      </c>
      <c r="L643" s="179" t="str">
        <f t="shared" si="51"/>
        <v>Charge des provisions pour opérations en unités de compte</v>
      </c>
      <c r="M643" s="131" t="s">
        <v>190</v>
      </c>
      <c r="N643" s="131" t="s">
        <v>192</v>
      </c>
      <c r="O643" s="135" t="s">
        <v>426</v>
      </c>
      <c r="P643" s="129"/>
      <c r="Q643" s="129"/>
    </row>
    <row r="644" spans="2:17">
      <c r="B644" s="94"/>
      <c r="D644" s="94"/>
      <c r="J644" s="73" t="s">
        <v>1156</v>
      </c>
      <c r="K644" s="130" t="str">
        <f t="shared" si="50"/>
        <v>e307</v>
      </c>
      <c r="L644" s="179" t="str">
        <f t="shared" si="51"/>
        <v>Variation des provisions pour opérations en unités de compte</v>
      </c>
      <c r="M644" s="131"/>
      <c r="N644" s="131" t="s">
        <v>192</v>
      </c>
      <c r="O644" s="135" t="s">
        <v>426</v>
      </c>
      <c r="P644" s="129"/>
      <c r="Q644" s="129"/>
    </row>
    <row r="645" spans="2:17">
      <c r="B645" s="94"/>
      <c r="D645" s="94"/>
      <c r="J645" s="73" t="s">
        <v>300</v>
      </c>
      <c r="K645" s="130" t="str">
        <f t="shared" si="50"/>
        <v>e189</v>
      </c>
      <c r="L645" s="179" t="str">
        <f t="shared" si="51"/>
        <v>Part de participation aux résultats</v>
      </c>
      <c r="M645" s="131"/>
      <c r="N645" s="131" t="s">
        <v>191</v>
      </c>
      <c r="O645" s="135" t="s">
        <v>426</v>
      </c>
      <c r="P645" s="129"/>
      <c r="Q645" s="129"/>
    </row>
    <row r="646" spans="2:17">
      <c r="B646" s="94"/>
      <c r="D646" s="94"/>
      <c r="J646" s="72" t="s">
        <v>1140</v>
      </c>
      <c r="K646" s="130" t="str">
        <f t="shared" ref="K646:K672" si="52">VLOOKUP(J646,A:B,2,FALSE)</f>
        <v>e112</v>
      </c>
      <c r="L646" s="179" t="str">
        <f t="shared" si="51"/>
        <v>Charge des provisions pour égalisation [Vie]</v>
      </c>
      <c r="M646" s="131"/>
      <c r="N646" s="131" t="s">
        <v>192</v>
      </c>
      <c r="O646" s="135" t="s">
        <v>426</v>
      </c>
      <c r="P646" s="129"/>
      <c r="Q646" s="129"/>
    </row>
    <row r="647" spans="2:17">
      <c r="B647" s="94"/>
      <c r="D647" s="94"/>
      <c r="J647" s="71" t="s">
        <v>114</v>
      </c>
      <c r="K647" s="130" t="str">
        <f t="shared" si="52"/>
        <v>e104</v>
      </c>
      <c r="L647" s="179" t="str">
        <f t="shared" si="51"/>
        <v>Charge des autres provisions techniques [Non Vie]</v>
      </c>
      <c r="M647" s="131"/>
      <c r="N647" s="131" t="s">
        <v>192</v>
      </c>
      <c r="O647" s="135" t="s">
        <v>426</v>
      </c>
      <c r="P647" s="129"/>
      <c r="Q647" s="129"/>
    </row>
    <row r="648" spans="2:17">
      <c r="B648" s="94"/>
      <c r="D648" s="94"/>
      <c r="J648" s="71" t="s">
        <v>115</v>
      </c>
      <c r="K648" s="130" t="str">
        <f t="shared" si="52"/>
        <v>e111</v>
      </c>
      <c r="L648" s="179" t="str">
        <f t="shared" si="51"/>
        <v>Charge des provisions pour égalisation [Non Vie]</v>
      </c>
      <c r="M648" s="131"/>
      <c r="N648" s="131" t="s">
        <v>192</v>
      </c>
      <c r="O648" s="135" t="s">
        <v>426</v>
      </c>
      <c r="P648" s="129"/>
      <c r="Q648" s="129"/>
    </row>
    <row r="649" spans="2:17">
      <c r="B649" s="94"/>
      <c r="D649" s="94"/>
      <c r="J649" s="70" t="s">
        <v>100</v>
      </c>
      <c r="K649" s="130" t="str">
        <f t="shared" si="52"/>
        <v>e194</v>
      </c>
      <c r="L649" s="179" t="str">
        <f t="shared" si="51"/>
        <v>Participation aux résultats</v>
      </c>
      <c r="M649" s="131"/>
      <c r="N649" s="131" t="s">
        <v>192</v>
      </c>
      <c r="O649" s="135" t="s">
        <v>426</v>
      </c>
      <c r="P649" s="129"/>
      <c r="Q649" s="129"/>
    </row>
    <row r="650" spans="2:17">
      <c r="B650" s="94"/>
      <c r="D650" s="94"/>
      <c r="J650" s="70" t="s">
        <v>101</v>
      </c>
      <c r="K650" s="130" t="str">
        <f t="shared" si="52"/>
        <v>e168</v>
      </c>
      <c r="L650" s="179" t="str">
        <f t="shared" si="51"/>
        <v>Frais d’acquisition et d’administration</v>
      </c>
      <c r="M650" s="131" t="s">
        <v>190</v>
      </c>
      <c r="N650" s="131" t="s">
        <v>192</v>
      </c>
      <c r="O650" s="135" t="s">
        <v>426</v>
      </c>
      <c r="P650" s="129"/>
      <c r="Q650" s="129"/>
    </row>
    <row r="651" spans="2:17">
      <c r="B651" s="94"/>
      <c r="D651" s="94"/>
      <c r="J651" s="71" t="s">
        <v>108</v>
      </c>
      <c r="K651" s="130" t="str">
        <f t="shared" si="52"/>
        <v>e167</v>
      </c>
      <c r="L651" s="179" t="str">
        <f t="shared" si="51"/>
        <v>Frais d’acquisition</v>
      </c>
      <c r="M651" s="131"/>
      <c r="N651" s="131" t="s">
        <v>192</v>
      </c>
      <c r="O651" s="135" t="s">
        <v>426</v>
      </c>
      <c r="P651" s="129"/>
      <c r="Q651" s="129"/>
    </row>
    <row r="652" spans="2:17">
      <c r="B652" s="94"/>
      <c r="D652" s="94"/>
      <c r="J652" s="71" t="s">
        <v>109</v>
      </c>
      <c r="K652" s="130" t="str">
        <f t="shared" si="52"/>
        <v>e170</v>
      </c>
      <c r="L652" s="179" t="str">
        <f t="shared" si="51"/>
        <v>Frais d’administration</v>
      </c>
      <c r="M652" s="131"/>
      <c r="N652" s="131" t="s">
        <v>192</v>
      </c>
      <c r="O652" s="135" t="s">
        <v>426</v>
      </c>
      <c r="P652" s="129"/>
      <c r="Q652" s="129"/>
    </row>
    <row r="653" spans="2:17">
      <c r="B653" s="94"/>
      <c r="D653" s="94"/>
      <c r="J653" s="71" t="s">
        <v>1151</v>
      </c>
      <c r="K653" s="130" t="str">
        <f t="shared" si="52"/>
        <v>e121</v>
      </c>
      <c r="L653" s="179" t="str">
        <f t="shared" si="51"/>
        <v>Commissions reçues des réassureurs et garants en substitution</v>
      </c>
      <c r="M653" s="131"/>
      <c r="N653" s="131" t="s">
        <v>192</v>
      </c>
      <c r="O653" s="135" t="s">
        <v>426</v>
      </c>
      <c r="P653" s="129"/>
      <c r="Q653" s="129"/>
    </row>
    <row r="654" spans="2:17">
      <c r="B654" s="94"/>
      <c r="D654" s="94"/>
      <c r="J654" s="70" t="s">
        <v>11</v>
      </c>
      <c r="K654" s="130" t="str">
        <f t="shared" si="52"/>
        <v>e119</v>
      </c>
      <c r="L654" s="179" t="str">
        <f t="shared" si="51"/>
        <v>Charges des placements</v>
      </c>
      <c r="M654" s="131" t="s">
        <v>190</v>
      </c>
      <c r="N654" s="131" t="s">
        <v>192</v>
      </c>
      <c r="O654" s="135" t="s">
        <v>426</v>
      </c>
      <c r="P654" s="129"/>
      <c r="Q654" s="129"/>
    </row>
    <row r="655" spans="2:17">
      <c r="B655" s="94"/>
      <c r="D655" s="94"/>
      <c r="J655" s="71" t="s">
        <v>1687</v>
      </c>
      <c r="K655" s="130" t="str">
        <f t="shared" si="52"/>
        <v>e328</v>
      </c>
      <c r="L655" s="179" t="str">
        <f t="shared" si="51"/>
        <v>Frais et autres charges des placements</v>
      </c>
      <c r="M655" s="131" t="s">
        <v>190</v>
      </c>
      <c r="N655" s="131" t="s">
        <v>192</v>
      </c>
      <c r="O655" s="135" t="s">
        <v>426</v>
      </c>
      <c r="P655" s="129"/>
      <c r="Q655" s="129"/>
    </row>
    <row r="656" spans="2:17">
      <c r="B656" s="94"/>
      <c r="D656" s="94"/>
      <c r="J656" s="72" t="s">
        <v>110</v>
      </c>
      <c r="K656" s="130" t="str">
        <f t="shared" si="52"/>
        <v>e172</v>
      </c>
      <c r="L656" s="179" t="str">
        <f t="shared" si="51"/>
        <v>Frais de gestion interne et externe des placements et intérêts</v>
      </c>
      <c r="M656" s="131"/>
      <c r="N656" s="131" t="s">
        <v>192</v>
      </c>
      <c r="O656" s="135" t="s">
        <v>426</v>
      </c>
      <c r="P656" s="129"/>
      <c r="Q656" s="129"/>
    </row>
    <row r="657" spans="2:17">
      <c r="B657" s="94"/>
      <c r="D657" s="94"/>
      <c r="J657" s="72" t="s">
        <v>112</v>
      </c>
      <c r="K657" s="130" t="str">
        <f t="shared" si="52"/>
        <v>e64</v>
      </c>
      <c r="L657" s="179" t="str">
        <f t="shared" si="51"/>
        <v>Autres charges des placements</v>
      </c>
      <c r="M657" s="131"/>
      <c r="N657" s="131" t="s">
        <v>192</v>
      </c>
      <c r="O657" s="135" t="s">
        <v>426</v>
      </c>
      <c r="P657" s="129"/>
      <c r="Q657" s="129"/>
    </row>
    <row r="658" spans="2:17">
      <c r="B658" s="94"/>
      <c r="D658" s="94"/>
      <c r="J658" s="71" t="s">
        <v>111</v>
      </c>
      <c r="K658" s="130" t="str">
        <f t="shared" si="52"/>
        <v>e202</v>
      </c>
      <c r="L658" s="179" t="str">
        <f t="shared" si="51"/>
        <v>Pertes provenant de la réalisation des placements</v>
      </c>
      <c r="M658" s="131"/>
      <c r="N658" s="131" t="s">
        <v>192</v>
      </c>
      <c r="O658" s="135" t="s">
        <v>426</v>
      </c>
      <c r="P658" s="129"/>
      <c r="Q658" s="129"/>
    </row>
    <row r="659" spans="2:17">
      <c r="B659" s="94"/>
      <c r="D659" s="94"/>
      <c r="J659" s="70" t="s">
        <v>617</v>
      </c>
      <c r="K659" s="130" t="str">
        <f t="shared" si="52"/>
        <v>e56</v>
      </c>
      <c r="L659" s="179" t="str">
        <f t="shared" si="51"/>
        <v>Ajustement ACAV</v>
      </c>
      <c r="M659" s="131" t="s">
        <v>190</v>
      </c>
      <c r="N659" s="131" t="s">
        <v>192</v>
      </c>
      <c r="O659" s="135" t="s">
        <v>426</v>
      </c>
      <c r="P659" s="129"/>
      <c r="Q659" s="129"/>
    </row>
    <row r="660" spans="2:17">
      <c r="B660" s="94"/>
      <c r="D660" s="94"/>
      <c r="J660" s="71" t="s">
        <v>102</v>
      </c>
      <c r="K660" s="86" t="str">
        <f t="shared" si="52"/>
        <v>e57</v>
      </c>
      <c r="L660" s="179" t="str">
        <f t="shared" si="51"/>
        <v>Ajustement ACAV (moins values)</v>
      </c>
      <c r="M660" s="103"/>
      <c r="N660" s="103" t="s">
        <v>192</v>
      </c>
      <c r="O660" s="104" t="s">
        <v>426</v>
      </c>
      <c r="P660" s="132"/>
      <c r="Q660" s="132"/>
    </row>
    <row r="661" spans="2:17">
      <c r="B661" s="94"/>
      <c r="D661" s="94"/>
      <c r="J661" s="70" t="s">
        <v>7</v>
      </c>
      <c r="K661" s="130" t="str">
        <f t="shared" si="52"/>
        <v>e67</v>
      </c>
      <c r="L661" s="179" t="str">
        <f t="shared" si="51"/>
        <v>Autres charges techniques</v>
      </c>
      <c r="M661" s="131" t="s">
        <v>190</v>
      </c>
      <c r="N661" s="131" t="s">
        <v>192</v>
      </c>
      <c r="O661" s="135" t="s">
        <v>426</v>
      </c>
      <c r="P661" s="129"/>
      <c r="Q661" s="129"/>
    </row>
    <row r="662" spans="2:17">
      <c r="B662" s="94"/>
      <c r="D662" s="94"/>
      <c r="J662" s="71" t="s">
        <v>1996</v>
      </c>
      <c r="K662" s="130" t="str">
        <f t="shared" si="52"/>
        <v>e363</v>
      </c>
      <c r="L662" s="179" t="str">
        <f t="shared" si="51"/>
        <v>Charges de gestion d'un régime obligatoire d'assurance maladie</v>
      </c>
      <c r="M662" s="131" t="s">
        <v>190</v>
      </c>
      <c r="N662" s="131" t="s">
        <v>192</v>
      </c>
      <c r="O662" s="135" t="s">
        <v>426</v>
      </c>
      <c r="P662" s="129"/>
      <c r="Q662" s="129"/>
    </row>
    <row r="663" spans="2:17">
      <c r="B663" s="94"/>
      <c r="D663" s="94"/>
      <c r="J663" s="72" t="s">
        <v>1997</v>
      </c>
      <c r="K663" s="130" t="str">
        <f t="shared" si="52"/>
        <v>e364</v>
      </c>
      <c r="L663" s="179" t="str">
        <f t="shared" si="51"/>
        <v>Charges de gestion d'un régime obligatoire d'assurance maladie - Au titre des prestations servies</v>
      </c>
      <c r="M663" s="131"/>
      <c r="N663" s="131" t="s">
        <v>192</v>
      </c>
      <c r="O663" s="135" t="s">
        <v>426</v>
      </c>
      <c r="P663" s="129"/>
      <c r="Q663" s="129"/>
    </row>
    <row r="664" spans="2:17" ht="28.8">
      <c r="B664" s="94"/>
      <c r="D664" s="94"/>
      <c r="J664" s="72" t="s">
        <v>1998</v>
      </c>
      <c r="K664" s="130" t="str">
        <f t="shared" si="52"/>
        <v>e365</v>
      </c>
      <c r="L664" s="179" t="str">
        <f t="shared" si="51"/>
        <v>Charges de gestion d'un régime obligatoire d'assurance maladie - Au titre du recouvrement des cotisations des professions libérales</v>
      </c>
      <c r="M664" s="131"/>
      <c r="N664" s="131" t="s">
        <v>192</v>
      </c>
      <c r="O664" s="135" t="s">
        <v>426</v>
      </c>
      <c r="P664" s="129"/>
      <c r="Q664" s="129"/>
    </row>
    <row r="665" spans="2:17">
      <c r="B665" s="94"/>
      <c r="D665" s="94"/>
      <c r="J665" s="71" t="s">
        <v>1999</v>
      </c>
      <c r="K665" s="130" t="str">
        <f t="shared" si="52"/>
        <v>e366</v>
      </c>
      <c r="L665" s="179" t="str">
        <f t="shared" si="51"/>
        <v>Autres charges techniques, hors charges de gestion d'un régime obligatoire d'assurance maladie</v>
      </c>
      <c r="M665" s="131"/>
      <c r="N665" s="131" t="s">
        <v>192</v>
      </c>
      <c r="O665" s="135" t="s">
        <v>426</v>
      </c>
      <c r="P665" s="129"/>
      <c r="Q665" s="129"/>
    </row>
    <row r="666" spans="2:17">
      <c r="B666" s="94"/>
      <c r="D666" s="94"/>
      <c r="J666" s="70" t="s">
        <v>6</v>
      </c>
      <c r="K666" s="130" t="str">
        <f t="shared" si="52"/>
        <v>e65</v>
      </c>
      <c r="L666" s="179" t="str">
        <f t="shared" si="51"/>
        <v>Autres charges non techniques</v>
      </c>
      <c r="M666" s="131" t="s">
        <v>190</v>
      </c>
      <c r="N666" s="131" t="s">
        <v>192</v>
      </c>
      <c r="O666" s="135" t="s">
        <v>426</v>
      </c>
      <c r="P666" s="129"/>
      <c r="Q666" s="129"/>
    </row>
    <row r="667" spans="2:17">
      <c r="B667" s="94"/>
      <c r="D667" s="94"/>
      <c r="J667" s="71" t="s">
        <v>116</v>
      </c>
      <c r="K667" s="130" t="str">
        <f t="shared" si="52"/>
        <v>e115</v>
      </c>
      <c r="L667" s="179" t="str">
        <f t="shared" si="51"/>
        <v>Charges à caractère social</v>
      </c>
      <c r="M667" s="131"/>
      <c r="N667" s="131" t="s">
        <v>192</v>
      </c>
      <c r="O667" s="135" t="s">
        <v>426</v>
      </c>
      <c r="P667" s="129"/>
      <c r="Q667" s="129"/>
    </row>
    <row r="668" spans="2:17">
      <c r="B668" s="94"/>
      <c r="D668" s="94"/>
      <c r="J668" s="71" t="s">
        <v>117</v>
      </c>
      <c r="K668" s="130" t="str">
        <f t="shared" si="52"/>
        <v>e66</v>
      </c>
      <c r="L668" s="179" t="str">
        <f t="shared" si="51"/>
        <v>Autres charges non techniques autres qu'à caractère social</v>
      </c>
      <c r="M668" s="131"/>
      <c r="N668" s="131" t="s">
        <v>192</v>
      </c>
      <c r="O668" s="135" t="s">
        <v>426</v>
      </c>
      <c r="P668" s="129"/>
      <c r="Q668" s="129"/>
    </row>
    <row r="669" spans="2:17">
      <c r="B669" s="94"/>
      <c r="D669" s="94"/>
      <c r="J669" s="70" t="s">
        <v>12</v>
      </c>
      <c r="K669" s="130" t="str">
        <f t="shared" si="52"/>
        <v>e120</v>
      </c>
      <c r="L669" s="179" t="str">
        <f t="shared" si="51"/>
        <v>Charges exceptionnelles</v>
      </c>
      <c r="M669" s="131"/>
      <c r="N669" s="131" t="s">
        <v>192</v>
      </c>
      <c r="O669" s="135" t="s">
        <v>426</v>
      </c>
      <c r="P669" s="129"/>
      <c r="Q669" s="129"/>
    </row>
    <row r="670" spans="2:17">
      <c r="B670" s="94"/>
      <c r="D670" s="94"/>
      <c r="J670" s="70" t="s">
        <v>1175</v>
      </c>
      <c r="K670" s="130" t="str">
        <f t="shared" si="52"/>
        <v>e152</v>
      </c>
      <c r="L670" s="179" t="str">
        <f t="shared" si="51"/>
        <v>Engagements à réaliser sur ressources affectées</v>
      </c>
      <c r="M670" s="131"/>
      <c r="N670" s="131" t="s">
        <v>192</v>
      </c>
      <c r="O670" s="135" t="s">
        <v>426</v>
      </c>
      <c r="P670" s="129"/>
      <c r="Q670" s="129"/>
    </row>
    <row r="671" spans="2:17">
      <c r="B671" s="94"/>
      <c r="D671" s="94"/>
      <c r="J671" s="70" t="s">
        <v>15</v>
      </c>
      <c r="K671" s="130" t="str">
        <f t="shared" si="52"/>
        <v>e195</v>
      </c>
      <c r="L671" s="179" t="str">
        <f t="shared" si="51"/>
        <v>Participation des salariés</v>
      </c>
      <c r="M671" s="131"/>
      <c r="N671" s="131" t="s">
        <v>192</v>
      </c>
      <c r="O671" s="135" t="s">
        <v>426</v>
      </c>
      <c r="P671" s="129"/>
      <c r="Q671" s="129"/>
    </row>
    <row r="672" spans="2:17">
      <c r="B672" s="94"/>
      <c r="D672" s="94"/>
      <c r="J672" s="70" t="s">
        <v>118</v>
      </c>
      <c r="K672" s="130" t="str">
        <f t="shared" si="52"/>
        <v>e179</v>
      </c>
      <c r="L672" s="179" t="str">
        <f t="shared" si="51"/>
        <v>Impôts sur le résultat</v>
      </c>
      <c r="M672" s="131"/>
      <c r="N672" s="131" t="s">
        <v>192</v>
      </c>
      <c r="O672" s="135" t="s">
        <v>426</v>
      </c>
      <c r="P672" s="129"/>
      <c r="Q672" s="129"/>
    </row>
    <row r="673" spans="2:17">
      <c r="B673" s="94"/>
      <c r="D673" s="94"/>
      <c r="J673" s="18" t="s">
        <v>1626</v>
      </c>
      <c r="K673" s="130"/>
      <c r="L673" s="158"/>
      <c r="M673" s="49"/>
      <c r="N673" s="49"/>
      <c r="O673" s="38" t="s">
        <v>426</v>
      </c>
      <c r="Q673" t="s">
        <v>122</v>
      </c>
    </row>
    <row r="674" spans="2:17">
      <c r="B674" s="94"/>
      <c r="D674" s="94"/>
      <c r="J674" s="10" t="s">
        <v>244</v>
      </c>
      <c r="K674" s="130" t="str">
        <f t="shared" ref="K674:K689" si="53">VLOOKUP(J674,A:B,2,FALSE)</f>
        <v>x0</v>
      </c>
      <c r="L674" s="19" t="str">
        <f t="shared" ref="L674:L689" si="54">J674</f>
        <v>Total/NA</v>
      </c>
      <c r="M674" s="8" t="s">
        <v>190</v>
      </c>
      <c r="O674" t="s">
        <v>243</v>
      </c>
    </row>
    <row r="675" spans="2:17">
      <c r="B675" s="94"/>
      <c r="D675" s="94"/>
      <c r="J675" s="11" t="s">
        <v>1142</v>
      </c>
      <c r="K675" s="130" t="str">
        <f t="shared" si="53"/>
        <v>e276</v>
      </c>
      <c r="L675" s="19" t="str">
        <f t="shared" si="54"/>
        <v>Résultat global</v>
      </c>
      <c r="M675" s="8" t="s">
        <v>190</v>
      </c>
      <c r="N675" s="8" t="s">
        <v>192</v>
      </c>
      <c r="O675" s="38" t="s">
        <v>426</v>
      </c>
    </row>
    <row r="676" spans="2:17">
      <c r="B676" s="94"/>
      <c r="D676" s="94"/>
      <c r="J676" s="69" t="s">
        <v>1166</v>
      </c>
      <c r="K676" s="130" t="str">
        <f t="shared" si="53"/>
        <v>e288</v>
      </c>
      <c r="L676" s="19" t="str">
        <f t="shared" si="54"/>
        <v>Solde intermédiaire</v>
      </c>
      <c r="M676" s="8" t="s">
        <v>190</v>
      </c>
      <c r="N676" s="8" t="s">
        <v>192</v>
      </c>
      <c r="O676" s="38" t="s">
        <v>426</v>
      </c>
    </row>
    <row r="677" spans="2:17">
      <c r="B677" s="94"/>
      <c r="D677" s="94"/>
      <c r="J677" s="53" t="s">
        <v>22</v>
      </c>
      <c r="K677" s="130" t="str">
        <f t="shared" si="53"/>
        <v>e277</v>
      </c>
      <c r="L677" s="158" t="str">
        <f t="shared" si="54"/>
        <v>Résultat technique</v>
      </c>
      <c r="M677" s="49" t="s">
        <v>190</v>
      </c>
      <c r="N677" s="49" t="s">
        <v>192</v>
      </c>
      <c r="O677" s="38" t="s">
        <v>426</v>
      </c>
    </row>
    <row r="678" spans="2:17">
      <c r="B678" s="94"/>
      <c r="D678" s="94"/>
      <c r="J678" s="67" t="s">
        <v>620</v>
      </c>
      <c r="K678" s="130" t="str">
        <f t="shared" si="53"/>
        <v>e289</v>
      </c>
      <c r="L678" s="158" t="str">
        <f t="shared" si="54"/>
        <v>Solde technique</v>
      </c>
      <c r="M678" s="49" t="s">
        <v>190</v>
      </c>
      <c r="N678" s="49" t="s">
        <v>192</v>
      </c>
      <c r="O678" s="38" t="s">
        <v>426</v>
      </c>
    </row>
    <row r="679" spans="2:17">
      <c r="B679" s="94"/>
      <c r="D679" s="94"/>
      <c r="J679" s="68" t="s">
        <v>277</v>
      </c>
      <c r="K679" s="130" t="str">
        <f t="shared" si="53"/>
        <v>e286</v>
      </c>
      <c r="L679" s="158" t="str">
        <f t="shared" si="54"/>
        <v>Solde de souscription</v>
      </c>
      <c r="M679" s="49"/>
      <c r="N679" s="49" t="str">
        <f>+N677</f>
        <v>+</v>
      </c>
      <c r="O679" s="38" t="s">
        <v>426</v>
      </c>
    </row>
    <row r="680" spans="2:17">
      <c r="B680" s="94"/>
      <c r="D680" s="94"/>
      <c r="J680" s="68" t="s">
        <v>545</v>
      </c>
      <c r="K680" s="130" t="str">
        <f t="shared" si="53"/>
        <v>e117</v>
      </c>
      <c r="L680" s="158" t="str">
        <f t="shared" si="54"/>
        <v>Charges d'acquisition et gestion nettes</v>
      </c>
      <c r="M680" s="49"/>
      <c r="N680" s="49" t="s">
        <v>192</v>
      </c>
      <c r="O680" s="38" t="s">
        <v>426</v>
      </c>
    </row>
    <row r="681" spans="2:17">
      <c r="B681" s="94"/>
      <c r="D681" s="94"/>
      <c r="J681" s="78" t="s">
        <v>614</v>
      </c>
      <c r="K681" s="130" t="str">
        <f t="shared" si="53"/>
        <v>e284</v>
      </c>
      <c r="L681" s="158" t="str">
        <f t="shared" si="54"/>
        <v>Solde charges nettes de produits techniques</v>
      </c>
      <c r="M681" s="49"/>
      <c r="N681" s="49" t="s">
        <v>192</v>
      </c>
      <c r="O681" s="38" t="s">
        <v>426</v>
      </c>
    </row>
    <row r="682" spans="2:17">
      <c r="B682" s="94"/>
      <c r="D682" s="94"/>
      <c r="J682" s="78" t="s">
        <v>615</v>
      </c>
      <c r="K682" s="130" t="str">
        <f t="shared" si="53"/>
        <v>e283</v>
      </c>
      <c r="L682" s="158" t="str">
        <f t="shared" si="54"/>
        <v>Solde autres charges nettes de produits techniques</v>
      </c>
      <c r="M682" s="49"/>
      <c r="N682" s="49" t="s">
        <v>192</v>
      </c>
      <c r="O682" s="38" t="s">
        <v>426</v>
      </c>
    </row>
    <row r="683" spans="2:17">
      <c r="B683" s="94"/>
      <c r="D683" s="94"/>
      <c r="J683" s="67" t="s">
        <v>616</v>
      </c>
      <c r="K683" s="130" t="str">
        <f t="shared" si="53"/>
        <v>e287</v>
      </c>
      <c r="L683" s="293" t="s">
        <v>5871</v>
      </c>
      <c r="M683" s="49" t="s">
        <v>190</v>
      </c>
      <c r="N683" s="49" t="s">
        <v>192</v>
      </c>
      <c r="O683" s="38" t="s">
        <v>426</v>
      </c>
    </row>
    <row r="684" spans="2:17">
      <c r="B684" s="94"/>
      <c r="D684" s="94"/>
      <c r="J684" s="68" t="s">
        <v>621</v>
      </c>
      <c r="K684" s="130" t="str">
        <f t="shared" si="53"/>
        <v>e222</v>
      </c>
      <c r="L684" s="158" t="str">
        <f t="shared" si="54"/>
        <v>Produits nets des placements</v>
      </c>
      <c r="M684" s="49" t="s">
        <v>190</v>
      </c>
      <c r="N684" s="49" t="s">
        <v>192</v>
      </c>
      <c r="O684" s="38" t="s">
        <v>426</v>
      </c>
    </row>
    <row r="685" spans="2:17">
      <c r="B685" s="94"/>
      <c r="D685" s="94"/>
      <c r="J685" s="78" t="s">
        <v>1688</v>
      </c>
      <c r="K685" s="130" t="str">
        <f t="shared" si="53"/>
        <v>e280</v>
      </c>
      <c r="L685" s="158" t="str">
        <f t="shared" si="54"/>
        <v>Revenus et charges de placements</v>
      </c>
      <c r="M685" s="49"/>
      <c r="N685" s="49" t="s">
        <v>192</v>
      </c>
      <c r="O685" s="38" t="s">
        <v>426</v>
      </c>
    </row>
    <row r="686" spans="2:17">
      <c r="B686" s="94"/>
      <c r="D686" s="94"/>
      <c r="J686" s="78" t="s">
        <v>618</v>
      </c>
      <c r="K686" s="130" t="str">
        <f t="shared" si="53"/>
        <v>e224</v>
      </c>
      <c r="L686" s="158" t="str">
        <f t="shared" si="54"/>
        <v>Profits et pertes provenant de la réalisation des placements</v>
      </c>
      <c r="M686" s="49"/>
      <c r="N686" s="49" t="s">
        <v>192</v>
      </c>
      <c r="O686" s="38" t="s">
        <v>426</v>
      </c>
    </row>
    <row r="687" spans="2:17">
      <c r="B687" s="94"/>
      <c r="D687" s="94"/>
      <c r="J687" s="67" t="s">
        <v>619</v>
      </c>
      <c r="K687" s="130" t="str">
        <f t="shared" si="53"/>
        <v>e285</v>
      </c>
      <c r="L687" s="158" t="str">
        <f t="shared" si="54"/>
        <v>Solde de réassurance</v>
      </c>
      <c r="M687" s="49"/>
      <c r="N687" s="49" t="s">
        <v>192</v>
      </c>
      <c r="O687" s="38" t="s">
        <v>426</v>
      </c>
    </row>
    <row r="688" spans="2:17">
      <c r="B688" s="94"/>
      <c r="D688" s="94"/>
      <c r="J688" s="53" t="s">
        <v>2390</v>
      </c>
      <c r="K688" s="130" t="str">
        <f t="shared" si="53"/>
        <v>e377</v>
      </c>
      <c r="L688" s="158" t="str">
        <f t="shared" si="54"/>
        <v>Résultat non technique</v>
      </c>
      <c r="M688" s="49"/>
      <c r="N688" s="49" t="s">
        <v>192</v>
      </c>
      <c r="O688" s="135" t="s">
        <v>426</v>
      </c>
      <c r="P688" s="129"/>
      <c r="Q688" s="129"/>
    </row>
    <row r="689" spans="2:17">
      <c r="B689" s="94"/>
      <c r="D689" s="94"/>
      <c r="J689" s="53" t="s">
        <v>21</v>
      </c>
      <c r="K689" s="130" t="str">
        <f t="shared" si="53"/>
        <v>e275</v>
      </c>
      <c r="L689" s="158" t="str">
        <f t="shared" si="54"/>
        <v>Résultat exceptionnel</v>
      </c>
      <c r="M689" s="49"/>
      <c r="N689" s="49" t="s">
        <v>192</v>
      </c>
      <c r="O689" s="38" t="s">
        <v>426</v>
      </c>
    </row>
    <row r="690" spans="2:17">
      <c r="B690" s="94"/>
      <c r="D690" s="94"/>
      <c r="J690" s="107" t="s">
        <v>1693</v>
      </c>
      <c r="K690" s="130"/>
      <c r="L690" s="180"/>
      <c r="M690" s="103"/>
      <c r="N690" s="103"/>
      <c r="O690" s="104" t="s">
        <v>426</v>
      </c>
      <c r="Q690" s="94" t="s">
        <v>1737</v>
      </c>
    </row>
    <row r="691" spans="2:17">
      <c r="B691" s="94"/>
      <c r="D691" s="94"/>
      <c r="J691" s="10" t="s">
        <v>244</v>
      </c>
      <c r="K691" s="130" t="str">
        <f t="shared" ref="K691:K698" si="55">VLOOKUP(J691,A:B,2,FALSE)</f>
        <v>x0</v>
      </c>
      <c r="L691" s="19" t="str">
        <f t="shared" ref="L691:L698" si="56">J691</f>
        <v>Total/NA</v>
      </c>
      <c r="M691" s="8" t="s">
        <v>190</v>
      </c>
      <c r="O691" t="s">
        <v>243</v>
      </c>
      <c r="Q691" s="9"/>
    </row>
    <row r="692" spans="2:17">
      <c r="B692" s="94"/>
      <c r="D692" s="94"/>
      <c r="J692" s="105" t="s">
        <v>1694</v>
      </c>
      <c r="K692" s="130" t="str">
        <f t="shared" si="55"/>
        <v>e329</v>
      </c>
      <c r="L692" s="159" t="str">
        <f t="shared" si="56"/>
        <v>Dividendes</v>
      </c>
      <c r="N692" s="8" t="s">
        <v>192</v>
      </c>
      <c r="O692" s="38" t="s">
        <v>426</v>
      </c>
      <c r="Q692" s="9"/>
    </row>
    <row r="693" spans="2:17">
      <c r="B693" s="94"/>
      <c r="D693" s="94"/>
      <c r="J693" s="105" t="s">
        <v>1695</v>
      </c>
      <c r="K693" s="130" t="str">
        <f t="shared" si="55"/>
        <v>e330</v>
      </c>
      <c r="L693" s="159" t="str">
        <f t="shared" si="56"/>
        <v>Coupons</v>
      </c>
      <c r="N693" s="8" t="s">
        <v>192</v>
      </c>
      <c r="O693" s="38" t="s">
        <v>426</v>
      </c>
      <c r="Q693" s="9"/>
    </row>
    <row r="694" spans="2:17">
      <c r="B694" s="94"/>
      <c r="D694" s="94"/>
      <c r="J694" s="105" t="s">
        <v>1696</v>
      </c>
      <c r="K694" s="130" t="str">
        <f t="shared" si="55"/>
        <v>e331</v>
      </c>
      <c r="L694" s="159" t="str">
        <f t="shared" si="56"/>
        <v>Loyers</v>
      </c>
      <c r="N694" s="8" t="s">
        <v>192</v>
      </c>
      <c r="O694" s="38" t="s">
        <v>426</v>
      </c>
      <c r="Q694" s="9"/>
    </row>
    <row r="695" spans="2:17">
      <c r="B695" s="94"/>
      <c r="D695" s="94"/>
      <c r="J695" s="105" t="s">
        <v>1697</v>
      </c>
      <c r="K695" s="130" t="str">
        <f t="shared" si="55"/>
        <v>e332</v>
      </c>
      <c r="L695" s="159" t="str">
        <f t="shared" si="56"/>
        <v>Amortissement des décotes</v>
      </c>
      <c r="N695" s="8" t="s">
        <v>192</v>
      </c>
      <c r="O695" s="38" t="s">
        <v>426</v>
      </c>
      <c r="Q695" s="9"/>
    </row>
    <row r="696" spans="2:17">
      <c r="B696" s="94"/>
      <c r="D696" s="94"/>
      <c r="J696" s="105" t="s">
        <v>1698</v>
      </c>
      <c r="K696" s="130" t="str">
        <f t="shared" si="55"/>
        <v>e333</v>
      </c>
      <c r="L696" s="159" t="str">
        <f t="shared" si="56"/>
        <v>Amortissement des comptes de régularisation liés aux IFT</v>
      </c>
      <c r="N696" s="8" t="s">
        <v>192</v>
      </c>
      <c r="O696" s="38" t="s">
        <v>426</v>
      </c>
      <c r="Q696" s="9"/>
    </row>
    <row r="697" spans="2:17">
      <c r="B697" s="94"/>
      <c r="D697" s="94"/>
      <c r="J697" s="105" t="s">
        <v>1699</v>
      </c>
      <c r="K697" s="130" t="str">
        <f t="shared" si="55"/>
        <v>e334</v>
      </c>
      <c r="L697" s="159" t="str">
        <f t="shared" si="56"/>
        <v>Profits de change</v>
      </c>
      <c r="N697" s="8" t="s">
        <v>192</v>
      </c>
      <c r="O697" s="38" t="s">
        <v>426</v>
      </c>
      <c r="P697" s="9"/>
      <c r="Q697" s="9"/>
    </row>
    <row r="698" spans="2:17">
      <c r="B698" s="94"/>
      <c r="D698" s="94"/>
      <c r="J698" s="105" t="s">
        <v>1708</v>
      </c>
      <c r="K698" s="130" t="str">
        <f t="shared" si="55"/>
        <v>e335</v>
      </c>
      <c r="L698" s="159" t="str">
        <f t="shared" si="56"/>
        <v>Autres revenus et produits des placements</v>
      </c>
      <c r="N698" s="8" t="s">
        <v>192</v>
      </c>
      <c r="O698" s="38" t="s">
        <v>426</v>
      </c>
      <c r="Q698" s="9"/>
    </row>
    <row r="699" spans="2:17">
      <c r="B699" s="94"/>
      <c r="D699" s="94"/>
      <c r="J699" s="107" t="s">
        <v>1700</v>
      </c>
      <c r="K699" s="130"/>
      <c r="L699" s="180"/>
      <c r="M699" s="103"/>
      <c r="N699" s="103"/>
      <c r="O699" s="104" t="s">
        <v>426</v>
      </c>
      <c r="Q699" s="94" t="s">
        <v>1738</v>
      </c>
    </row>
    <row r="700" spans="2:17">
      <c r="B700" s="94"/>
      <c r="D700" s="94"/>
      <c r="J700" s="10" t="s">
        <v>244</v>
      </c>
      <c r="K700" s="130" t="str">
        <f t="shared" ref="K700:K708" si="57">VLOOKUP(J700,A:B,2,FALSE)</f>
        <v>x0</v>
      </c>
      <c r="L700" s="19" t="str">
        <f t="shared" ref="L700:L708" si="58">J700</f>
        <v>Total/NA</v>
      </c>
      <c r="M700" s="8" t="s">
        <v>190</v>
      </c>
      <c r="O700" t="s">
        <v>243</v>
      </c>
      <c r="Q700" s="9"/>
    </row>
    <row r="701" spans="2:17">
      <c r="B701" s="94"/>
      <c r="D701" s="94"/>
      <c r="J701" s="105" t="s">
        <v>1701</v>
      </c>
      <c r="K701" s="130" t="str">
        <f t="shared" si="57"/>
        <v>e336</v>
      </c>
      <c r="L701" s="159" t="str">
        <f t="shared" si="58"/>
        <v>Intérêts sur emprunts</v>
      </c>
      <c r="N701" s="8" t="s">
        <v>192</v>
      </c>
      <c r="O701" s="38" t="s">
        <v>426</v>
      </c>
      <c r="Q701" s="9"/>
    </row>
    <row r="702" spans="2:17">
      <c r="B702" s="94"/>
      <c r="D702" s="94"/>
      <c r="J702" s="105" t="s">
        <v>1702</v>
      </c>
      <c r="K702" s="130" t="str">
        <f t="shared" si="57"/>
        <v>e337</v>
      </c>
      <c r="L702" s="159" t="str">
        <f t="shared" si="58"/>
        <v>Charges de gestion des placements hors commissions</v>
      </c>
      <c r="N702" s="8" t="s">
        <v>192</v>
      </c>
      <c r="O702" s="38" t="s">
        <v>426</v>
      </c>
      <c r="Q702" s="9"/>
    </row>
    <row r="703" spans="2:17">
      <c r="B703" s="94"/>
      <c r="D703" s="94"/>
      <c r="J703" s="105" t="s">
        <v>1703</v>
      </c>
      <c r="K703" s="130" t="str">
        <f t="shared" si="57"/>
        <v>e338</v>
      </c>
      <c r="L703" s="159" t="str">
        <f t="shared" si="58"/>
        <v>Commissions</v>
      </c>
      <c r="N703" s="8" t="s">
        <v>192</v>
      </c>
      <c r="O703" s="38" t="s">
        <v>426</v>
      </c>
      <c r="Q703" s="9"/>
    </row>
    <row r="704" spans="2:17">
      <c r="B704" s="94"/>
      <c r="D704" s="94"/>
      <c r="J704" s="105" t="s">
        <v>1704</v>
      </c>
      <c r="K704" s="130" t="str">
        <f t="shared" si="57"/>
        <v>e340</v>
      </c>
      <c r="L704" s="159" t="str">
        <f t="shared" si="58"/>
        <v>Amortissement des surcotes</v>
      </c>
      <c r="N704" s="8" t="s">
        <v>192</v>
      </c>
      <c r="O704" s="38" t="s">
        <v>426</v>
      </c>
      <c r="Q704" s="9"/>
    </row>
    <row r="705" spans="2:17">
      <c r="B705" s="94"/>
      <c r="D705" s="94"/>
      <c r="J705" s="105" t="s">
        <v>1698</v>
      </c>
      <c r="K705" s="130" t="str">
        <f t="shared" si="57"/>
        <v>e333</v>
      </c>
      <c r="L705" s="159" t="str">
        <f t="shared" si="58"/>
        <v>Amortissement des comptes de régularisation liés aux IFT</v>
      </c>
      <c r="N705" s="8" t="s">
        <v>192</v>
      </c>
      <c r="O705" s="38" t="s">
        <v>426</v>
      </c>
      <c r="Q705" s="9"/>
    </row>
    <row r="706" spans="2:17">
      <c r="B706" s="94"/>
      <c r="D706" s="94"/>
      <c r="J706" s="105" t="s">
        <v>1705</v>
      </c>
      <c r="K706" s="130" t="str">
        <f t="shared" si="57"/>
        <v>e341</v>
      </c>
      <c r="L706" s="159" t="str">
        <f t="shared" si="58"/>
        <v>Amortissement des immeubles</v>
      </c>
      <c r="N706" s="8" t="s">
        <v>192</v>
      </c>
      <c r="O706" s="38" t="s">
        <v>426</v>
      </c>
      <c r="Q706" s="9"/>
    </row>
    <row r="707" spans="2:17">
      <c r="B707" s="94"/>
      <c r="D707" s="94"/>
      <c r="J707" s="105" t="s">
        <v>1706</v>
      </c>
      <c r="K707" s="130" t="str">
        <f t="shared" si="57"/>
        <v>e342</v>
      </c>
      <c r="L707" s="159" t="str">
        <f t="shared" si="58"/>
        <v>Pertes de change</v>
      </c>
      <c r="N707" s="8" t="s">
        <v>192</v>
      </c>
      <c r="O707" s="38" t="s">
        <v>426</v>
      </c>
      <c r="P707" s="9"/>
      <c r="Q707" s="9"/>
    </row>
    <row r="708" spans="2:17">
      <c r="B708" s="94"/>
      <c r="D708" s="94"/>
      <c r="J708" s="105" t="s">
        <v>1707</v>
      </c>
      <c r="K708" s="130" t="str">
        <f t="shared" si="57"/>
        <v>e343</v>
      </c>
      <c r="L708" s="159" t="str">
        <f t="shared" si="58"/>
        <v>Autres frais et charges des placements</v>
      </c>
      <c r="N708" s="8" t="s">
        <v>192</v>
      </c>
      <c r="O708" s="38" t="s">
        <v>426</v>
      </c>
      <c r="Q708" s="9"/>
    </row>
    <row r="709" spans="2:17">
      <c r="B709" s="94"/>
      <c r="D709" s="94"/>
      <c r="J709" s="119" t="s">
        <v>1869</v>
      </c>
      <c r="K709" s="130"/>
      <c r="L709" s="159"/>
      <c r="M709" s="103"/>
      <c r="N709" s="103"/>
      <c r="O709" s="104" t="s">
        <v>426</v>
      </c>
      <c r="Q709" s="94" t="s">
        <v>1739</v>
      </c>
    </row>
    <row r="710" spans="2:17">
      <c r="B710" s="94"/>
      <c r="D710" s="94"/>
      <c r="J710" s="10" t="s">
        <v>244</v>
      </c>
      <c r="K710" s="130" t="str">
        <f t="shared" ref="K710:K717" si="59">VLOOKUP(J710,A:B,2,FALSE)</f>
        <v>x0</v>
      </c>
      <c r="L710" s="19" t="str">
        <f t="shared" ref="L710:L717" si="60">J710</f>
        <v>Total/NA</v>
      </c>
      <c r="M710" s="8" t="s">
        <v>190</v>
      </c>
      <c r="O710" t="s">
        <v>243</v>
      </c>
      <c r="Q710" s="9"/>
    </row>
    <row r="711" spans="2:17">
      <c r="B711" s="94"/>
      <c r="D711" s="94"/>
      <c r="J711" s="105" t="s">
        <v>1709</v>
      </c>
      <c r="K711" s="130" t="str">
        <f t="shared" si="59"/>
        <v>e344</v>
      </c>
      <c r="L711" s="159" t="str">
        <f t="shared" si="60"/>
        <v>Actions et assimilés</v>
      </c>
      <c r="N711" s="8" t="s">
        <v>192</v>
      </c>
      <c r="O711" s="38" t="s">
        <v>426</v>
      </c>
    </row>
    <row r="712" spans="2:17">
      <c r="B712" s="94"/>
      <c r="D712" s="94"/>
      <c r="J712" s="105" t="s">
        <v>1710</v>
      </c>
      <c r="K712" s="130" t="str">
        <f t="shared" si="59"/>
        <v>e345</v>
      </c>
      <c r="L712" s="159" t="str">
        <f t="shared" si="60"/>
        <v>Obligations</v>
      </c>
      <c r="N712" s="8" t="s">
        <v>192</v>
      </c>
      <c r="O712" s="38" t="s">
        <v>426</v>
      </c>
    </row>
    <row r="713" spans="2:17">
      <c r="B713" s="94"/>
      <c r="D713" s="94"/>
      <c r="J713" s="106" t="s">
        <v>1904</v>
      </c>
      <c r="K713" s="130" t="str">
        <f t="shared" si="59"/>
        <v>e346</v>
      </c>
      <c r="L713" s="159" t="str">
        <f t="shared" si="60"/>
        <v>Obligations hors mouvements sur réserve de capitalisation</v>
      </c>
      <c r="N713" s="8" t="s">
        <v>192</v>
      </c>
      <c r="O713" s="38" t="s">
        <v>426</v>
      </c>
    </row>
    <row r="714" spans="2:17">
      <c r="B714" s="94"/>
      <c r="D714" s="94"/>
      <c r="J714" s="106" t="s">
        <v>1911</v>
      </c>
      <c r="K714" s="130" t="str">
        <f t="shared" si="59"/>
        <v>e347</v>
      </c>
      <c r="L714" s="159" t="str">
        <f t="shared" si="60"/>
        <v>Mouvements sur réserve de capitalisation</v>
      </c>
      <c r="N714" s="8" t="s">
        <v>192</v>
      </c>
      <c r="O714" s="38" t="s">
        <v>426</v>
      </c>
    </row>
    <row r="715" spans="2:17">
      <c r="B715" s="94"/>
      <c r="D715" s="94"/>
      <c r="J715" s="105" t="s">
        <v>1711</v>
      </c>
      <c r="K715" s="130" t="str">
        <f t="shared" si="59"/>
        <v>e348</v>
      </c>
      <c r="L715" s="159" t="str">
        <f t="shared" si="60"/>
        <v>Produits dérivés</v>
      </c>
      <c r="N715" s="8" t="s">
        <v>192</v>
      </c>
      <c r="O715" s="38" t="s">
        <v>426</v>
      </c>
    </row>
    <row r="716" spans="2:17">
      <c r="B716" s="94"/>
      <c r="D716" s="94"/>
      <c r="J716" s="105" t="s">
        <v>1712</v>
      </c>
      <c r="K716" s="130" t="str">
        <f t="shared" si="59"/>
        <v>e349</v>
      </c>
      <c r="L716" s="159" t="str">
        <f t="shared" si="60"/>
        <v>Immobilier</v>
      </c>
      <c r="N716" s="8" t="s">
        <v>192</v>
      </c>
      <c r="O716" s="38" t="s">
        <v>426</v>
      </c>
    </row>
    <row r="717" spans="2:17">
      <c r="B717" s="94"/>
      <c r="D717" s="94"/>
      <c r="J717" s="105" t="s">
        <v>1734</v>
      </c>
      <c r="K717" s="130" t="str">
        <f t="shared" si="59"/>
        <v>e350</v>
      </c>
      <c r="L717" s="159" t="str">
        <f t="shared" si="60"/>
        <v>Autres actifs financiers</v>
      </c>
      <c r="N717" s="8" t="s">
        <v>192</v>
      </c>
      <c r="O717" s="38" t="s">
        <v>426</v>
      </c>
    </row>
    <row r="718" spans="2:17">
      <c r="B718" s="94"/>
      <c r="D718" s="94"/>
      <c r="J718" s="18" t="s">
        <v>2000</v>
      </c>
      <c r="K718" s="130"/>
      <c r="L718" s="158"/>
      <c r="O718" s="135" t="s">
        <v>426</v>
      </c>
      <c r="Q718" t="s">
        <v>1954</v>
      </c>
    </row>
    <row r="719" spans="2:17">
      <c r="B719" s="94"/>
      <c r="D719" s="94"/>
      <c r="J719" s="50" t="s">
        <v>244</v>
      </c>
      <c r="K719" s="130" t="str">
        <f>VLOOKUP(J719,A:B,2,FALSE)</f>
        <v>x0</v>
      </c>
      <c r="L719" s="158" t="str">
        <f>J719</f>
        <v>Total/NA</v>
      </c>
      <c r="M719" s="8" t="s">
        <v>190</v>
      </c>
      <c r="O719" s="135" t="s">
        <v>243</v>
      </c>
    </row>
    <row r="720" spans="2:17">
      <c r="B720" s="94"/>
      <c r="D720" s="94"/>
      <c r="J720" s="44" t="s">
        <v>2001</v>
      </c>
      <c r="K720" s="130" t="str">
        <f>VLOOKUP(J720,A:B,2,FALSE)</f>
        <v>e367</v>
      </c>
      <c r="L720" s="158" t="str">
        <f>J720</f>
        <v>Taxe sur les contrats santé</v>
      </c>
      <c r="M720" s="8" t="s">
        <v>190</v>
      </c>
      <c r="N720" s="8" t="s">
        <v>192</v>
      </c>
      <c r="O720" s="135" t="s">
        <v>426</v>
      </c>
    </row>
    <row r="721" spans="2:18">
      <c r="B721" s="94"/>
      <c r="D721" s="94"/>
      <c r="J721" s="22" t="s">
        <v>2002</v>
      </c>
      <c r="K721" s="130" t="str">
        <f>VLOOKUP(J721,A:B,2,FALSE)</f>
        <v>e368</v>
      </c>
      <c r="L721" s="158" t="str">
        <f>J721</f>
        <v>Taxe spéciale sur les conventions d'assurance collectée au profit du fonds CMU</v>
      </c>
      <c r="N721" s="8" t="s">
        <v>192</v>
      </c>
      <c r="O721" s="135" t="s">
        <v>426</v>
      </c>
    </row>
    <row r="722" spans="2:18">
      <c r="B722" s="94"/>
      <c r="D722" s="94"/>
      <c r="J722" s="22" t="s">
        <v>2003</v>
      </c>
      <c r="K722" s="130" t="str">
        <f>VLOOKUP(J722,A:B,2,FALSE)</f>
        <v>e369</v>
      </c>
      <c r="L722" s="158" t="str">
        <f>J722</f>
        <v>Taxe sur les conventions d'assurance</v>
      </c>
      <c r="N722" s="8" t="s">
        <v>192</v>
      </c>
      <c r="O722" s="135" t="s">
        <v>426</v>
      </c>
    </row>
    <row r="723" spans="2:18">
      <c r="B723" s="94"/>
      <c r="D723" s="94"/>
      <c r="J723" s="44" t="s">
        <v>2004</v>
      </c>
      <c r="K723" s="130" t="str">
        <f>VLOOKUP(J723,A:B,2,FALSE)</f>
        <v>e370</v>
      </c>
      <c r="L723" s="158" t="str">
        <f>J723</f>
        <v>Autres produits collectés pour compte de tiers</v>
      </c>
      <c r="N723" s="8" t="s">
        <v>192</v>
      </c>
      <c r="O723" s="135" t="s">
        <v>426</v>
      </c>
    </row>
    <row r="724" spans="2:18">
      <c r="B724" s="94"/>
      <c r="D724" s="94"/>
      <c r="J724" s="18" t="s">
        <v>2777</v>
      </c>
      <c r="K724" s="130"/>
      <c r="L724" s="158"/>
      <c r="M724" s="131"/>
      <c r="N724" s="131"/>
      <c r="O724" s="135" t="s">
        <v>426</v>
      </c>
      <c r="P724" s="129"/>
      <c r="Q724" s="129" t="s">
        <v>1954</v>
      </c>
    </row>
    <row r="725" spans="2:18">
      <c r="B725" s="94"/>
      <c r="D725" s="94"/>
      <c r="J725" s="50" t="s">
        <v>244</v>
      </c>
      <c r="K725" s="130" t="str">
        <f>VLOOKUP(J725,A:B,2,FALSE)</f>
        <v>x0</v>
      </c>
      <c r="L725" s="158" t="str">
        <f>J725</f>
        <v>Total/NA</v>
      </c>
      <c r="M725" s="131" t="s">
        <v>190</v>
      </c>
      <c r="N725" s="131"/>
      <c r="O725" s="135" t="s">
        <v>243</v>
      </c>
      <c r="P725" s="129"/>
      <c r="Q725" s="129"/>
    </row>
    <row r="726" spans="2:18">
      <c r="B726" s="94"/>
      <c r="D726" s="94"/>
      <c r="J726" s="44" t="s">
        <v>2001</v>
      </c>
      <c r="K726" s="130" t="str">
        <f>VLOOKUP(J726,A:B,2,FALSE)</f>
        <v>e367</v>
      </c>
      <c r="L726" s="158" t="str">
        <f>J726</f>
        <v>Taxe sur les contrats santé</v>
      </c>
      <c r="M726" s="131" t="s">
        <v>190</v>
      </c>
      <c r="N726" s="131" t="s">
        <v>192</v>
      </c>
      <c r="O726" s="135" t="s">
        <v>426</v>
      </c>
      <c r="P726" s="129"/>
      <c r="Q726" s="129"/>
    </row>
    <row r="727" spans="2:18">
      <c r="B727" s="94"/>
      <c r="D727" s="94"/>
      <c r="J727" s="22" t="s">
        <v>2860</v>
      </c>
      <c r="K727" s="130" t="str">
        <f>VLOOKUP(J727,A:B,2,FALSE)</f>
        <v>e391</v>
      </c>
      <c r="L727" s="158" t="str">
        <f>J727</f>
        <v>Taxe de solidarité additionnelle sur les contrats de complémentaire santé</v>
      </c>
      <c r="M727" s="131"/>
      <c r="N727" s="131" t="s">
        <v>192</v>
      </c>
      <c r="O727" s="135" t="s">
        <v>426</v>
      </c>
      <c r="P727" s="129"/>
      <c r="Q727" s="129"/>
    </row>
    <row r="728" spans="2:18">
      <c r="B728" s="94"/>
      <c r="D728" s="94"/>
      <c r="J728" s="22" t="s">
        <v>2003</v>
      </c>
      <c r="K728" s="130" t="str">
        <f>VLOOKUP(J728,A:B,2,FALSE)</f>
        <v>e369</v>
      </c>
      <c r="L728" s="158" t="str">
        <f>J728</f>
        <v>Taxe sur les conventions d'assurance</v>
      </c>
      <c r="M728" s="131"/>
      <c r="N728" s="131" t="s">
        <v>192</v>
      </c>
      <c r="O728" s="135" t="s">
        <v>426</v>
      </c>
      <c r="P728" s="129"/>
      <c r="Q728" s="129"/>
    </row>
    <row r="729" spans="2:18">
      <c r="B729" s="94"/>
      <c r="D729" s="94"/>
      <c r="J729" s="44" t="s">
        <v>2004</v>
      </c>
      <c r="K729" s="130" t="str">
        <f>VLOOKUP(J729,A:B,2,FALSE)</f>
        <v>e370</v>
      </c>
      <c r="L729" s="158" t="str">
        <f>J729</f>
        <v>Autres produits collectés pour compte de tiers</v>
      </c>
      <c r="M729" s="131"/>
      <c r="N729" s="131" t="s">
        <v>192</v>
      </c>
      <c r="O729" s="135" t="s">
        <v>426</v>
      </c>
      <c r="P729" s="129"/>
      <c r="Q729" s="129"/>
    </row>
    <row r="730" spans="2:18">
      <c r="B730" s="94"/>
      <c r="D730" s="94"/>
      <c r="J730" s="18" t="s">
        <v>2005</v>
      </c>
      <c r="K730" s="130"/>
      <c r="L730" s="158"/>
      <c r="O730" s="135" t="s">
        <v>426</v>
      </c>
      <c r="Q730" t="s">
        <v>1956</v>
      </c>
    </row>
    <row r="731" spans="2:18">
      <c r="B731" s="94"/>
      <c r="D731" s="94"/>
      <c r="J731" s="50" t="s">
        <v>244</v>
      </c>
      <c r="K731" s="130" t="str">
        <f>VLOOKUP(J731,A:B,2,FALSE)</f>
        <v>x0</v>
      </c>
      <c r="L731" s="158" t="str">
        <f>J731</f>
        <v>Total/NA</v>
      </c>
      <c r="M731" s="8" t="s">
        <v>190</v>
      </c>
      <c r="O731" s="135" t="s">
        <v>243</v>
      </c>
    </row>
    <row r="732" spans="2:18">
      <c r="B732" s="94"/>
      <c r="D732" s="94"/>
      <c r="J732" s="44" t="s">
        <v>2006</v>
      </c>
      <c r="K732" s="130" t="str">
        <f>VLOOKUP(J732,A:B,2,FALSE)</f>
        <v>e371</v>
      </c>
      <c r="L732" s="158" t="str">
        <f>J732</f>
        <v>Montant global des prestations versées au titre de l'assurance maladie obligatoire - en nature et en espèce</v>
      </c>
      <c r="M732" s="8" t="s">
        <v>190</v>
      </c>
      <c r="N732" s="8" t="s">
        <v>192</v>
      </c>
      <c r="O732" s="135" t="s">
        <v>426</v>
      </c>
    </row>
    <row r="733" spans="2:18">
      <c r="B733" s="94"/>
      <c r="D733" s="94"/>
      <c r="J733" s="22" t="s">
        <v>2007</v>
      </c>
      <c r="K733" s="130" t="str">
        <f>VLOOKUP(J733,A:B,2,FALSE)</f>
        <v>e372</v>
      </c>
      <c r="L733" s="158" t="str">
        <f>J733</f>
        <v>Prestations versées au titre de l'assurance maladie obligatoire - en nature (biens et soins médicaux…)</v>
      </c>
      <c r="N733" s="8" t="s">
        <v>192</v>
      </c>
      <c r="O733" s="135" t="s">
        <v>426</v>
      </c>
    </row>
    <row r="734" spans="2:18">
      <c r="B734" s="94"/>
      <c r="D734" s="94"/>
      <c r="J734" s="22" t="s">
        <v>2008</v>
      </c>
      <c r="K734" s="130" t="str">
        <f>VLOOKUP(J734,A:B,2,FALSE)</f>
        <v>e373</v>
      </c>
      <c r="L734" s="158" t="str">
        <f>J734</f>
        <v>Prestations versées au titre de l'assurance maladie obligatoire - en espèce (indemnités journalières…)</v>
      </c>
      <c r="N734" s="8" t="s">
        <v>192</v>
      </c>
      <c r="O734" s="135" t="s">
        <v>426</v>
      </c>
    </row>
    <row r="735" spans="2:18">
      <c r="B735" s="94"/>
      <c r="D735" s="94"/>
      <c r="J735" s="44" t="s">
        <v>2009</v>
      </c>
      <c r="K735" s="130" t="str">
        <f>VLOOKUP(J735,A:B,2,FALSE)</f>
        <v>e374</v>
      </c>
      <c r="L735" s="158" t="str">
        <f>J735</f>
        <v>Autres dépenses pour compte de tiers</v>
      </c>
      <c r="N735" s="8" t="s">
        <v>192</v>
      </c>
      <c r="O735" s="135" t="s">
        <v>426</v>
      </c>
    </row>
    <row r="736" spans="2:18">
      <c r="B736" s="94"/>
      <c r="D736" s="94"/>
      <c r="J736" s="331" t="s">
        <v>5703</v>
      </c>
      <c r="K736" s="332"/>
      <c r="L736" s="330"/>
      <c r="M736" s="333"/>
      <c r="N736" s="333"/>
      <c r="O736" s="334" t="s">
        <v>6107</v>
      </c>
      <c r="P736" s="303"/>
      <c r="Q736" s="303" t="s">
        <v>3033</v>
      </c>
      <c r="R736" s="299" t="s">
        <v>6472</v>
      </c>
    </row>
    <row r="737" spans="2:18">
      <c r="B737" s="94"/>
      <c r="D737" s="94"/>
      <c r="J737" s="306" t="s">
        <v>244</v>
      </c>
      <c r="K737" s="332" t="str">
        <f>VLOOKUP(J737,A:B,2,FALSE)</f>
        <v>x0</v>
      </c>
      <c r="L737" s="330" t="str">
        <f t="shared" ref="L737:L771" si="61">J737</f>
        <v>Total/NA</v>
      </c>
      <c r="M737" s="392" t="s">
        <v>190</v>
      </c>
      <c r="N737" s="333"/>
      <c r="O737" s="303" t="str">
        <f>VLOOKUP(L737,$A$1:$I$500,4,FALSE)</f>
        <v>s2c</v>
      </c>
      <c r="P737" s="303" t="s">
        <v>2403</v>
      </c>
      <c r="Q737" s="303"/>
      <c r="R737" s="299"/>
    </row>
    <row r="738" spans="2:18">
      <c r="B738" s="94"/>
      <c r="D738" s="94"/>
      <c r="J738" s="307" t="s">
        <v>5676</v>
      </c>
      <c r="K738" s="332" t="str">
        <f t="shared" ref="K738:K770" si="62">VLOOKUP(J738,A:B,2,FALSE)</f>
        <v>s5000</v>
      </c>
      <c r="L738" s="330" t="str">
        <f t="shared" si="61"/>
        <v>Autres engagements, TCEP</v>
      </c>
      <c r="M738" s="333"/>
      <c r="N738" s="392" t="s">
        <v>192</v>
      </c>
      <c r="O738" s="303" t="str">
        <f t="shared" ref="O738:O771" si="63">VLOOKUP(L738,$A$1:$I$500,4,FALSE)</f>
        <v>s1</v>
      </c>
      <c r="P738" s="303"/>
      <c r="Q738" s="303"/>
      <c r="R738" s="299"/>
    </row>
    <row r="739" spans="2:18">
      <c r="B739" s="94"/>
      <c r="D739" s="94"/>
      <c r="J739" s="307" t="s">
        <v>5677</v>
      </c>
      <c r="K739" s="332" t="str">
        <f t="shared" si="62"/>
        <v>s5001</v>
      </c>
      <c r="L739" s="330" t="str">
        <f t="shared" si="61"/>
        <v>Contrats à capital variable, TCEP</v>
      </c>
      <c r="M739" s="333"/>
      <c r="N739" s="392" t="s">
        <v>192</v>
      </c>
      <c r="O739" s="303" t="str">
        <f t="shared" si="63"/>
        <v>s1</v>
      </c>
      <c r="P739" s="303"/>
      <c r="Q739" s="303"/>
      <c r="R739" s="299"/>
    </row>
    <row r="740" spans="2:18">
      <c r="B740" s="94"/>
      <c r="D740" s="94"/>
      <c r="J740" s="307" t="s">
        <v>5678</v>
      </c>
      <c r="K740" s="332" t="str">
        <f t="shared" si="62"/>
        <v>s5002</v>
      </c>
      <c r="L740" s="330" t="str">
        <f t="shared" si="61"/>
        <v>Autres engagements - opérations légalement cantonnées, TCEP</v>
      </c>
      <c r="M740" s="333"/>
      <c r="N740" s="392" t="s">
        <v>192</v>
      </c>
      <c r="O740" s="303" t="str">
        <f t="shared" si="63"/>
        <v>s1</v>
      </c>
      <c r="P740" s="303"/>
      <c r="Q740" s="303"/>
      <c r="R740" s="299"/>
    </row>
    <row r="741" spans="2:18">
      <c r="B741" s="94"/>
      <c r="D741" s="94"/>
      <c r="J741" s="307" t="s">
        <v>5679</v>
      </c>
      <c r="K741" s="332" t="str">
        <f t="shared" si="62"/>
        <v>s5003</v>
      </c>
      <c r="L741" s="330" t="str">
        <f t="shared" si="61"/>
        <v>Contrats à capital variable - opérations légalement cantonnées, TCEP</v>
      </c>
      <c r="M741" s="333"/>
      <c r="N741" s="392" t="s">
        <v>192</v>
      </c>
      <c r="O741" s="303" t="str">
        <f t="shared" si="63"/>
        <v>s1</v>
      </c>
      <c r="P741" s="303"/>
      <c r="Q741" s="303"/>
      <c r="R741" s="299"/>
    </row>
    <row r="742" spans="2:18">
      <c r="B742" s="94"/>
      <c r="D742" s="94"/>
      <c r="J742" s="307" t="s">
        <v>6671</v>
      </c>
      <c r="K742" s="332" t="str">
        <f t="shared" si="62"/>
        <v>s5004</v>
      </c>
      <c r="L742" s="330" t="str">
        <f t="shared" si="61"/>
        <v>Engagements branche 25</v>
      </c>
      <c r="M742" s="333"/>
      <c r="N742" s="392" t="s">
        <v>192</v>
      </c>
      <c r="O742" s="303" t="str">
        <f t="shared" si="63"/>
        <v>s1</v>
      </c>
      <c r="P742" s="303"/>
      <c r="Q742" s="303"/>
      <c r="R742" s="299"/>
    </row>
    <row r="743" spans="2:18">
      <c r="B743" s="94"/>
      <c r="D743" s="94"/>
      <c r="J743" s="307" t="s">
        <v>6178</v>
      </c>
      <c r="K743" s="332" t="str">
        <f t="shared" si="62"/>
        <v>s5005</v>
      </c>
      <c r="L743" s="330" t="str">
        <f t="shared" si="61"/>
        <v>FCP gérés, TCEP</v>
      </c>
      <c r="M743" s="333"/>
      <c r="N743" s="392" t="s">
        <v>192</v>
      </c>
      <c r="O743" s="303" t="str">
        <f t="shared" si="63"/>
        <v>s1</v>
      </c>
      <c r="P743" s="303"/>
      <c r="Q743" s="303"/>
      <c r="R743" s="299"/>
    </row>
    <row r="744" spans="2:18">
      <c r="B744" s="94"/>
      <c r="D744" s="94"/>
      <c r="J744" s="307" t="s">
        <v>5680</v>
      </c>
      <c r="K744" s="332" t="str">
        <f t="shared" si="62"/>
        <v>s5006</v>
      </c>
      <c r="L744" s="330" t="str">
        <f t="shared" si="61"/>
        <v>Nantissements chez les cédantes - caution solidaire, TCEP</v>
      </c>
      <c r="M744" s="333"/>
      <c r="N744" s="392" t="s">
        <v>192</v>
      </c>
      <c r="O744" s="303" t="str">
        <f t="shared" si="63"/>
        <v>s1</v>
      </c>
      <c r="P744" s="303"/>
      <c r="Q744" s="303"/>
      <c r="R744" s="299"/>
    </row>
    <row r="745" spans="2:18">
      <c r="B745" s="94"/>
      <c r="D745" s="94"/>
      <c r="J745" s="307" t="s">
        <v>5681</v>
      </c>
      <c r="K745" s="332" t="str">
        <f t="shared" si="62"/>
        <v>s5007</v>
      </c>
      <c r="L745" s="330" t="str">
        <f t="shared" si="61"/>
        <v>Nantissements chez les autres cédantes, TCEP</v>
      </c>
      <c r="M745" s="333"/>
      <c r="N745" s="392" t="s">
        <v>192</v>
      </c>
      <c r="O745" s="303" t="str">
        <f t="shared" si="63"/>
        <v>s1</v>
      </c>
      <c r="P745" s="303"/>
      <c r="Q745" s="303"/>
      <c r="R745" s="299"/>
    </row>
    <row r="746" spans="2:18">
      <c r="B746" s="94"/>
      <c r="D746" s="94"/>
      <c r="J746" s="307" t="s">
        <v>5682</v>
      </c>
      <c r="K746" s="332" t="str">
        <f t="shared" si="62"/>
        <v>s5008</v>
      </c>
      <c r="L746" s="330" t="str">
        <f t="shared" si="61"/>
        <v>Non affecté, TCEP</v>
      </c>
      <c r="M746" s="333"/>
      <c r="N746" s="392" t="s">
        <v>192</v>
      </c>
      <c r="O746" s="303" t="str">
        <f t="shared" si="63"/>
        <v>s1</v>
      </c>
      <c r="P746" s="303"/>
      <c r="Q746" s="303"/>
      <c r="R746" s="299"/>
    </row>
    <row r="747" spans="2:18">
      <c r="B747" s="94"/>
      <c r="D747" s="94"/>
      <c r="J747" s="307" t="s">
        <v>5683</v>
      </c>
      <c r="K747" s="332" t="str">
        <f t="shared" si="62"/>
        <v>s5009</v>
      </c>
      <c r="L747" s="330" t="str">
        <f t="shared" si="61"/>
        <v>Grevé d'une autre garantie, TCEP</v>
      </c>
      <c r="M747" s="333"/>
      <c r="N747" s="392" t="s">
        <v>192</v>
      </c>
      <c r="O747" s="303" t="str">
        <f t="shared" si="63"/>
        <v>s1</v>
      </c>
      <c r="P747" s="303"/>
      <c r="Q747" s="303"/>
      <c r="R747" s="299"/>
    </row>
    <row r="748" spans="2:18">
      <c r="B748" s="94"/>
      <c r="D748" s="94"/>
      <c r="J748" s="331" t="s">
        <v>6017</v>
      </c>
      <c r="K748" s="332"/>
      <c r="L748" s="330"/>
      <c r="M748" s="333"/>
      <c r="N748" s="392"/>
      <c r="O748" s="303" t="s">
        <v>6107</v>
      </c>
      <c r="P748" s="303"/>
      <c r="Q748" s="303" t="s">
        <v>5853</v>
      </c>
      <c r="R748" s="299" t="s">
        <v>6472</v>
      </c>
    </row>
    <row r="749" spans="2:18">
      <c r="B749" s="94"/>
      <c r="D749" s="94"/>
      <c r="J749" s="306" t="s">
        <v>244</v>
      </c>
      <c r="K749" s="332" t="str">
        <f t="shared" si="62"/>
        <v>x0</v>
      </c>
      <c r="L749" s="330" t="str">
        <f t="shared" si="61"/>
        <v>Total/NA</v>
      </c>
      <c r="M749" s="392" t="s">
        <v>190</v>
      </c>
      <c r="N749" s="392"/>
      <c r="O749" s="303" t="str">
        <f t="shared" si="63"/>
        <v>s2c</v>
      </c>
      <c r="P749" s="303" t="s">
        <v>2403</v>
      </c>
      <c r="Q749" s="303"/>
      <c r="R749" s="299"/>
    </row>
    <row r="750" spans="2:18">
      <c r="B750" s="94"/>
      <c r="D750" s="94"/>
      <c r="J750" s="307" t="s">
        <v>5954</v>
      </c>
      <c r="K750" s="332" t="str">
        <f t="shared" si="62"/>
        <v>s5011</v>
      </c>
      <c r="L750" s="330" t="str">
        <f t="shared" si="61"/>
        <v>Provisions techniques en France sauf opérations en UC et opérations légalement cantonnées dans des comptabilités auxiliaires d’affectation</v>
      </c>
      <c r="M750" s="333"/>
      <c r="N750" s="392" t="s">
        <v>192</v>
      </c>
      <c r="O750" s="303" t="str">
        <f t="shared" si="63"/>
        <v>s1</v>
      </c>
      <c r="P750" s="303"/>
      <c r="Q750" s="303"/>
      <c r="R750" s="299"/>
    </row>
    <row r="751" spans="2:18">
      <c r="B751" s="94"/>
      <c r="D751" s="94"/>
      <c r="J751" s="307" t="s">
        <v>5968</v>
      </c>
      <c r="K751" s="332" t="str">
        <f t="shared" si="62"/>
        <v>s5012</v>
      </c>
      <c r="L751" s="330" t="str">
        <f t="shared" si="61"/>
        <v>Provisions techniques dans l’EEE hors opérations en UC</v>
      </c>
      <c r="M751" s="333"/>
      <c r="N751" s="392" t="s">
        <v>192</v>
      </c>
      <c r="O751" s="303" t="str">
        <f t="shared" si="63"/>
        <v>s1</v>
      </c>
      <c r="P751" s="303"/>
      <c r="Q751" s="303"/>
      <c r="R751" s="299"/>
    </row>
    <row r="752" spans="2:18">
      <c r="B752" s="94"/>
      <c r="D752" s="94"/>
      <c r="J752" s="307" t="s">
        <v>5969</v>
      </c>
      <c r="K752" s="332" t="str">
        <f t="shared" si="62"/>
        <v>s5013</v>
      </c>
      <c r="L752" s="330" t="str">
        <f t="shared" si="61"/>
        <v>Provisions techniques des opérations de branche 26</v>
      </c>
      <c r="M752" s="333"/>
      <c r="N752" s="392" t="s">
        <v>192</v>
      </c>
      <c r="O752" s="303" t="str">
        <f t="shared" si="63"/>
        <v>s1</v>
      </c>
      <c r="P752" s="303"/>
      <c r="Q752" s="303"/>
      <c r="R752" s="299"/>
    </row>
    <row r="753" spans="2:18">
      <c r="B753" s="94"/>
      <c r="D753" s="94"/>
      <c r="J753" s="307" t="s">
        <v>5970</v>
      </c>
      <c r="K753" s="332" t="str">
        <f t="shared" si="62"/>
        <v>s5014</v>
      </c>
      <c r="L753" s="330" t="str">
        <f t="shared" si="61"/>
        <v>Provisions techniques des PERP, sauf PERP en unités de rente et PERP diversifiés</v>
      </c>
      <c r="M753" s="333"/>
      <c r="N753" s="392" t="s">
        <v>192</v>
      </c>
      <c r="O753" s="303" t="str">
        <f t="shared" si="63"/>
        <v>s1</v>
      </c>
      <c r="P753" s="303"/>
      <c r="Q753" s="303"/>
      <c r="R753" s="299"/>
    </row>
    <row r="754" spans="2:18">
      <c r="B754" s="94"/>
      <c r="D754" s="94"/>
      <c r="J754" s="307" t="s">
        <v>5960</v>
      </c>
      <c r="K754" s="332" t="str">
        <f t="shared" si="62"/>
        <v>s5015</v>
      </c>
      <c r="L754" s="330" t="str">
        <f t="shared" si="61"/>
        <v>Provisions techniques des contrats en unités de compte des PERP</v>
      </c>
      <c r="M754" s="333"/>
      <c r="N754" s="392" t="s">
        <v>192</v>
      </c>
      <c r="O754" s="303" t="str">
        <f t="shared" si="63"/>
        <v>s1</v>
      </c>
      <c r="P754" s="303"/>
      <c r="Q754" s="303"/>
      <c r="R754" s="299"/>
    </row>
    <row r="755" spans="2:18">
      <c r="B755" s="94"/>
      <c r="D755" s="94"/>
      <c r="J755" s="307" t="s">
        <v>5971</v>
      </c>
      <c r="K755" s="332" t="str">
        <f t="shared" si="62"/>
        <v>s5016</v>
      </c>
      <c r="L755" s="330" t="str">
        <f t="shared" si="61"/>
        <v>Provisions techniques des PERP en unité de rente</v>
      </c>
      <c r="M755" s="333"/>
      <c r="N755" s="392" t="s">
        <v>192</v>
      </c>
      <c r="O755" s="303" t="str">
        <f t="shared" si="63"/>
        <v>s1</v>
      </c>
      <c r="P755" s="303"/>
      <c r="Q755" s="303"/>
      <c r="R755" s="299"/>
    </row>
    <row r="756" spans="2:18">
      <c r="B756" s="94"/>
      <c r="D756" s="94"/>
      <c r="J756" s="307" t="s">
        <v>5972</v>
      </c>
      <c r="K756" s="332" t="str">
        <f t="shared" si="62"/>
        <v>s5017</v>
      </c>
      <c r="L756" s="330" t="str">
        <f t="shared" si="61"/>
        <v>Provisions techniques des PERP diversifiés</v>
      </c>
      <c r="M756" s="333"/>
      <c r="N756" s="392" t="s">
        <v>192</v>
      </c>
      <c r="O756" s="303" t="str">
        <f t="shared" si="63"/>
        <v>s1</v>
      </c>
      <c r="P756" s="303"/>
      <c r="Q756" s="303"/>
      <c r="R756" s="299"/>
    </row>
    <row r="757" spans="2:18">
      <c r="B757" s="94"/>
      <c r="D757" s="94"/>
      <c r="J757" s="307" t="s">
        <v>5961</v>
      </c>
      <c r="K757" s="332" t="str">
        <f t="shared" si="62"/>
        <v>s5018</v>
      </c>
      <c r="L757" s="330" t="str">
        <f t="shared" si="61"/>
        <v>Provisions techniques des contrats RPS légalement cantonnés dans des cantons IRP, hors contrats RPS diversifiés, en unités de rente, ou en unités de compte</v>
      </c>
      <c r="M757" s="333"/>
      <c r="N757" s="392" t="s">
        <v>192</v>
      </c>
      <c r="O757" s="303" t="str">
        <f t="shared" si="63"/>
        <v>s1</v>
      </c>
      <c r="P757" s="303"/>
      <c r="Q757" s="303"/>
      <c r="R757" s="299"/>
    </row>
    <row r="758" spans="2:18">
      <c r="B758" s="94"/>
      <c r="D758" s="94"/>
      <c r="J758" s="307" t="s">
        <v>5962</v>
      </c>
      <c r="K758" s="332" t="str">
        <f t="shared" si="62"/>
        <v>s5019</v>
      </c>
      <c r="L758" s="330" t="str">
        <f t="shared" si="61"/>
        <v>Provisions techniques des unités de comptes des contrats RPS, hors RPS diversifiés et RPS en unités de rente</v>
      </c>
      <c r="M758" s="333"/>
      <c r="N758" s="392" t="s">
        <v>192</v>
      </c>
      <c r="O758" s="303" t="str">
        <f t="shared" si="63"/>
        <v>s1</v>
      </c>
      <c r="P758" s="303"/>
      <c r="Q758" s="303"/>
      <c r="R758" s="299"/>
    </row>
    <row r="759" spans="2:18">
      <c r="B759" s="94"/>
      <c r="D759" s="94"/>
      <c r="J759" s="307" t="s">
        <v>5963</v>
      </c>
      <c r="K759" s="332" t="str">
        <f t="shared" si="62"/>
        <v>s5020</v>
      </c>
      <c r="L759" s="330" t="str">
        <f t="shared" si="61"/>
        <v>Provisions techniques des contrats RPS en unités de rente</v>
      </c>
      <c r="M759" s="333"/>
      <c r="N759" s="392" t="s">
        <v>192</v>
      </c>
      <c r="O759" s="303" t="str">
        <f t="shared" si="63"/>
        <v>s1</v>
      </c>
      <c r="P759" s="303"/>
      <c r="Q759" s="303"/>
      <c r="R759" s="299"/>
    </row>
    <row r="760" spans="2:18">
      <c r="B760" s="94"/>
      <c r="D760" s="94"/>
      <c r="J760" s="307" t="s">
        <v>5964</v>
      </c>
      <c r="K760" s="332" t="str">
        <f t="shared" si="62"/>
        <v>s5021</v>
      </c>
      <c r="L760" s="330" t="str">
        <f t="shared" si="61"/>
        <v>Provisions techniques des contrats RPS diversifiés</v>
      </c>
      <c r="M760" s="333"/>
      <c r="N760" s="392" t="s">
        <v>192</v>
      </c>
      <c r="O760" s="303" t="str">
        <f t="shared" si="63"/>
        <v>s1</v>
      </c>
      <c r="P760" s="303"/>
      <c r="Q760" s="303"/>
      <c r="R760" s="299"/>
    </row>
    <row r="761" spans="2:18">
      <c r="B761" s="94"/>
      <c r="D761" s="94"/>
      <c r="J761" s="307" t="s">
        <v>5965</v>
      </c>
      <c r="K761" s="332" t="str">
        <f t="shared" si="62"/>
        <v>s5022</v>
      </c>
      <c r="L761" s="330" t="str">
        <f t="shared" si="61"/>
        <v>Provisions techniques des unités de comptes des contrats RPS diversifiés</v>
      </c>
      <c r="M761" s="333"/>
      <c r="N761" s="392" t="s">
        <v>192</v>
      </c>
      <c r="O761" s="303" t="str">
        <f t="shared" si="63"/>
        <v>s1</v>
      </c>
      <c r="P761" s="303"/>
      <c r="Q761" s="303"/>
      <c r="R761" s="299"/>
    </row>
    <row r="762" spans="2:18">
      <c r="B762" s="94"/>
      <c r="D762" s="94"/>
      <c r="J762" s="307" t="s">
        <v>5966</v>
      </c>
      <c r="K762" s="332" t="str">
        <f t="shared" si="62"/>
        <v>s5023</v>
      </c>
      <c r="L762" s="330" t="str">
        <f t="shared" si="61"/>
        <v>Provisions techniques des contrats diversifiés, hors ceux souscrits dans le cadre de contrats RPS ou PERP</v>
      </c>
      <c r="M762" s="333"/>
      <c r="N762" s="392" t="s">
        <v>192</v>
      </c>
      <c r="O762" s="303" t="str">
        <f t="shared" si="63"/>
        <v>s1</v>
      </c>
      <c r="P762" s="303"/>
      <c r="Q762" s="303"/>
      <c r="R762" s="299"/>
    </row>
    <row r="763" spans="2:18">
      <c r="B763" s="94"/>
      <c r="D763" s="94"/>
      <c r="J763" s="307" t="s">
        <v>5967</v>
      </c>
      <c r="K763" s="332" t="str">
        <f t="shared" si="62"/>
        <v>s5024</v>
      </c>
      <c r="L763" s="330" t="str">
        <f t="shared" si="61"/>
        <v>Provisions techniques des unités de compte des contrats diversifiés, hors contrats diversifiés souscrits dans le cadre de contrats RPS ou PERP</v>
      </c>
      <c r="M763" s="333"/>
      <c r="N763" s="392" t="s">
        <v>192</v>
      </c>
      <c r="O763" s="303" t="str">
        <f t="shared" si="63"/>
        <v>s1</v>
      </c>
      <c r="P763" s="303"/>
      <c r="Q763" s="303"/>
      <c r="R763" s="299"/>
    </row>
    <row r="764" spans="2:18">
      <c r="B764" s="94"/>
      <c r="D764" s="94"/>
      <c r="J764" s="307" t="s">
        <v>5973</v>
      </c>
      <c r="K764" s="332" t="str">
        <f t="shared" si="62"/>
        <v>s5025</v>
      </c>
      <c r="L764" s="330" t="str">
        <f t="shared" si="61"/>
        <v>Provisions techniques des UC en France (hors UC des comptabilités auxiliaires d’affectation)</v>
      </c>
      <c r="M764" s="333"/>
      <c r="N764" s="392" t="s">
        <v>192</v>
      </c>
      <c r="O764" s="303" t="str">
        <f t="shared" si="63"/>
        <v>s1</v>
      </c>
      <c r="P764" s="303"/>
      <c r="Q764" s="303"/>
      <c r="R764" s="299"/>
    </row>
    <row r="765" spans="2:18">
      <c r="B765" s="94"/>
      <c r="D765" s="94"/>
      <c r="J765" s="307" t="s">
        <v>5974</v>
      </c>
      <c r="K765" s="332" t="str">
        <f t="shared" si="62"/>
        <v>s5026</v>
      </c>
      <c r="L765" s="330" t="str">
        <f t="shared" si="61"/>
        <v>Provisions techniques des UC dans l’EEE hors France</v>
      </c>
      <c r="M765" s="333"/>
      <c r="N765" s="392" t="s">
        <v>192</v>
      </c>
      <c r="O765" s="303" t="str">
        <f t="shared" si="63"/>
        <v>s1</v>
      </c>
      <c r="P765" s="303"/>
      <c r="Q765" s="303"/>
      <c r="R765" s="299"/>
    </row>
    <row r="766" spans="2:18">
      <c r="B766" s="94"/>
      <c r="D766" s="94"/>
      <c r="J766" s="307" t="s">
        <v>5955</v>
      </c>
      <c r="K766" s="332" t="str">
        <f t="shared" si="62"/>
        <v>s5027</v>
      </c>
      <c r="L766" s="330" t="str">
        <f t="shared" si="61"/>
        <v>Institution de prévoyance ou fonds de placement géré par l’entreprise</v>
      </c>
      <c r="M766" s="333"/>
      <c r="N766" s="392" t="s">
        <v>192</v>
      </c>
      <c r="O766" s="303" t="str">
        <f t="shared" si="63"/>
        <v>s1</v>
      </c>
      <c r="P766" s="303"/>
      <c r="Q766" s="303"/>
      <c r="R766" s="299"/>
    </row>
    <row r="767" spans="2:18">
      <c r="B767" s="94"/>
      <c r="D767" s="94"/>
      <c r="J767" s="307" t="s">
        <v>5975</v>
      </c>
      <c r="K767" s="332" t="str">
        <f t="shared" si="62"/>
        <v>s5028</v>
      </c>
      <c r="L767" s="330" t="str">
        <f t="shared" si="61"/>
        <v>Provisions techniques hors EEE</v>
      </c>
      <c r="M767" s="333"/>
      <c r="N767" s="392" t="s">
        <v>192</v>
      </c>
      <c r="O767" s="303" t="str">
        <f t="shared" si="63"/>
        <v>s1</v>
      </c>
      <c r="P767" s="303"/>
      <c r="Q767" s="303"/>
      <c r="R767" s="299"/>
    </row>
    <row r="768" spans="2:18">
      <c r="B768" s="94"/>
      <c r="D768" s="94"/>
      <c r="J768" s="307" t="s">
        <v>5956</v>
      </c>
      <c r="K768" s="332" t="str">
        <f t="shared" si="62"/>
        <v>s5029</v>
      </c>
      <c r="L768" s="330" t="str">
        <f t="shared" si="61"/>
        <v>Cautionnement en France</v>
      </c>
      <c r="M768" s="333"/>
      <c r="N768" s="392" t="s">
        <v>192</v>
      </c>
      <c r="O768" s="303" t="str">
        <f t="shared" si="63"/>
        <v>s1</v>
      </c>
      <c r="P768" s="303"/>
      <c r="Q768" s="303"/>
      <c r="R768" s="299"/>
    </row>
    <row r="769" spans="2:18">
      <c r="B769" s="94"/>
      <c r="D769" s="94"/>
      <c r="J769" s="307" t="s">
        <v>5957</v>
      </c>
      <c r="K769" s="332" t="str">
        <f t="shared" si="62"/>
        <v>s5030</v>
      </c>
      <c r="L769" s="330" t="str">
        <f t="shared" si="61"/>
        <v>Cautionnement EEE (hors France)</v>
      </c>
      <c r="M769" s="333"/>
      <c r="N769" s="392" t="s">
        <v>192</v>
      </c>
      <c r="O769" s="303" t="str">
        <f t="shared" si="63"/>
        <v>s1</v>
      </c>
      <c r="P769" s="303"/>
      <c r="Q769" s="303"/>
      <c r="R769" s="299"/>
    </row>
    <row r="770" spans="2:18">
      <c r="B770" s="94"/>
      <c r="D770" s="94"/>
      <c r="J770" s="307" t="s">
        <v>5958</v>
      </c>
      <c r="K770" s="332" t="str">
        <f t="shared" si="62"/>
        <v>s5031</v>
      </c>
      <c r="L770" s="330" t="str">
        <f t="shared" si="61"/>
        <v>Cautionnement hors EEE</v>
      </c>
      <c r="M770" s="333"/>
      <c r="N770" s="392" t="s">
        <v>192</v>
      </c>
      <c r="O770" s="303" t="str">
        <f t="shared" si="63"/>
        <v>s1</v>
      </c>
      <c r="P770" s="303"/>
      <c r="Q770" s="303"/>
      <c r="R770" s="299"/>
    </row>
    <row r="771" spans="2:18">
      <c r="B771" s="94"/>
      <c r="D771" s="94"/>
      <c r="J771" s="307" t="s">
        <v>5959</v>
      </c>
      <c r="K771" s="332" t="str">
        <f>VLOOKUP(J771,A:B,2,FALSE)</f>
        <v>s5032</v>
      </c>
      <c r="L771" s="330" t="str">
        <f t="shared" si="61"/>
        <v>Valeur sans affectation</v>
      </c>
      <c r="M771" s="333"/>
      <c r="N771" s="392" t="s">
        <v>192</v>
      </c>
      <c r="O771" s="303" t="str">
        <f t="shared" si="63"/>
        <v>s1</v>
      </c>
      <c r="P771" s="303"/>
      <c r="Q771" s="303"/>
      <c r="R771" s="299"/>
    </row>
    <row r="772" spans="2:18">
      <c r="J772" s="291"/>
      <c r="O772" s="94"/>
    </row>
    <row r="773" spans="2:18">
      <c r="J773" s="291"/>
      <c r="O773" s="94"/>
    </row>
    <row r="774" spans="2:18">
      <c r="J774" s="291"/>
      <c r="O774" s="94"/>
    </row>
    <row r="775" spans="2:18">
      <c r="J775" s="291"/>
      <c r="O775" s="94"/>
    </row>
  </sheetData>
  <autoFilter ref="A1:V747"/>
  <sortState ref="J466:J476">
    <sortCondition ref="J466:J476"/>
  </sortState>
  <pageMargins left="0.70866141732283472" right="0.70866141732283472" top="0.74803149606299213" bottom="0.74803149606299213" header="0.31496062992125984" footer="0.31496062992125984"/>
  <pageSetup paperSize="9" scale="35" fitToHeight="0" orientation="portrait" r:id="rId1"/>
  <headerFooter>
    <oddFooter>Page &amp;P de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V45"/>
  <sheetViews>
    <sheetView workbookViewId="0">
      <selection activeCell="A44" sqref="A44"/>
    </sheetView>
  </sheetViews>
  <sheetFormatPr baseColWidth="10" defaultColWidth="11.5546875" defaultRowHeight="14.4"/>
  <cols>
    <col min="1" max="1" width="51.44140625" style="129" bestFit="1" customWidth="1"/>
    <col min="2" max="2" width="6.33203125" style="129" bestFit="1" customWidth="1"/>
    <col min="3" max="9" width="11.5546875" style="129"/>
    <col min="10" max="10" width="64.109375" style="129" customWidth="1"/>
    <col min="11" max="11" width="11.5546875" style="129"/>
    <col min="12" max="12" width="51.44140625" style="151" customWidth="1"/>
    <col min="13" max="16" width="11.5546875" style="129"/>
    <col min="17" max="18" width="16.44140625" style="129" customWidth="1"/>
    <col min="19" max="16384" width="11.5546875" style="129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82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154" t="s">
        <v>244</v>
      </c>
      <c r="B2" s="132" t="s">
        <v>1942</v>
      </c>
      <c r="C2" s="132" t="s">
        <v>609</v>
      </c>
      <c r="D2" s="132" t="s">
        <v>426</v>
      </c>
      <c r="E2" s="132"/>
      <c r="F2" s="132"/>
      <c r="G2" s="132"/>
      <c r="H2" s="132">
        <f>COUNTIF($J$2:$J$415,A2)</f>
        <v>1</v>
      </c>
      <c r="I2" s="79"/>
      <c r="J2" s="217" t="s">
        <v>2681</v>
      </c>
      <c r="L2" s="161"/>
      <c r="O2" s="129" t="s">
        <v>426</v>
      </c>
      <c r="Q2" s="129" t="s">
        <v>2602</v>
      </c>
      <c r="R2" s="129" t="s">
        <v>1451</v>
      </c>
    </row>
    <row r="3" spans="1:22">
      <c r="A3" s="132" t="s">
        <v>2600</v>
      </c>
      <c r="B3" s="132" t="s">
        <v>2679</v>
      </c>
      <c r="C3" s="132"/>
      <c r="D3" s="132" t="s">
        <v>426</v>
      </c>
      <c r="E3" s="132"/>
      <c r="F3" s="132"/>
      <c r="G3" s="132"/>
      <c r="H3" s="132">
        <f>COUNTIF($J$2:$J$415,A3)</f>
        <v>1</v>
      </c>
      <c r="I3" s="132"/>
      <c r="J3" s="141" t="s">
        <v>244</v>
      </c>
      <c r="K3" s="132" t="str">
        <f>+VLOOKUP(J3,$A$2:$B$390,2,FALSE)</f>
        <v>e0</v>
      </c>
      <c r="L3" s="170" t="str">
        <f>J3</f>
        <v>Total/NA</v>
      </c>
      <c r="O3" s="129" t="s">
        <v>426</v>
      </c>
      <c r="P3" s="129" t="s">
        <v>2403</v>
      </c>
    </row>
    <row r="4" spans="1:22">
      <c r="A4" s="132" t="s">
        <v>2601</v>
      </c>
      <c r="B4" s="132" t="s">
        <v>2680</v>
      </c>
      <c r="C4" s="132"/>
      <c r="D4" s="132" t="s">
        <v>426</v>
      </c>
      <c r="E4" s="132"/>
      <c r="F4" s="132"/>
      <c r="G4" s="132"/>
      <c r="H4" s="132">
        <f>COUNTIF($J$2:$J$415,A4)</f>
        <v>1</v>
      </c>
      <c r="I4" s="132"/>
      <c r="J4" s="44" t="s">
        <v>2600</v>
      </c>
      <c r="K4" s="132" t="str">
        <f>+VLOOKUP(J4,$A$2:$B$390,2,FALSE)</f>
        <v>e2900</v>
      </c>
      <c r="L4" s="170" t="str">
        <f>J4</f>
        <v>1- Référence au 1 de l'article L. 134-1 du CDA</v>
      </c>
      <c r="O4" s="129" t="s">
        <v>426</v>
      </c>
    </row>
    <row r="5" spans="1:22">
      <c r="A5" s="132"/>
      <c r="B5" s="132"/>
      <c r="C5" s="132"/>
      <c r="D5" s="132"/>
      <c r="E5" s="132"/>
      <c r="F5" s="132"/>
      <c r="G5" s="132"/>
      <c r="H5" s="132"/>
      <c r="I5" s="132"/>
      <c r="J5" s="44" t="s">
        <v>2601</v>
      </c>
      <c r="K5" s="132" t="str">
        <f>+VLOOKUP(J5,$A$2:$B$390,2,FALSE)</f>
        <v>e2901</v>
      </c>
      <c r="L5" s="170" t="str">
        <f>J5</f>
        <v>2- Référence au 2 de l'article L. 134-1 du CDA</v>
      </c>
      <c r="O5" s="129" t="s">
        <v>426</v>
      </c>
    </row>
    <row r="6" spans="1:22">
      <c r="J6" s="39"/>
    </row>
    <row r="44" spans="3:9">
      <c r="C44" s="299"/>
      <c r="D44" s="299"/>
      <c r="E44" s="299"/>
      <c r="F44" s="299"/>
      <c r="G44" s="299"/>
      <c r="H44" s="299"/>
      <c r="I44" s="299"/>
    </row>
    <row r="45" spans="3:9">
      <c r="C45" s="299"/>
      <c r="D45" s="299"/>
      <c r="E45" s="299"/>
      <c r="F45" s="299"/>
      <c r="G45" s="299"/>
      <c r="H45" s="299"/>
      <c r="I45" s="299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>
    <tabColor rgb="FF00B0F0"/>
  </sheetPr>
  <dimension ref="A1:V45"/>
  <sheetViews>
    <sheetView topLeftCell="A2" workbookViewId="0">
      <selection activeCell="A15" sqref="A15:I45"/>
    </sheetView>
  </sheetViews>
  <sheetFormatPr baseColWidth="10" defaultColWidth="11.44140625" defaultRowHeight="14.4"/>
  <cols>
    <col min="1" max="1" width="56" style="129" customWidth="1"/>
    <col min="2" max="2" width="17.109375" style="129" customWidth="1"/>
    <col min="3" max="3" width="11.44140625" style="129"/>
    <col min="4" max="4" width="8" style="129" customWidth="1"/>
    <col min="5" max="8" width="11.44140625" style="129"/>
    <col min="9" max="9" width="5.88671875" style="129" customWidth="1"/>
    <col min="10" max="10" width="60.33203125" style="336" customWidth="1"/>
    <col min="11" max="11" width="6.33203125" style="129" bestFit="1" customWidth="1"/>
    <col min="12" max="12" width="64" style="151" customWidth="1"/>
    <col min="13" max="13" width="6" style="129" customWidth="1"/>
    <col min="14" max="16" width="11.44140625" style="129"/>
    <col min="17" max="17" width="20.44140625" style="129" customWidth="1"/>
    <col min="18" max="18" width="18.109375" style="129" customWidth="1"/>
    <col min="19" max="16384" width="11.44140625" style="129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335" t="s">
        <v>234</v>
      </c>
      <c r="K1" s="111" t="s">
        <v>235</v>
      </c>
      <c r="L1" s="109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337" t="s">
        <v>244</v>
      </c>
      <c r="B2" s="299" t="s">
        <v>6652</v>
      </c>
      <c r="C2" s="299" t="s">
        <v>609</v>
      </c>
      <c r="D2" s="299" t="s">
        <v>6107</v>
      </c>
      <c r="E2" s="299"/>
      <c r="F2" s="299"/>
      <c r="G2" s="299"/>
      <c r="H2" s="299">
        <f t="shared" ref="H2:H39" si="0">COUNTIF($J$2:$J$415,A2)</f>
        <v>3</v>
      </c>
      <c r="I2" s="299"/>
      <c r="J2" s="338" t="s">
        <v>6180</v>
      </c>
      <c r="K2" s="299"/>
      <c r="L2" s="339"/>
      <c r="M2" s="299"/>
      <c r="N2" s="299"/>
      <c r="O2" s="299" t="s">
        <v>6107</v>
      </c>
      <c r="P2" s="299"/>
      <c r="Q2" s="299" t="s">
        <v>5883</v>
      </c>
      <c r="R2" s="299" t="s">
        <v>6481</v>
      </c>
    </row>
    <row r="3" spans="1:22">
      <c r="A3" s="340" t="s">
        <v>6023</v>
      </c>
      <c r="B3" s="299" t="s">
        <v>6502</v>
      </c>
      <c r="C3" s="299"/>
      <c r="D3" s="299" t="s">
        <v>6107</v>
      </c>
      <c r="E3" s="299"/>
      <c r="F3" s="299"/>
      <c r="G3" s="299"/>
      <c r="H3" s="299">
        <f t="shared" si="0"/>
        <v>1</v>
      </c>
      <c r="I3" s="299"/>
      <c r="J3" s="341" t="s">
        <v>244</v>
      </c>
      <c r="K3" s="314" t="str">
        <f>VLOOKUP(J3,$A$1:$I$303,2,FALSE)</f>
        <v>s0</v>
      </c>
      <c r="L3" s="342" t="str">
        <f t="shared" ref="L3:L12" si="1">J3</f>
        <v>Total/NA</v>
      </c>
      <c r="M3" s="392" t="s">
        <v>190</v>
      </c>
      <c r="N3" s="299"/>
      <c r="O3" s="299" t="str">
        <f>VLOOKUP(L3,$A$1:$I$41,4,FALSE)</f>
        <v>s1</v>
      </c>
      <c r="P3" s="299"/>
      <c r="Q3" s="299"/>
      <c r="R3" s="299"/>
    </row>
    <row r="4" spans="1:22">
      <c r="A4" s="340" t="s">
        <v>6024</v>
      </c>
      <c r="B4" s="299" t="s">
        <v>6503</v>
      </c>
      <c r="C4" s="299"/>
      <c r="D4" s="299" t="s">
        <v>6107</v>
      </c>
      <c r="E4" s="299"/>
      <c r="F4" s="299"/>
      <c r="G4" s="299"/>
      <c r="H4" s="299">
        <f t="shared" si="0"/>
        <v>1</v>
      </c>
      <c r="I4" s="299"/>
      <c r="J4" s="343" t="s">
        <v>6023</v>
      </c>
      <c r="K4" s="314" t="str">
        <f t="shared" ref="K4:K17" si="2">VLOOKUP(J4,$A$1:$I$303,2,FALSE)</f>
        <v>s5000</v>
      </c>
      <c r="L4" s="344" t="str">
        <f t="shared" si="1"/>
        <v>Exigence minimale de marge</v>
      </c>
      <c r="M4" s="299"/>
      <c r="N4" s="392" t="s">
        <v>192</v>
      </c>
      <c r="O4" s="299" t="str">
        <f t="shared" ref="O4:O21" si="3">VLOOKUP(L4,$A$1:$I$41,4,FALSE)</f>
        <v>s1</v>
      </c>
      <c r="P4" s="299"/>
      <c r="Q4" s="299"/>
      <c r="R4" s="299"/>
    </row>
    <row r="5" spans="1:22">
      <c r="A5" s="345" t="s">
        <v>6025</v>
      </c>
      <c r="B5" s="299" t="s">
        <v>6504</v>
      </c>
      <c r="C5" s="299"/>
      <c r="D5" s="299" t="s">
        <v>6107</v>
      </c>
      <c r="E5" s="299"/>
      <c r="F5" s="299"/>
      <c r="G5" s="299"/>
      <c r="H5" s="299">
        <f t="shared" si="0"/>
        <v>1</v>
      </c>
      <c r="I5" s="299"/>
      <c r="J5" s="343" t="s">
        <v>6024</v>
      </c>
      <c r="K5" s="314" t="str">
        <f t="shared" si="2"/>
        <v>s5001</v>
      </c>
      <c r="L5" s="339" t="str">
        <f t="shared" si="1"/>
        <v>Exigence minimale de marge, Éléments constitutifs</v>
      </c>
      <c r="M5" s="392" t="s">
        <v>190</v>
      </c>
      <c r="N5" s="392" t="s">
        <v>192</v>
      </c>
      <c r="O5" s="299" t="str">
        <f t="shared" si="3"/>
        <v>s1</v>
      </c>
      <c r="P5" s="299"/>
      <c r="Q5" s="299"/>
      <c r="R5" s="299"/>
    </row>
    <row r="6" spans="1:22">
      <c r="A6" s="345" t="s">
        <v>6026</v>
      </c>
      <c r="B6" s="299" t="s">
        <v>6505</v>
      </c>
      <c r="C6" s="299"/>
      <c r="D6" s="299" t="s">
        <v>6107</v>
      </c>
      <c r="E6" s="299"/>
      <c r="F6" s="299"/>
      <c r="G6" s="299"/>
      <c r="H6" s="299">
        <f t="shared" si="0"/>
        <v>1</v>
      </c>
      <c r="I6" s="299"/>
      <c r="J6" s="346" t="s">
        <v>6025</v>
      </c>
      <c r="K6" s="314" t="str">
        <f t="shared" si="2"/>
        <v>s5002</v>
      </c>
      <c r="L6" s="339" t="str">
        <f t="shared" si="1"/>
        <v>Exigence minimale de marge, Éléments constitutifs, Total 1</v>
      </c>
      <c r="M6" s="392"/>
      <c r="N6" s="392" t="s">
        <v>192</v>
      </c>
      <c r="O6" s="299" t="str">
        <f t="shared" si="3"/>
        <v>s1</v>
      </c>
      <c r="P6" s="299"/>
      <c r="Q6" s="299"/>
      <c r="R6" s="299"/>
    </row>
    <row r="7" spans="1:22">
      <c r="A7" s="345" t="s">
        <v>6027</v>
      </c>
      <c r="B7" s="299" t="s">
        <v>6506</v>
      </c>
      <c r="C7" s="299"/>
      <c r="D7" s="299" t="s">
        <v>6107</v>
      </c>
      <c r="E7" s="299"/>
      <c r="F7" s="299"/>
      <c r="G7" s="299"/>
      <c r="H7" s="299">
        <f t="shared" si="0"/>
        <v>1</v>
      </c>
      <c r="I7" s="299"/>
      <c r="J7" s="346" t="s">
        <v>6026</v>
      </c>
      <c r="K7" s="314" t="str">
        <f t="shared" si="2"/>
        <v>s5003</v>
      </c>
      <c r="L7" s="339" t="str">
        <f t="shared" si="1"/>
        <v>Exigence minimale de marge, Éléments constitutifs, Total 2</v>
      </c>
      <c r="M7" s="392"/>
      <c r="N7" s="392" t="s">
        <v>192</v>
      </c>
      <c r="O7" s="299" t="str">
        <f t="shared" si="3"/>
        <v>s1</v>
      </c>
      <c r="P7" s="299"/>
      <c r="Q7" s="299"/>
      <c r="R7" s="299"/>
    </row>
    <row r="8" spans="1:22">
      <c r="A8" s="340" t="s">
        <v>6028</v>
      </c>
      <c r="B8" s="299" t="s">
        <v>6507</v>
      </c>
      <c r="C8" s="299"/>
      <c r="D8" s="299" t="s">
        <v>6107</v>
      </c>
      <c r="E8" s="299"/>
      <c r="F8" s="299"/>
      <c r="G8" s="299"/>
      <c r="H8" s="299">
        <f t="shared" si="0"/>
        <v>1</v>
      </c>
      <c r="I8" s="299"/>
      <c r="J8" s="347" t="s">
        <v>6030</v>
      </c>
      <c r="K8" s="314" t="str">
        <f>VLOOKUP(J8,$A$1:$I$303,2,FALSE)</f>
        <v>s5007</v>
      </c>
      <c r="L8" s="339" t="str">
        <f t="shared" si="1"/>
        <v>Exigence minimale de marge, Éléments constitutifs, Total 3</v>
      </c>
      <c r="M8" s="392" t="s">
        <v>190</v>
      </c>
      <c r="N8" s="392" t="s">
        <v>192</v>
      </c>
      <c r="O8" s="299" t="str">
        <f t="shared" si="3"/>
        <v>s1</v>
      </c>
      <c r="P8" s="299"/>
      <c r="Q8" s="299"/>
      <c r="R8" s="299"/>
    </row>
    <row r="9" spans="1:22">
      <c r="A9" s="340" t="s">
        <v>6029</v>
      </c>
      <c r="B9" s="299" t="s">
        <v>6508</v>
      </c>
      <c r="C9" s="299"/>
      <c r="D9" s="299" t="s">
        <v>6107</v>
      </c>
      <c r="E9" s="299"/>
      <c r="F9" s="299"/>
      <c r="G9" s="299"/>
      <c r="H9" s="299">
        <f t="shared" si="0"/>
        <v>1</v>
      </c>
      <c r="I9" s="299"/>
      <c r="J9" s="348" t="s">
        <v>6027</v>
      </c>
      <c r="K9" s="314" t="str">
        <f t="shared" si="2"/>
        <v>s5004</v>
      </c>
      <c r="L9" s="339" t="str">
        <f t="shared" si="1"/>
        <v>Bénéfices ou excédents futurs, bénéfice ou excédent annuel estimé</v>
      </c>
      <c r="M9" s="392"/>
      <c r="N9" s="392" t="s">
        <v>192</v>
      </c>
      <c r="O9" s="299" t="str">
        <f t="shared" si="3"/>
        <v>s1</v>
      </c>
      <c r="P9" s="299"/>
      <c r="Q9" s="299"/>
      <c r="R9" s="299"/>
    </row>
    <row r="10" spans="1:22">
      <c r="A10" s="340" t="s">
        <v>6030</v>
      </c>
      <c r="B10" s="299" t="s">
        <v>6509</v>
      </c>
      <c r="C10" s="299"/>
      <c r="D10" s="299" t="s">
        <v>6107</v>
      </c>
      <c r="E10" s="299"/>
      <c r="F10" s="299"/>
      <c r="G10" s="299"/>
      <c r="H10" s="299">
        <f t="shared" si="0"/>
        <v>1</v>
      </c>
      <c r="I10" s="299"/>
      <c r="J10" s="349" t="s">
        <v>6028</v>
      </c>
      <c r="K10" s="314" t="str">
        <f t="shared" si="2"/>
        <v>s5005</v>
      </c>
      <c r="L10" s="342" t="str">
        <f t="shared" si="1"/>
        <v>Bénéfices ou excédents futurs, durée résiduelle moyenne</v>
      </c>
      <c r="M10" s="392"/>
      <c r="N10" s="392" t="s">
        <v>192</v>
      </c>
      <c r="O10" s="299" t="str">
        <f t="shared" si="3"/>
        <v>s1</v>
      </c>
      <c r="P10" s="299"/>
      <c r="Q10" s="299"/>
      <c r="R10" s="299"/>
    </row>
    <row r="11" spans="1:22">
      <c r="A11" s="345" t="s">
        <v>6031</v>
      </c>
      <c r="B11" s="299" t="s">
        <v>6510</v>
      </c>
      <c r="C11" s="299"/>
      <c r="D11" s="299" t="s">
        <v>6107</v>
      </c>
      <c r="E11" s="299"/>
      <c r="F11" s="299"/>
      <c r="G11" s="299"/>
      <c r="H11" s="299">
        <f t="shared" si="0"/>
        <v>1</v>
      </c>
      <c r="I11" s="299"/>
      <c r="J11" s="349" t="s">
        <v>6029</v>
      </c>
      <c r="K11" s="314" t="str">
        <f t="shared" si="2"/>
        <v>s5006</v>
      </c>
      <c r="L11" s="344" t="str">
        <f t="shared" si="1"/>
        <v>Bénéfices ou excédents futurs</v>
      </c>
      <c r="M11" s="392"/>
      <c r="N11" s="392" t="s">
        <v>192</v>
      </c>
      <c r="O11" s="299" t="str">
        <f t="shared" si="3"/>
        <v>s1</v>
      </c>
      <c r="P11" s="299"/>
      <c r="Q11" s="299"/>
      <c r="R11" s="299"/>
    </row>
    <row r="12" spans="1:22">
      <c r="A12" s="299" t="s">
        <v>5878</v>
      </c>
      <c r="B12" s="299" t="s">
        <v>6511</v>
      </c>
      <c r="C12" s="299"/>
      <c r="D12" s="299" t="s">
        <v>6107</v>
      </c>
      <c r="E12" s="299"/>
      <c r="F12" s="299"/>
      <c r="G12" s="299"/>
      <c r="H12" s="299">
        <f t="shared" si="0"/>
        <v>1</v>
      </c>
      <c r="I12" s="299"/>
      <c r="J12" s="346" t="s">
        <v>6031</v>
      </c>
      <c r="K12" s="314" t="str">
        <f t="shared" si="2"/>
        <v>s5008</v>
      </c>
      <c r="L12" s="339" t="str">
        <f t="shared" si="1"/>
        <v>Réserves pour fonds de garantie, cotisation non utilisée</v>
      </c>
      <c r="M12" s="392"/>
      <c r="N12" s="392" t="s">
        <v>192</v>
      </c>
      <c r="O12" s="299" t="str">
        <f t="shared" si="3"/>
        <v>s1</v>
      </c>
      <c r="P12" s="299"/>
      <c r="Q12" s="299"/>
      <c r="R12" s="299"/>
    </row>
    <row r="13" spans="1:22">
      <c r="A13" s="299" t="s">
        <v>5879</v>
      </c>
      <c r="B13" s="299" t="s">
        <v>6512</v>
      </c>
      <c r="C13" s="299"/>
      <c r="D13" s="299" t="s">
        <v>6107</v>
      </c>
      <c r="E13" s="299"/>
      <c r="F13" s="299"/>
      <c r="G13" s="299"/>
      <c r="H13" s="299">
        <f t="shared" si="0"/>
        <v>1</v>
      </c>
      <c r="I13" s="299"/>
      <c r="J13" s="350" t="s">
        <v>6181</v>
      </c>
      <c r="K13" s="314"/>
      <c r="L13" s="339"/>
      <c r="M13" s="392"/>
      <c r="N13" s="392"/>
      <c r="O13" s="299" t="s">
        <v>6107</v>
      </c>
      <c r="P13" s="299"/>
      <c r="Q13" s="299" t="s">
        <v>5875</v>
      </c>
      <c r="R13" s="299" t="s">
        <v>6481</v>
      </c>
    </row>
    <row r="14" spans="1:22">
      <c r="A14" s="299" t="s">
        <v>6022</v>
      </c>
      <c r="B14" s="299" t="s">
        <v>6513</v>
      </c>
      <c r="C14" s="299"/>
      <c r="D14" s="299" t="s">
        <v>6107</v>
      </c>
      <c r="E14" s="299"/>
      <c r="F14" s="299"/>
      <c r="G14" s="299"/>
      <c r="H14" s="299">
        <f t="shared" si="0"/>
        <v>1</v>
      </c>
      <c r="I14" s="299"/>
      <c r="J14" s="341" t="s">
        <v>244</v>
      </c>
      <c r="K14" s="314" t="str">
        <f>VLOOKUP(J14,$A$1:$I$303,2,FALSE)</f>
        <v>s0</v>
      </c>
      <c r="L14" s="342" t="str">
        <f>J14</f>
        <v>Total/NA</v>
      </c>
      <c r="M14" s="392" t="s">
        <v>190</v>
      </c>
      <c r="N14" s="392"/>
      <c r="O14" s="299" t="str">
        <f t="shared" si="3"/>
        <v>s1</v>
      </c>
      <c r="P14" s="299"/>
      <c r="Q14" s="299"/>
      <c r="R14" s="299"/>
    </row>
    <row r="15" spans="1:22">
      <c r="A15" s="303" t="s">
        <v>6248</v>
      </c>
      <c r="B15" s="303" t="s">
        <v>6514</v>
      </c>
      <c r="C15" s="303"/>
      <c r="D15" s="303" t="s">
        <v>6107</v>
      </c>
      <c r="E15" s="303"/>
      <c r="F15" s="303"/>
      <c r="G15" s="303"/>
      <c r="H15" s="303">
        <f t="shared" si="0"/>
        <v>0</v>
      </c>
      <c r="I15" s="303"/>
      <c r="J15" s="343" t="s">
        <v>5878</v>
      </c>
      <c r="K15" s="314" t="str">
        <f t="shared" si="2"/>
        <v>s5009</v>
      </c>
      <c r="L15" s="342" t="str">
        <f>J15</f>
        <v>Tiers de l'exigence minimale de marge</v>
      </c>
      <c r="M15" s="392"/>
      <c r="N15" s="392" t="s">
        <v>192</v>
      </c>
      <c r="O15" s="299" t="str">
        <f t="shared" si="3"/>
        <v>s1</v>
      </c>
      <c r="P15" s="299"/>
      <c r="Q15" s="299"/>
      <c r="R15" s="299"/>
    </row>
    <row r="16" spans="1:22">
      <c r="A16" s="303" t="s">
        <v>6249</v>
      </c>
      <c r="B16" s="303" t="s">
        <v>6515</v>
      </c>
      <c r="C16" s="303"/>
      <c r="D16" s="303" t="s">
        <v>6107</v>
      </c>
      <c r="E16" s="303"/>
      <c r="F16" s="303"/>
      <c r="G16" s="303"/>
      <c r="H16" s="303">
        <f t="shared" si="0"/>
        <v>0</v>
      </c>
      <c r="I16" s="303"/>
      <c r="J16" s="343" t="s">
        <v>5879</v>
      </c>
      <c r="K16" s="314" t="str">
        <f t="shared" si="2"/>
        <v>s5010</v>
      </c>
      <c r="L16" s="344" t="str">
        <f>J16</f>
        <v>Minimum absolu du fonds de garantie</v>
      </c>
      <c r="M16" s="392"/>
      <c r="N16" s="392" t="s">
        <v>192</v>
      </c>
      <c r="O16" s="299" t="str">
        <f t="shared" si="3"/>
        <v>s1</v>
      </c>
      <c r="P16" s="299"/>
      <c r="Q16" s="299"/>
      <c r="R16" s="299"/>
    </row>
    <row r="17" spans="1:18">
      <c r="A17" s="303" t="s">
        <v>6250</v>
      </c>
      <c r="B17" s="303" t="s">
        <v>6516</v>
      </c>
      <c r="C17" s="303"/>
      <c r="D17" s="303" t="s">
        <v>6107</v>
      </c>
      <c r="E17" s="303"/>
      <c r="F17" s="303"/>
      <c r="G17" s="303"/>
      <c r="H17" s="303">
        <f t="shared" si="0"/>
        <v>0</v>
      </c>
      <c r="I17" s="303"/>
      <c r="J17" s="343" t="s">
        <v>6022</v>
      </c>
      <c r="K17" s="314" t="str">
        <f t="shared" si="2"/>
        <v>s5011</v>
      </c>
      <c r="L17" s="339" t="str">
        <f>J17</f>
        <v>Fonds de garantie</v>
      </c>
      <c r="M17" s="392"/>
      <c r="N17" s="392" t="s">
        <v>192</v>
      </c>
      <c r="O17" s="299" t="str">
        <f t="shared" si="3"/>
        <v>s1</v>
      </c>
      <c r="P17" s="299"/>
      <c r="Q17" s="299"/>
      <c r="R17" s="299"/>
    </row>
    <row r="18" spans="1:18">
      <c r="A18" s="303" t="s">
        <v>6251</v>
      </c>
      <c r="B18" s="303" t="s">
        <v>6517</v>
      </c>
      <c r="C18" s="303"/>
      <c r="D18" s="303" t="s">
        <v>6107</v>
      </c>
      <c r="E18" s="303"/>
      <c r="F18" s="303"/>
      <c r="G18" s="303"/>
      <c r="H18" s="303">
        <f t="shared" si="0"/>
        <v>0</v>
      </c>
      <c r="I18" s="399"/>
      <c r="J18" s="350" t="s">
        <v>6663</v>
      </c>
      <c r="K18" s="314"/>
      <c r="L18" s="339"/>
      <c r="M18" s="392"/>
      <c r="N18" s="392"/>
      <c r="O18" s="299" t="s">
        <v>6107</v>
      </c>
      <c r="P18" s="299"/>
      <c r="Q18" s="299" t="s">
        <v>3170</v>
      </c>
      <c r="R18" s="299" t="s">
        <v>6481</v>
      </c>
    </row>
    <row r="19" spans="1:18">
      <c r="A19" s="303" t="s">
        <v>6252</v>
      </c>
      <c r="B19" s="303" t="s">
        <v>6518</v>
      </c>
      <c r="C19" s="303"/>
      <c r="D19" s="303" t="s">
        <v>6107</v>
      </c>
      <c r="E19" s="303"/>
      <c r="F19" s="303"/>
      <c r="G19" s="303"/>
      <c r="H19" s="303">
        <f t="shared" si="0"/>
        <v>0</v>
      </c>
      <c r="I19" s="399"/>
      <c r="J19" s="341" t="s">
        <v>244</v>
      </c>
      <c r="K19" s="314" t="str">
        <f>VLOOKUP(J19,$A$1:$I$303,2,FALSE)</f>
        <v>s0</v>
      </c>
      <c r="L19" s="342" t="str">
        <f>J19</f>
        <v>Total/NA</v>
      </c>
      <c r="M19" s="392" t="s">
        <v>190</v>
      </c>
      <c r="N19" s="392"/>
      <c r="O19" s="299" t="str">
        <f t="shared" si="3"/>
        <v>s1</v>
      </c>
      <c r="P19" s="299"/>
      <c r="Q19" s="299"/>
      <c r="R19" s="299"/>
    </row>
    <row r="20" spans="1:18">
      <c r="A20" s="303" t="s">
        <v>6253</v>
      </c>
      <c r="B20" s="303" t="s">
        <v>6519</v>
      </c>
      <c r="C20" s="303"/>
      <c r="D20" s="303" t="s">
        <v>6107</v>
      </c>
      <c r="E20" s="303"/>
      <c r="F20" s="303"/>
      <c r="G20" s="303"/>
      <c r="H20" s="303">
        <f t="shared" si="0"/>
        <v>0</v>
      </c>
      <c r="I20" s="399"/>
      <c r="J20" s="382" t="s">
        <v>6661</v>
      </c>
      <c r="K20" s="303" t="s">
        <v>6538</v>
      </c>
      <c r="L20" s="342" t="str">
        <f>J20</f>
        <v>Fraction non-vie</v>
      </c>
      <c r="M20" s="392"/>
      <c r="N20" s="392" t="s">
        <v>192</v>
      </c>
      <c r="O20" s="299" t="str">
        <f t="shared" si="3"/>
        <v>s1</v>
      </c>
      <c r="P20" s="299"/>
      <c r="Q20" s="299"/>
      <c r="R20" s="299"/>
    </row>
    <row r="21" spans="1:18">
      <c r="A21" s="303" t="s">
        <v>6468</v>
      </c>
      <c r="B21" s="303" t="s">
        <v>6497</v>
      </c>
      <c r="C21" s="303"/>
      <c r="D21" s="303" t="s">
        <v>6107</v>
      </c>
      <c r="E21" s="303"/>
      <c r="F21" s="303"/>
      <c r="G21" s="303"/>
      <c r="H21" s="303">
        <f t="shared" si="0"/>
        <v>0</v>
      </c>
      <c r="I21" s="399"/>
      <c r="J21" s="382" t="s">
        <v>6662</v>
      </c>
      <c r="K21" s="303" t="s">
        <v>6539</v>
      </c>
      <c r="L21" s="344" t="str">
        <f>J21</f>
        <v>Fraction vie</v>
      </c>
      <c r="M21" s="392"/>
      <c r="N21" s="392" t="s">
        <v>192</v>
      </c>
      <c r="O21" s="299" t="str">
        <f t="shared" si="3"/>
        <v>s1</v>
      </c>
      <c r="P21" s="299"/>
      <c r="Q21" s="299"/>
      <c r="R21" s="299"/>
    </row>
    <row r="22" spans="1:18">
      <c r="A22" s="303" t="s">
        <v>6469</v>
      </c>
      <c r="B22" s="303" t="s">
        <v>6520</v>
      </c>
      <c r="C22" s="303"/>
      <c r="D22" s="303" t="s">
        <v>6107</v>
      </c>
      <c r="E22" s="303"/>
      <c r="F22" s="303"/>
      <c r="G22" s="303"/>
      <c r="H22" s="303">
        <f t="shared" si="0"/>
        <v>0</v>
      </c>
      <c r="I22" s="399"/>
    </row>
    <row r="23" spans="1:18">
      <c r="A23" s="303" t="s">
        <v>6254</v>
      </c>
      <c r="B23" s="303" t="s">
        <v>6521</v>
      </c>
      <c r="C23" s="303"/>
      <c r="D23" s="303" t="s">
        <v>6107</v>
      </c>
      <c r="E23" s="303"/>
      <c r="F23" s="303"/>
      <c r="G23" s="303"/>
      <c r="H23" s="303">
        <f t="shared" si="0"/>
        <v>0</v>
      </c>
      <c r="I23" s="399"/>
    </row>
    <row r="24" spans="1:18">
      <c r="A24" s="303" t="s">
        <v>6255</v>
      </c>
      <c r="B24" s="303" t="s">
        <v>6522</v>
      </c>
      <c r="C24" s="303"/>
      <c r="D24" s="303" t="s">
        <v>6107</v>
      </c>
      <c r="E24" s="303"/>
      <c r="F24" s="303"/>
      <c r="G24" s="303"/>
      <c r="H24" s="303">
        <f t="shared" si="0"/>
        <v>0</v>
      </c>
      <c r="I24" s="399"/>
    </row>
    <row r="25" spans="1:18">
      <c r="A25" s="303" t="s">
        <v>6256</v>
      </c>
      <c r="B25" s="303" t="s">
        <v>6523</v>
      </c>
      <c r="C25" s="303"/>
      <c r="D25" s="303" t="s">
        <v>6107</v>
      </c>
      <c r="E25" s="303"/>
      <c r="F25" s="303"/>
      <c r="G25" s="303"/>
      <c r="H25" s="303">
        <f t="shared" si="0"/>
        <v>0</v>
      </c>
      <c r="I25" s="399"/>
    </row>
    <row r="26" spans="1:18">
      <c r="A26" s="303" t="s">
        <v>6257</v>
      </c>
      <c r="B26" s="303" t="s">
        <v>6524</v>
      </c>
      <c r="C26" s="303"/>
      <c r="D26" s="303" t="s">
        <v>6107</v>
      </c>
      <c r="E26" s="303"/>
      <c r="F26" s="303"/>
      <c r="G26" s="303"/>
      <c r="H26" s="303">
        <f t="shared" si="0"/>
        <v>0</v>
      </c>
      <c r="I26" s="399"/>
    </row>
    <row r="27" spans="1:18">
      <c r="A27" s="303" t="s">
        <v>6258</v>
      </c>
      <c r="B27" s="303" t="s">
        <v>6525</v>
      </c>
      <c r="C27" s="303"/>
      <c r="D27" s="303" t="s">
        <v>6107</v>
      </c>
      <c r="E27" s="303"/>
      <c r="F27" s="303"/>
      <c r="G27" s="303"/>
      <c r="H27" s="303">
        <f t="shared" si="0"/>
        <v>0</v>
      </c>
      <c r="I27" s="399"/>
    </row>
    <row r="28" spans="1:18">
      <c r="A28" s="303" t="s">
        <v>6333</v>
      </c>
      <c r="B28" s="303" t="s">
        <v>6526</v>
      </c>
      <c r="C28" s="303"/>
      <c r="D28" s="303" t="s">
        <v>6107</v>
      </c>
      <c r="E28" s="303"/>
      <c r="F28" s="303"/>
      <c r="G28" s="303"/>
      <c r="H28" s="303">
        <f t="shared" si="0"/>
        <v>0</v>
      </c>
      <c r="I28" s="399"/>
    </row>
    <row r="29" spans="1:18">
      <c r="A29" s="303" t="s">
        <v>6334</v>
      </c>
      <c r="B29" s="303" t="s">
        <v>6527</v>
      </c>
      <c r="C29" s="303"/>
      <c r="D29" s="303" t="s">
        <v>6107</v>
      </c>
      <c r="E29" s="303"/>
      <c r="F29" s="303"/>
      <c r="G29" s="303"/>
      <c r="H29" s="303">
        <f t="shared" si="0"/>
        <v>0</v>
      </c>
      <c r="I29" s="399"/>
    </row>
    <row r="30" spans="1:18">
      <c r="A30" s="303" t="s">
        <v>6382</v>
      </c>
      <c r="B30" s="303" t="s">
        <v>6528</v>
      </c>
      <c r="C30" s="303"/>
      <c r="D30" s="303" t="s">
        <v>6107</v>
      </c>
      <c r="E30" s="303"/>
      <c r="F30" s="303"/>
      <c r="G30" s="303"/>
      <c r="H30" s="303">
        <f t="shared" si="0"/>
        <v>0</v>
      </c>
      <c r="I30" s="399"/>
    </row>
    <row r="31" spans="1:18">
      <c r="A31" s="303" t="s">
        <v>6383</v>
      </c>
      <c r="B31" s="303" t="s">
        <v>6529</v>
      </c>
      <c r="C31" s="303"/>
      <c r="D31" s="303" t="s">
        <v>6107</v>
      </c>
      <c r="E31" s="303"/>
      <c r="F31" s="303"/>
      <c r="G31" s="303"/>
      <c r="H31" s="303">
        <f t="shared" si="0"/>
        <v>0</v>
      </c>
      <c r="I31" s="399"/>
    </row>
    <row r="32" spans="1:18">
      <c r="A32" s="303" t="s">
        <v>6384</v>
      </c>
      <c r="B32" s="303" t="s">
        <v>6530</v>
      </c>
      <c r="C32" s="303"/>
      <c r="D32" s="303" t="s">
        <v>6107</v>
      </c>
      <c r="E32" s="303"/>
      <c r="F32" s="303"/>
      <c r="G32" s="303"/>
      <c r="H32" s="303">
        <f t="shared" si="0"/>
        <v>0</v>
      </c>
      <c r="I32" s="399"/>
    </row>
    <row r="33" spans="1:9">
      <c r="A33" s="303" t="s">
        <v>6385</v>
      </c>
      <c r="B33" s="303" t="s">
        <v>6531</v>
      </c>
      <c r="C33" s="303"/>
      <c r="D33" s="303" t="s">
        <v>6107</v>
      </c>
      <c r="E33" s="303"/>
      <c r="F33" s="303"/>
      <c r="G33" s="303"/>
      <c r="H33" s="303">
        <f t="shared" si="0"/>
        <v>0</v>
      </c>
      <c r="I33" s="399"/>
    </row>
    <row r="34" spans="1:9">
      <c r="A34" s="303" t="s">
        <v>6386</v>
      </c>
      <c r="B34" s="303" t="s">
        <v>6532</v>
      </c>
      <c r="C34" s="303"/>
      <c r="D34" s="303" t="s">
        <v>6107</v>
      </c>
      <c r="E34" s="303"/>
      <c r="F34" s="303"/>
      <c r="G34" s="303"/>
      <c r="H34" s="303">
        <f t="shared" si="0"/>
        <v>0</v>
      </c>
      <c r="I34" s="399"/>
    </row>
    <row r="35" spans="1:9">
      <c r="A35" s="303" t="s">
        <v>6387</v>
      </c>
      <c r="B35" s="303" t="s">
        <v>6533</v>
      </c>
      <c r="C35" s="303"/>
      <c r="D35" s="303" t="s">
        <v>6107</v>
      </c>
      <c r="E35" s="303"/>
      <c r="F35" s="303"/>
      <c r="G35" s="303"/>
      <c r="H35" s="303">
        <f t="shared" si="0"/>
        <v>0</v>
      </c>
      <c r="I35" s="399"/>
    </row>
    <row r="36" spans="1:9">
      <c r="A36" s="303" t="s">
        <v>6388</v>
      </c>
      <c r="B36" s="303" t="s">
        <v>6534</v>
      </c>
      <c r="C36" s="303"/>
      <c r="D36" s="303" t="s">
        <v>6107</v>
      </c>
      <c r="E36" s="303"/>
      <c r="F36" s="303"/>
      <c r="G36" s="303"/>
      <c r="H36" s="303">
        <f t="shared" si="0"/>
        <v>0</v>
      </c>
      <c r="I36" s="399"/>
    </row>
    <row r="37" spans="1:9">
      <c r="A37" s="303" t="s">
        <v>6389</v>
      </c>
      <c r="B37" s="303" t="s">
        <v>6535</v>
      </c>
      <c r="C37" s="303"/>
      <c r="D37" s="303" t="s">
        <v>6107</v>
      </c>
      <c r="E37" s="303"/>
      <c r="F37" s="303"/>
      <c r="G37" s="303"/>
      <c r="H37" s="303">
        <f t="shared" si="0"/>
        <v>0</v>
      </c>
      <c r="I37" s="399"/>
    </row>
    <row r="38" spans="1:9">
      <c r="A38" s="303" t="s">
        <v>6470</v>
      </c>
      <c r="B38" s="303" t="s">
        <v>6536</v>
      </c>
      <c r="C38" s="303"/>
      <c r="D38" s="303" t="s">
        <v>6107</v>
      </c>
      <c r="E38" s="303"/>
      <c r="F38" s="303"/>
      <c r="G38" s="303"/>
      <c r="H38" s="303">
        <f t="shared" si="0"/>
        <v>0</v>
      </c>
      <c r="I38" s="399"/>
    </row>
    <row r="39" spans="1:9">
      <c r="A39" s="303" t="s">
        <v>6402</v>
      </c>
      <c r="B39" s="303" t="s">
        <v>6537</v>
      </c>
      <c r="C39" s="303"/>
      <c r="D39" s="303" t="s">
        <v>6107</v>
      </c>
      <c r="E39" s="303"/>
      <c r="F39" s="303"/>
      <c r="G39" s="303"/>
      <c r="H39" s="303">
        <f t="shared" si="0"/>
        <v>0</v>
      </c>
      <c r="I39" s="399"/>
    </row>
    <row r="40" spans="1:9">
      <c r="A40" s="303" t="s">
        <v>6661</v>
      </c>
      <c r="B40" s="303" t="s">
        <v>6538</v>
      </c>
      <c r="C40" s="303"/>
      <c r="D40" s="303" t="s">
        <v>6107</v>
      </c>
      <c r="E40" s="303"/>
      <c r="F40" s="303"/>
      <c r="G40" s="303"/>
      <c r="H40" s="303">
        <f t="shared" ref="H40:H41" si="4">COUNTIF($J$2:$J$415,A40)</f>
        <v>1</v>
      </c>
      <c r="I40" s="399"/>
    </row>
    <row r="41" spans="1:9">
      <c r="A41" s="303" t="s">
        <v>6662</v>
      </c>
      <c r="B41" s="303" t="s">
        <v>6539</v>
      </c>
      <c r="C41" s="303"/>
      <c r="D41" s="303" t="s">
        <v>6107</v>
      </c>
      <c r="E41" s="303"/>
      <c r="F41" s="303"/>
      <c r="G41" s="303"/>
      <c r="H41" s="303">
        <f t="shared" si="4"/>
        <v>1</v>
      </c>
      <c r="I41" s="399"/>
    </row>
    <row r="42" spans="1:9">
      <c r="A42" s="303" t="s">
        <v>6674</v>
      </c>
      <c r="B42" s="303" t="s">
        <v>6540</v>
      </c>
      <c r="C42" s="303"/>
      <c r="D42" s="303" t="s">
        <v>6107</v>
      </c>
      <c r="E42" s="303"/>
      <c r="F42" s="303"/>
      <c r="G42" s="303"/>
      <c r="H42" s="303">
        <f t="shared" ref="H42:H45" si="5">COUNTIF($J$2:$J$415,A42)</f>
        <v>0</v>
      </c>
      <c r="I42" s="399"/>
    </row>
    <row r="43" spans="1:9">
      <c r="A43" s="303" t="s">
        <v>6675</v>
      </c>
      <c r="B43" s="303" t="s">
        <v>6541</v>
      </c>
      <c r="C43" s="303"/>
      <c r="D43" s="303" t="s">
        <v>6107</v>
      </c>
      <c r="E43" s="303"/>
      <c r="F43" s="303"/>
      <c r="G43" s="303"/>
      <c r="H43" s="303">
        <f t="shared" si="5"/>
        <v>0</v>
      </c>
      <c r="I43" s="399"/>
    </row>
    <row r="44" spans="1:9">
      <c r="A44" s="303" t="s">
        <v>6689</v>
      </c>
      <c r="B44" s="303" t="s">
        <v>6691</v>
      </c>
      <c r="C44" s="303"/>
      <c r="D44" s="303" t="s">
        <v>6107</v>
      </c>
      <c r="E44" s="303"/>
      <c r="F44" s="303"/>
      <c r="G44" s="303"/>
      <c r="H44" s="303">
        <f t="shared" si="5"/>
        <v>0</v>
      </c>
      <c r="I44" s="303"/>
    </row>
    <row r="45" spans="1:9">
      <c r="A45" s="303" t="s">
        <v>6690</v>
      </c>
      <c r="B45" s="303" t="s">
        <v>6692</v>
      </c>
      <c r="C45" s="303"/>
      <c r="D45" s="303" t="s">
        <v>6107</v>
      </c>
      <c r="E45" s="303"/>
      <c r="F45" s="303"/>
      <c r="G45" s="303"/>
      <c r="H45" s="303">
        <f t="shared" si="5"/>
        <v>0</v>
      </c>
      <c r="I45" s="303"/>
    </row>
  </sheetData>
  <autoFilter ref="A1:L1"/>
  <conditionalFormatting sqref="A24">
    <cfRule type="cellIs" dxfId="2" priority="1" operator="equal">
      <formula>"KO"</formula>
    </cfRule>
    <cfRule type="cellIs" dxfId="1" priority="2" operator="equal">
      <formula>"OK"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 filterMode="1"/>
  <dimension ref="A1:V1000"/>
  <sheetViews>
    <sheetView workbookViewId="0">
      <selection activeCell="K1003" sqref="K1003"/>
    </sheetView>
  </sheetViews>
  <sheetFormatPr baseColWidth="10" defaultColWidth="11.44140625" defaultRowHeight="14.4"/>
  <cols>
    <col min="1" max="1" width="61.6640625" style="129" customWidth="1"/>
    <col min="2" max="9" width="11.44140625" style="129"/>
    <col min="10" max="10" width="35.6640625" style="129" customWidth="1"/>
    <col min="11" max="13" width="11.44140625" style="129"/>
    <col min="14" max="14" width="18.6640625" style="129" customWidth="1"/>
    <col min="15" max="16384" width="11.44140625" style="129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82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 hidden="1">
      <c r="A2" s="137" t="s">
        <v>244</v>
      </c>
      <c r="B2" s="137" t="s">
        <v>1942</v>
      </c>
      <c r="C2" s="137" t="s">
        <v>609</v>
      </c>
      <c r="D2" s="137" t="s">
        <v>426</v>
      </c>
      <c r="E2" s="132"/>
      <c r="F2" s="132"/>
      <c r="G2" s="132"/>
      <c r="H2" s="132">
        <f>COUNTIF($J$2:$J$1000,A2)</f>
        <v>1</v>
      </c>
      <c r="I2" s="79"/>
      <c r="J2" s="351" t="s">
        <v>5360</v>
      </c>
      <c r="K2" s="132"/>
      <c r="L2" s="352"/>
      <c r="M2" s="132"/>
      <c r="N2" s="132"/>
      <c r="O2" s="137" t="s">
        <v>426</v>
      </c>
      <c r="P2" s="132"/>
      <c r="Q2" s="132"/>
      <c r="R2" s="132" t="s">
        <v>2895</v>
      </c>
    </row>
    <row r="3" spans="1:22" hidden="1">
      <c r="A3" s="132" t="s">
        <v>4366</v>
      </c>
      <c r="B3" s="137" t="s">
        <v>3370</v>
      </c>
      <c r="C3" s="137"/>
      <c r="D3" s="137" t="s">
        <v>426</v>
      </c>
      <c r="E3" s="132"/>
      <c r="F3" s="132"/>
      <c r="G3" s="132"/>
      <c r="H3" s="132">
        <f t="shared" ref="H3:H66" si="0">COUNTIF($J$2:$J$1000,A3)</f>
        <v>1</v>
      </c>
      <c r="I3" s="132"/>
      <c r="J3" s="264" t="s">
        <v>244</v>
      </c>
      <c r="K3" s="137" t="str">
        <f>VLOOKUP(J3,$A$2:$B$1100,2,0)</f>
        <v>e0</v>
      </c>
      <c r="L3" s="263" t="str">
        <f>J3</f>
        <v>Total/NA</v>
      </c>
      <c r="M3" s="137" t="s">
        <v>190</v>
      </c>
      <c r="N3" s="137"/>
      <c r="O3" s="137" t="s">
        <v>426</v>
      </c>
      <c r="P3" s="132"/>
      <c r="Q3" s="132"/>
      <c r="R3" s="132"/>
    </row>
    <row r="4" spans="1:22" hidden="1">
      <c r="A4" s="132" t="s">
        <v>4367</v>
      </c>
      <c r="B4" s="137" t="s">
        <v>3371</v>
      </c>
      <c r="C4" s="137"/>
      <c r="D4" s="137" t="s">
        <v>426</v>
      </c>
      <c r="E4" s="132"/>
      <c r="F4" s="132"/>
      <c r="G4" s="132"/>
      <c r="H4" s="132">
        <f t="shared" si="0"/>
        <v>1</v>
      </c>
      <c r="I4" s="132"/>
      <c r="J4" s="265" t="s">
        <v>4366</v>
      </c>
      <c r="K4" s="137" t="str">
        <f>VLOOKUP(J4,$A$2:$B$1100,2,0)</f>
        <v>A</v>
      </c>
      <c r="L4" s="263" t="str">
        <f t="shared" ref="L4:L67" si="1">J4</f>
        <v>A - AGRICULTURE SYLVICULTURE ET PÊCHE</v>
      </c>
      <c r="M4" s="137" t="s">
        <v>190</v>
      </c>
      <c r="N4" s="137" t="s">
        <v>192</v>
      </c>
      <c r="O4" s="137" t="s">
        <v>426</v>
      </c>
      <c r="P4" s="132"/>
      <c r="Q4" s="132"/>
      <c r="R4" s="132"/>
    </row>
    <row r="5" spans="1:22" hidden="1">
      <c r="A5" s="132" t="s">
        <v>4368</v>
      </c>
      <c r="B5" s="137" t="s">
        <v>3372</v>
      </c>
      <c r="C5" s="137"/>
      <c r="D5" s="137" t="s">
        <v>426</v>
      </c>
      <c r="E5" s="132"/>
      <c r="F5" s="132"/>
      <c r="G5" s="132"/>
      <c r="H5" s="132">
        <f t="shared" si="0"/>
        <v>1</v>
      </c>
      <c r="I5" s="132"/>
      <c r="J5" s="353" t="s">
        <v>4367</v>
      </c>
      <c r="K5" s="137" t="str">
        <f>VLOOKUP(J5,$A$2:$B$1100,2,0)</f>
        <v>A01</v>
      </c>
      <c r="L5" s="263" t="str">
        <f t="shared" si="1"/>
        <v>A1 - Culture et production animale chasse et services annexes</v>
      </c>
      <c r="M5" s="137" t="s">
        <v>190</v>
      </c>
      <c r="N5" s="137" t="s">
        <v>192</v>
      </c>
      <c r="O5" s="137" t="s">
        <v>426</v>
      </c>
      <c r="P5" s="132"/>
      <c r="Q5" s="132"/>
      <c r="R5" s="132"/>
    </row>
    <row r="6" spans="1:22" hidden="1">
      <c r="A6" s="132" t="s">
        <v>4369</v>
      </c>
      <c r="B6" s="137" t="s">
        <v>3373</v>
      </c>
      <c r="C6" s="137"/>
      <c r="D6" s="137" t="s">
        <v>426</v>
      </c>
      <c r="E6" s="132"/>
      <c r="F6" s="132"/>
      <c r="G6" s="132"/>
      <c r="H6" s="132">
        <f t="shared" si="0"/>
        <v>1</v>
      </c>
      <c r="I6" s="132"/>
      <c r="J6" s="354" t="s">
        <v>4368</v>
      </c>
      <c r="K6" s="137" t="str">
        <f t="shared" ref="K6:K69" si="2">VLOOKUP(J6,$A$2:$B$1100,2,0)</f>
        <v>A011</v>
      </c>
      <c r="L6" s="263" t="str">
        <f t="shared" si="1"/>
        <v>A1.1 - Cultures non permanentes</v>
      </c>
      <c r="M6" s="137" t="s">
        <v>190</v>
      </c>
      <c r="N6" s="137" t="s">
        <v>192</v>
      </c>
      <c r="O6" s="137" t="s">
        <v>426</v>
      </c>
      <c r="P6" s="132"/>
      <c r="Q6" s="132"/>
      <c r="R6" s="132"/>
    </row>
    <row r="7" spans="1:22" hidden="1">
      <c r="A7" s="132" t="s">
        <v>4370</v>
      </c>
      <c r="B7" s="137" t="s">
        <v>3374</v>
      </c>
      <c r="C7" s="137"/>
      <c r="D7" s="137" t="s">
        <v>426</v>
      </c>
      <c r="E7" s="132"/>
      <c r="F7" s="132"/>
      <c r="G7" s="132"/>
      <c r="H7" s="132">
        <f t="shared" si="0"/>
        <v>1</v>
      </c>
      <c r="I7" s="132"/>
      <c r="J7" s="355" t="s">
        <v>4369</v>
      </c>
      <c r="K7" s="137" t="str">
        <f t="shared" si="2"/>
        <v>A0111</v>
      </c>
      <c r="L7" s="263" t="str">
        <f t="shared" si="1"/>
        <v>A1.1.1 - Culture céréales (sauf du riz) légumineuses graines oléagineuses</v>
      </c>
      <c r="M7" s="137"/>
      <c r="N7" s="137" t="s">
        <v>192</v>
      </c>
      <c r="O7" s="137" t="s">
        <v>426</v>
      </c>
      <c r="P7" s="132"/>
      <c r="Q7" s="132"/>
      <c r="R7" s="132"/>
    </row>
    <row r="8" spans="1:22" hidden="1">
      <c r="A8" s="132" t="s">
        <v>4371</v>
      </c>
      <c r="B8" s="137" t="s">
        <v>3375</v>
      </c>
      <c r="C8" s="137"/>
      <c r="D8" s="137" t="s">
        <v>426</v>
      </c>
      <c r="E8" s="132"/>
      <c r="F8" s="132"/>
      <c r="G8" s="132"/>
      <c r="H8" s="132">
        <f t="shared" si="0"/>
        <v>1</v>
      </c>
      <c r="I8" s="132"/>
      <c r="J8" s="355" t="s">
        <v>4370</v>
      </c>
      <c r="K8" s="137" t="str">
        <f t="shared" si="2"/>
        <v>A0112</v>
      </c>
      <c r="L8" s="263" t="str">
        <f t="shared" si="1"/>
        <v>A1.1.2 - Culture du riz</v>
      </c>
      <c r="M8" s="137"/>
      <c r="N8" s="137" t="s">
        <v>192</v>
      </c>
      <c r="O8" s="137" t="s">
        <v>426</v>
      </c>
      <c r="P8" s="132"/>
      <c r="Q8" s="132"/>
      <c r="R8" s="132"/>
    </row>
    <row r="9" spans="1:22" hidden="1">
      <c r="A9" s="132" t="s">
        <v>4372</v>
      </c>
      <c r="B9" s="137" t="s">
        <v>3376</v>
      </c>
      <c r="C9" s="137"/>
      <c r="D9" s="137" t="s">
        <v>426</v>
      </c>
      <c r="E9" s="132"/>
      <c r="F9" s="132"/>
      <c r="G9" s="132"/>
      <c r="H9" s="132">
        <f t="shared" si="0"/>
        <v>1</v>
      </c>
      <c r="I9" s="132"/>
      <c r="J9" s="355" t="s">
        <v>4371</v>
      </c>
      <c r="K9" s="137" t="str">
        <f t="shared" si="2"/>
        <v>A0113</v>
      </c>
      <c r="L9" s="263" t="str">
        <f t="shared" si="1"/>
        <v>A1.1.3 - Culture de légumes de melons de racines et de tubercules</v>
      </c>
      <c r="M9" s="137"/>
      <c r="N9" s="137" t="s">
        <v>192</v>
      </c>
      <c r="O9" s="137" t="s">
        <v>426</v>
      </c>
      <c r="P9" s="132"/>
      <c r="Q9" s="132"/>
      <c r="R9" s="132"/>
    </row>
    <row r="10" spans="1:22" hidden="1">
      <c r="A10" s="132" t="s">
        <v>4373</v>
      </c>
      <c r="B10" s="137" t="s">
        <v>3377</v>
      </c>
      <c r="C10" s="137"/>
      <c r="D10" s="137" t="s">
        <v>426</v>
      </c>
      <c r="E10" s="132"/>
      <c r="F10" s="132"/>
      <c r="G10" s="132"/>
      <c r="H10" s="132">
        <f t="shared" si="0"/>
        <v>1</v>
      </c>
      <c r="I10" s="132"/>
      <c r="J10" s="355" t="s">
        <v>4372</v>
      </c>
      <c r="K10" s="137" t="str">
        <f t="shared" si="2"/>
        <v>A0114</v>
      </c>
      <c r="L10" s="263" t="str">
        <f t="shared" si="1"/>
        <v>A1.1.4 - Culture de la canne à sucre</v>
      </c>
      <c r="M10" s="137"/>
      <c r="N10" s="137" t="s">
        <v>192</v>
      </c>
      <c r="O10" s="137" t="s">
        <v>426</v>
      </c>
      <c r="P10" s="132"/>
      <c r="Q10" s="132"/>
      <c r="R10" s="132"/>
    </row>
    <row r="11" spans="1:22" hidden="1">
      <c r="A11" s="132" t="s">
        <v>4374</v>
      </c>
      <c r="B11" s="137" t="s">
        <v>3378</v>
      </c>
      <c r="C11" s="137"/>
      <c r="D11" s="137" t="s">
        <v>426</v>
      </c>
      <c r="E11" s="132"/>
      <c r="F11" s="132"/>
      <c r="G11" s="132"/>
      <c r="H11" s="132">
        <f t="shared" si="0"/>
        <v>1</v>
      </c>
      <c r="I11" s="132"/>
      <c r="J11" s="355" t="s">
        <v>4373</v>
      </c>
      <c r="K11" s="137" t="str">
        <f t="shared" si="2"/>
        <v>A0115</v>
      </c>
      <c r="L11" s="263" t="str">
        <f t="shared" si="1"/>
        <v>A1.1.5 - Culture du tabac</v>
      </c>
      <c r="M11" s="137"/>
      <c r="N11" s="137" t="s">
        <v>192</v>
      </c>
      <c r="O11" s="137" t="s">
        <v>426</v>
      </c>
      <c r="P11" s="132"/>
      <c r="Q11" s="132"/>
      <c r="R11" s="132"/>
    </row>
    <row r="12" spans="1:22" hidden="1">
      <c r="A12" s="132" t="s">
        <v>4375</v>
      </c>
      <c r="B12" s="137" t="s">
        <v>3379</v>
      </c>
      <c r="C12" s="137"/>
      <c r="D12" s="137" t="s">
        <v>426</v>
      </c>
      <c r="E12" s="132"/>
      <c r="F12" s="132"/>
      <c r="G12" s="132"/>
      <c r="H12" s="132">
        <f t="shared" si="0"/>
        <v>1</v>
      </c>
      <c r="I12" s="132"/>
      <c r="J12" s="355" t="s">
        <v>4374</v>
      </c>
      <c r="K12" s="137" t="str">
        <f t="shared" si="2"/>
        <v>A0116</v>
      </c>
      <c r="L12" s="263" t="str">
        <f t="shared" si="1"/>
        <v>A1.1.6 - Culture de plantes à fibres</v>
      </c>
      <c r="M12" s="137"/>
      <c r="N12" s="137" t="s">
        <v>192</v>
      </c>
      <c r="O12" s="137" t="s">
        <v>426</v>
      </c>
      <c r="P12" s="132"/>
      <c r="Q12" s="132"/>
      <c r="R12" s="132"/>
    </row>
    <row r="13" spans="1:22" hidden="1">
      <c r="A13" s="132" t="s">
        <v>4376</v>
      </c>
      <c r="B13" s="137" t="s">
        <v>3380</v>
      </c>
      <c r="C13" s="137"/>
      <c r="D13" s="137" t="s">
        <v>426</v>
      </c>
      <c r="E13" s="132"/>
      <c r="F13" s="132"/>
      <c r="G13" s="132"/>
      <c r="H13" s="132">
        <f t="shared" si="0"/>
        <v>1</v>
      </c>
      <c r="I13" s="132"/>
      <c r="J13" s="355" t="s">
        <v>4375</v>
      </c>
      <c r="K13" s="137" t="str">
        <f t="shared" si="2"/>
        <v>A0119</v>
      </c>
      <c r="L13" s="263" t="str">
        <f t="shared" si="1"/>
        <v>A1.1.9 - Autres cultures non permanentes</v>
      </c>
      <c r="M13" s="137"/>
      <c r="N13" s="137" t="s">
        <v>192</v>
      </c>
      <c r="O13" s="137" t="s">
        <v>426</v>
      </c>
      <c r="P13" s="132"/>
      <c r="Q13" s="132"/>
      <c r="R13" s="132"/>
    </row>
    <row r="14" spans="1:22" hidden="1">
      <c r="A14" s="132" t="s">
        <v>4377</v>
      </c>
      <c r="B14" s="137" t="s">
        <v>3381</v>
      </c>
      <c r="C14" s="137"/>
      <c r="D14" s="137" t="s">
        <v>426</v>
      </c>
      <c r="E14" s="132"/>
      <c r="F14" s="132"/>
      <c r="G14" s="132"/>
      <c r="H14" s="132">
        <f t="shared" si="0"/>
        <v>1</v>
      </c>
      <c r="I14" s="132"/>
      <c r="J14" s="354" t="s">
        <v>4376</v>
      </c>
      <c r="K14" s="137" t="str">
        <f t="shared" si="2"/>
        <v>A012</v>
      </c>
      <c r="L14" s="263" t="str">
        <f t="shared" si="1"/>
        <v>A1.2 - Cultures permanentes</v>
      </c>
      <c r="M14" s="137" t="s">
        <v>190</v>
      </c>
      <c r="N14" s="137" t="s">
        <v>192</v>
      </c>
      <c r="O14" s="137" t="s">
        <v>426</v>
      </c>
      <c r="P14" s="132"/>
      <c r="Q14" s="132"/>
      <c r="R14" s="132"/>
    </row>
    <row r="15" spans="1:22" hidden="1">
      <c r="A15" s="132" t="s">
        <v>4378</v>
      </c>
      <c r="B15" s="137" t="s">
        <v>3382</v>
      </c>
      <c r="C15" s="137"/>
      <c r="D15" s="137" t="s">
        <v>426</v>
      </c>
      <c r="E15" s="132"/>
      <c r="F15" s="132"/>
      <c r="G15" s="132"/>
      <c r="H15" s="132">
        <f t="shared" si="0"/>
        <v>1</v>
      </c>
      <c r="I15" s="132"/>
      <c r="J15" s="355" t="s">
        <v>4377</v>
      </c>
      <c r="K15" s="137" t="str">
        <f t="shared" si="2"/>
        <v>A0121</v>
      </c>
      <c r="L15" s="263" t="str">
        <f t="shared" si="1"/>
        <v>A1.2.1 - Culture de la vigne</v>
      </c>
      <c r="M15" s="137"/>
      <c r="N15" s="137" t="s">
        <v>192</v>
      </c>
      <c r="O15" s="137" t="s">
        <v>426</v>
      </c>
      <c r="P15" s="132"/>
      <c r="Q15" s="132"/>
      <c r="R15" s="132"/>
    </row>
    <row r="16" spans="1:22" hidden="1">
      <c r="A16" s="132" t="s">
        <v>4379</v>
      </c>
      <c r="B16" s="137" t="s">
        <v>3383</v>
      </c>
      <c r="C16" s="137"/>
      <c r="D16" s="137" t="s">
        <v>426</v>
      </c>
      <c r="E16" s="132"/>
      <c r="F16" s="132"/>
      <c r="G16" s="132"/>
      <c r="H16" s="132">
        <f t="shared" si="0"/>
        <v>1</v>
      </c>
      <c r="I16" s="132"/>
      <c r="J16" s="355" t="s">
        <v>4378</v>
      </c>
      <c r="K16" s="137" t="str">
        <f t="shared" si="2"/>
        <v>A0122</v>
      </c>
      <c r="L16" s="263" t="str">
        <f t="shared" si="1"/>
        <v>A1.2.2 - Culture de fruits tropicaux et subtropicaux</v>
      </c>
      <c r="M16" s="137"/>
      <c r="N16" s="137" t="s">
        <v>192</v>
      </c>
      <c r="O16" s="137" t="s">
        <v>426</v>
      </c>
      <c r="P16" s="132"/>
      <c r="Q16" s="132"/>
      <c r="R16" s="132"/>
    </row>
    <row r="17" spans="1:18" hidden="1">
      <c r="A17" s="132" t="s">
        <v>4380</v>
      </c>
      <c r="B17" s="137" t="s">
        <v>3384</v>
      </c>
      <c r="C17" s="137"/>
      <c r="D17" s="137" t="s">
        <v>426</v>
      </c>
      <c r="E17" s="132"/>
      <c r="F17" s="132"/>
      <c r="G17" s="132"/>
      <c r="H17" s="132">
        <f t="shared" si="0"/>
        <v>1</v>
      </c>
      <c r="I17" s="132"/>
      <c r="J17" s="355" t="s">
        <v>4379</v>
      </c>
      <c r="K17" s="137" t="str">
        <f t="shared" si="2"/>
        <v>A0123</v>
      </c>
      <c r="L17" s="263" t="str">
        <f t="shared" si="1"/>
        <v>A1.2.3 - Culture d'agrumes</v>
      </c>
      <c r="M17" s="137"/>
      <c r="N17" s="137" t="s">
        <v>192</v>
      </c>
      <c r="O17" s="137" t="s">
        <v>426</v>
      </c>
      <c r="P17" s="132"/>
      <c r="Q17" s="132"/>
      <c r="R17" s="132"/>
    </row>
    <row r="18" spans="1:18" hidden="1">
      <c r="A18" s="132" t="s">
        <v>4381</v>
      </c>
      <c r="B18" s="137" t="s">
        <v>3385</v>
      </c>
      <c r="C18" s="137"/>
      <c r="D18" s="137" t="s">
        <v>426</v>
      </c>
      <c r="E18" s="132"/>
      <c r="F18" s="132"/>
      <c r="G18" s="132"/>
      <c r="H18" s="132">
        <f t="shared" si="0"/>
        <v>1</v>
      </c>
      <c r="I18" s="132"/>
      <c r="J18" s="355" t="s">
        <v>4380</v>
      </c>
      <c r="K18" s="137" t="str">
        <f t="shared" si="2"/>
        <v>A0124</v>
      </c>
      <c r="L18" s="263" t="str">
        <f t="shared" si="1"/>
        <v>A1.2.4 - Culture de fruits à pépins et à noyau</v>
      </c>
      <c r="M18" s="137"/>
      <c r="N18" s="137" t="s">
        <v>192</v>
      </c>
      <c r="O18" s="137" t="s">
        <v>426</v>
      </c>
      <c r="P18" s="132"/>
      <c r="Q18" s="132"/>
      <c r="R18" s="132"/>
    </row>
    <row r="19" spans="1:18" hidden="1">
      <c r="A19" s="132" t="s">
        <v>4382</v>
      </c>
      <c r="B19" s="137" t="s">
        <v>3386</v>
      </c>
      <c r="C19" s="137"/>
      <c r="D19" s="137" t="s">
        <v>426</v>
      </c>
      <c r="E19" s="132"/>
      <c r="F19" s="132"/>
      <c r="G19" s="132"/>
      <c r="H19" s="132">
        <f t="shared" si="0"/>
        <v>1</v>
      </c>
      <c r="I19" s="132"/>
      <c r="J19" s="355" t="s">
        <v>4381</v>
      </c>
      <c r="K19" s="137" t="str">
        <f t="shared" si="2"/>
        <v>A0125</v>
      </c>
      <c r="L19" s="263" t="str">
        <f t="shared" si="1"/>
        <v>A1.2.5 - Culture d'autres fruits d'arbres ou d'arbustes fruits à coque</v>
      </c>
      <c r="M19" s="137"/>
      <c r="N19" s="137" t="s">
        <v>192</v>
      </c>
      <c r="O19" s="137" t="s">
        <v>426</v>
      </c>
      <c r="P19" s="132"/>
      <c r="Q19" s="132"/>
      <c r="R19" s="132"/>
    </row>
    <row r="20" spans="1:18" hidden="1">
      <c r="A20" s="132" t="s">
        <v>4383</v>
      </c>
      <c r="B20" s="137" t="s">
        <v>3387</v>
      </c>
      <c r="C20" s="137"/>
      <c r="D20" s="137" t="s">
        <v>426</v>
      </c>
      <c r="E20" s="132"/>
      <c r="F20" s="132"/>
      <c r="G20" s="132"/>
      <c r="H20" s="132">
        <f t="shared" si="0"/>
        <v>1</v>
      </c>
      <c r="I20" s="132"/>
      <c r="J20" s="355" t="s">
        <v>4382</v>
      </c>
      <c r="K20" s="137" t="str">
        <f t="shared" si="2"/>
        <v>A0126</v>
      </c>
      <c r="L20" s="263" t="str">
        <f t="shared" si="1"/>
        <v>A1.2.6 - Culture de fruits oléagineux</v>
      </c>
      <c r="M20" s="137"/>
      <c r="N20" s="137" t="s">
        <v>192</v>
      </c>
      <c r="O20" s="137" t="s">
        <v>426</v>
      </c>
      <c r="P20" s="132"/>
      <c r="Q20" s="132"/>
      <c r="R20" s="132"/>
    </row>
    <row r="21" spans="1:18" hidden="1">
      <c r="A21" s="132" t="s">
        <v>4384</v>
      </c>
      <c r="B21" s="137" t="s">
        <v>3388</v>
      </c>
      <c r="C21" s="137"/>
      <c r="D21" s="137" t="s">
        <v>426</v>
      </c>
      <c r="E21" s="132"/>
      <c r="F21" s="132"/>
      <c r="G21" s="132"/>
      <c r="H21" s="132">
        <f t="shared" si="0"/>
        <v>1</v>
      </c>
      <c r="I21" s="132"/>
      <c r="J21" s="355" t="s">
        <v>4383</v>
      </c>
      <c r="K21" s="137" t="str">
        <f t="shared" si="2"/>
        <v>A0127</v>
      </c>
      <c r="L21" s="263" t="str">
        <f t="shared" si="1"/>
        <v>A1.2.7 - Culture de plantes à boissons</v>
      </c>
      <c r="M21" s="137"/>
      <c r="N21" s="137" t="s">
        <v>192</v>
      </c>
      <c r="O21" s="137" t="s">
        <v>426</v>
      </c>
      <c r="P21" s="132"/>
      <c r="Q21" s="132"/>
      <c r="R21" s="132"/>
    </row>
    <row r="22" spans="1:18" hidden="1">
      <c r="A22" s="132" t="s">
        <v>4385</v>
      </c>
      <c r="B22" s="137" t="s">
        <v>3389</v>
      </c>
      <c r="C22" s="137"/>
      <c r="D22" s="137" t="s">
        <v>426</v>
      </c>
      <c r="E22" s="132"/>
      <c r="F22" s="132"/>
      <c r="G22" s="132"/>
      <c r="H22" s="132">
        <f t="shared" si="0"/>
        <v>1</v>
      </c>
      <c r="I22" s="132"/>
      <c r="J22" s="355" t="s">
        <v>4384</v>
      </c>
      <c r="K22" s="137" t="str">
        <f t="shared" si="2"/>
        <v>A0128</v>
      </c>
      <c r="L22" s="263" t="str">
        <f t="shared" si="1"/>
        <v>A1.2.8 - Culture plantes à épices aromatiques médicinales pharmaceutiques</v>
      </c>
      <c r="M22" s="137"/>
      <c r="N22" s="137" t="s">
        <v>192</v>
      </c>
      <c r="O22" s="137" t="s">
        <v>426</v>
      </c>
      <c r="P22" s="132"/>
      <c r="Q22" s="132"/>
      <c r="R22" s="132"/>
    </row>
    <row r="23" spans="1:18" hidden="1">
      <c r="A23" s="132" t="s">
        <v>4386</v>
      </c>
      <c r="B23" s="137" t="s">
        <v>3390</v>
      </c>
      <c r="C23" s="137"/>
      <c r="D23" s="137" t="s">
        <v>426</v>
      </c>
      <c r="E23" s="132"/>
      <c r="F23" s="132"/>
      <c r="G23" s="132"/>
      <c r="H23" s="132">
        <f t="shared" si="0"/>
        <v>1</v>
      </c>
      <c r="I23" s="132"/>
      <c r="J23" s="355" t="s">
        <v>4385</v>
      </c>
      <c r="K23" s="137" t="str">
        <f t="shared" si="2"/>
        <v>A0129</v>
      </c>
      <c r="L23" s="263" t="str">
        <f t="shared" si="1"/>
        <v>A1.2.9 - Autres cultures permanentes</v>
      </c>
      <c r="M23" s="137"/>
      <c r="N23" s="137" t="s">
        <v>192</v>
      </c>
      <c r="O23" s="137" t="s">
        <v>426</v>
      </c>
      <c r="P23" s="132"/>
      <c r="Q23" s="132"/>
      <c r="R23" s="132"/>
    </row>
    <row r="24" spans="1:18" hidden="1">
      <c r="A24" s="132" t="s">
        <v>4387</v>
      </c>
      <c r="B24" s="137" t="s">
        <v>3391</v>
      </c>
      <c r="C24" s="137"/>
      <c r="D24" s="137" t="s">
        <v>426</v>
      </c>
      <c r="E24" s="132"/>
      <c r="F24" s="132"/>
      <c r="G24" s="132"/>
      <c r="H24" s="132">
        <f t="shared" si="0"/>
        <v>1</v>
      </c>
      <c r="I24" s="132"/>
      <c r="J24" s="354" t="s">
        <v>4386</v>
      </c>
      <c r="K24" s="137" t="str">
        <f t="shared" si="2"/>
        <v>A013</v>
      </c>
      <c r="L24" s="263" t="str">
        <f t="shared" si="1"/>
        <v>A1.3 - Activités des pépinières</v>
      </c>
      <c r="M24" s="137" t="s">
        <v>190</v>
      </c>
      <c r="N24" s="137" t="s">
        <v>192</v>
      </c>
      <c r="O24" s="137" t="s">
        <v>426</v>
      </c>
      <c r="P24" s="132"/>
      <c r="Q24" s="132"/>
      <c r="R24" s="132"/>
    </row>
    <row r="25" spans="1:18" hidden="1">
      <c r="A25" s="132" t="s">
        <v>4388</v>
      </c>
      <c r="B25" s="137" t="s">
        <v>3392</v>
      </c>
      <c r="C25" s="137"/>
      <c r="D25" s="137" t="s">
        <v>426</v>
      </c>
      <c r="E25" s="132"/>
      <c r="F25" s="132"/>
      <c r="G25" s="132"/>
      <c r="H25" s="132">
        <f t="shared" si="0"/>
        <v>1</v>
      </c>
      <c r="I25" s="132"/>
      <c r="J25" s="355" t="s">
        <v>4387</v>
      </c>
      <c r="K25" s="137" t="str">
        <f t="shared" si="2"/>
        <v>A0130</v>
      </c>
      <c r="L25" s="263" t="str">
        <f t="shared" si="1"/>
        <v>A1.3.0 - Activités des pépinières</v>
      </c>
      <c r="M25" s="137"/>
      <c r="N25" s="137" t="s">
        <v>192</v>
      </c>
      <c r="O25" s="137" t="s">
        <v>426</v>
      </c>
      <c r="P25" s="132"/>
      <c r="Q25" s="132"/>
      <c r="R25" s="132"/>
    </row>
    <row r="26" spans="1:18" hidden="1">
      <c r="A26" s="132" t="s">
        <v>4389</v>
      </c>
      <c r="B26" s="137" t="s">
        <v>3393</v>
      </c>
      <c r="C26" s="137"/>
      <c r="D26" s="137" t="s">
        <v>426</v>
      </c>
      <c r="E26" s="132"/>
      <c r="F26" s="132"/>
      <c r="G26" s="132"/>
      <c r="H26" s="132">
        <f t="shared" si="0"/>
        <v>1</v>
      </c>
      <c r="I26" s="132"/>
      <c r="J26" s="354" t="s">
        <v>4388</v>
      </c>
      <c r="K26" s="137" t="str">
        <f t="shared" si="2"/>
        <v>A014</v>
      </c>
      <c r="L26" s="263" t="str">
        <f t="shared" si="1"/>
        <v>A1.4 - Production animale</v>
      </c>
      <c r="M26" s="137" t="s">
        <v>190</v>
      </c>
      <c r="N26" s="137" t="s">
        <v>192</v>
      </c>
      <c r="O26" s="137" t="s">
        <v>426</v>
      </c>
      <c r="P26" s="132"/>
      <c r="Q26" s="132"/>
      <c r="R26" s="132"/>
    </row>
    <row r="27" spans="1:18" hidden="1">
      <c r="A27" s="132" t="s">
        <v>4390</v>
      </c>
      <c r="B27" s="137" t="s">
        <v>3394</v>
      </c>
      <c r="C27" s="137"/>
      <c r="D27" s="137" t="s">
        <v>426</v>
      </c>
      <c r="E27" s="132"/>
      <c r="F27" s="132"/>
      <c r="G27" s="132"/>
      <c r="H27" s="132">
        <f t="shared" si="0"/>
        <v>1</v>
      </c>
      <c r="I27" s="132"/>
      <c r="J27" s="355" t="s">
        <v>4389</v>
      </c>
      <c r="K27" s="137" t="str">
        <f t="shared" si="2"/>
        <v>A0141</v>
      </c>
      <c r="L27" s="263" t="str">
        <f t="shared" si="1"/>
        <v>A1.4.1 - Élevage de vaches laitières</v>
      </c>
      <c r="M27" s="137"/>
      <c r="N27" s="137" t="s">
        <v>192</v>
      </c>
      <c r="O27" s="137" t="s">
        <v>426</v>
      </c>
      <c r="P27" s="132"/>
      <c r="Q27" s="132"/>
      <c r="R27" s="132"/>
    </row>
    <row r="28" spans="1:18" hidden="1">
      <c r="A28" s="132" t="s">
        <v>4391</v>
      </c>
      <c r="B28" s="137" t="s">
        <v>3395</v>
      </c>
      <c r="C28" s="137"/>
      <c r="D28" s="137" t="s">
        <v>426</v>
      </c>
      <c r="E28" s="132"/>
      <c r="F28" s="132"/>
      <c r="G28" s="132"/>
      <c r="H28" s="132">
        <f t="shared" si="0"/>
        <v>1</v>
      </c>
      <c r="I28" s="132"/>
      <c r="J28" s="355" t="s">
        <v>4390</v>
      </c>
      <c r="K28" s="137" t="str">
        <f t="shared" si="2"/>
        <v>A0142</v>
      </c>
      <c r="L28" s="263" t="str">
        <f t="shared" si="1"/>
        <v>A1.4.2 - Élevage d'autres bovins et de buffles</v>
      </c>
      <c r="M28" s="137"/>
      <c r="N28" s="137" t="s">
        <v>192</v>
      </c>
      <c r="O28" s="137" t="s">
        <v>426</v>
      </c>
      <c r="P28" s="132"/>
      <c r="Q28" s="132"/>
      <c r="R28" s="132"/>
    </row>
    <row r="29" spans="1:18" hidden="1">
      <c r="A29" s="132" t="s">
        <v>4392</v>
      </c>
      <c r="B29" s="137" t="s">
        <v>3396</v>
      </c>
      <c r="C29" s="137"/>
      <c r="D29" s="137" t="s">
        <v>426</v>
      </c>
      <c r="E29" s="132"/>
      <c r="F29" s="132"/>
      <c r="G29" s="132"/>
      <c r="H29" s="132">
        <f t="shared" si="0"/>
        <v>1</v>
      </c>
      <c r="I29" s="132"/>
      <c r="J29" s="355" t="s">
        <v>4391</v>
      </c>
      <c r="K29" s="137" t="str">
        <f t="shared" si="2"/>
        <v>A0143</v>
      </c>
      <c r="L29" s="263" t="str">
        <f t="shared" si="1"/>
        <v>A1.4.3 - Élevage de chevaux et d'autres équidés</v>
      </c>
      <c r="M29" s="137"/>
      <c r="N29" s="137" t="s">
        <v>192</v>
      </c>
      <c r="O29" s="137" t="s">
        <v>426</v>
      </c>
      <c r="P29" s="132"/>
      <c r="Q29" s="132"/>
      <c r="R29" s="132"/>
    </row>
    <row r="30" spans="1:18" hidden="1">
      <c r="A30" s="132" t="s">
        <v>4393</v>
      </c>
      <c r="B30" s="137" t="s">
        <v>3397</v>
      </c>
      <c r="C30" s="137"/>
      <c r="D30" s="137" t="s">
        <v>426</v>
      </c>
      <c r="E30" s="132"/>
      <c r="F30" s="132"/>
      <c r="G30" s="132"/>
      <c r="H30" s="132">
        <f t="shared" si="0"/>
        <v>1</v>
      </c>
      <c r="I30" s="132"/>
      <c r="J30" s="355" t="s">
        <v>4392</v>
      </c>
      <c r="K30" s="137" t="str">
        <f t="shared" si="2"/>
        <v>A0144</v>
      </c>
      <c r="L30" s="263" t="str">
        <f t="shared" si="1"/>
        <v>A1.4.4 - Élevage de chameaux et d'autres camélidés</v>
      </c>
      <c r="M30" s="137"/>
      <c r="N30" s="137" t="s">
        <v>192</v>
      </c>
      <c r="O30" s="137" t="s">
        <v>426</v>
      </c>
      <c r="P30" s="132"/>
      <c r="Q30" s="132"/>
      <c r="R30" s="132"/>
    </row>
    <row r="31" spans="1:18" hidden="1">
      <c r="A31" s="132" t="s">
        <v>4394</v>
      </c>
      <c r="B31" s="137" t="s">
        <v>3398</v>
      </c>
      <c r="C31" s="137"/>
      <c r="D31" s="137" t="s">
        <v>426</v>
      </c>
      <c r="E31" s="132"/>
      <c r="F31" s="132"/>
      <c r="G31" s="132"/>
      <c r="H31" s="132">
        <f t="shared" si="0"/>
        <v>1</v>
      </c>
      <c r="I31" s="132"/>
      <c r="J31" s="355" t="s">
        <v>4393</v>
      </c>
      <c r="K31" s="137" t="str">
        <f t="shared" si="2"/>
        <v>A0145</v>
      </c>
      <c r="L31" s="263" t="str">
        <f t="shared" si="1"/>
        <v>A1.4.5 - Élevage d'ovins et de caprins</v>
      </c>
      <c r="M31" s="137"/>
      <c r="N31" s="137" t="s">
        <v>192</v>
      </c>
      <c r="O31" s="137" t="s">
        <v>426</v>
      </c>
      <c r="P31" s="132"/>
      <c r="Q31" s="132"/>
      <c r="R31" s="132"/>
    </row>
    <row r="32" spans="1:18" hidden="1">
      <c r="A32" s="132" t="s">
        <v>4395</v>
      </c>
      <c r="B32" s="137" t="s">
        <v>3399</v>
      </c>
      <c r="C32" s="137"/>
      <c r="D32" s="137" t="s">
        <v>426</v>
      </c>
      <c r="E32" s="132"/>
      <c r="F32" s="132"/>
      <c r="G32" s="132"/>
      <c r="H32" s="132">
        <f t="shared" si="0"/>
        <v>1</v>
      </c>
      <c r="I32" s="132"/>
      <c r="J32" s="355" t="s">
        <v>4394</v>
      </c>
      <c r="K32" s="137" t="str">
        <f t="shared" si="2"/>
        <v>A0146</v>
      </c>
      <c r="L32" s="263" t="str">
        <f t="shared" si="1"/>
        <v>A1.4.6 - Élevage de porcins</v>
      </c>
      <c r="M32" s="137"/>
      <c r="N32" s="137" t="s">
        <v>192</v>
      </c>
      <c r="O32" s="137" t="s">
        <v>426</v>
      </c>
      <c r="P32" s="132"/>
      <c r="Q32" s="132"/>
      <c r="R32" s="132"/>
    </row>
    <row r="33" spans="1:18" hidden="1">
      <c r="A33" s="132" t="s">
        <v>4396</v>
      </c>
      <c r="B33" s="137" t="s">
        <v>3400</v>
      </c>
      <c r="C33" s="137"/>
      <c r="D33" s="137" t="s">
        <v>426</v>
      </c>
      <c r="E33" s="132"/>
      <c r="F33" s="132"/>
      <c r="G33" s="132"/>
      <c r="H33" s="132">
        <f t="shared" si="0"/>
        <v>1</v>
      </c>
      <c r="I33" s="132"/>
      <c r="J33" s="355" t="s">
        <v>4395</v>
      </c>
      <c r="K33" s="137" t="str">
        <f t="shared" si="2"/>
        <v>A0147</v>
      </c>
      <c r="L33" s="263" t="str">
        <f t="shared" si="1"/>
        <v>A1.4.7 - Élevage de volailles</v>
      </c>
      <c r="M33" s="137"/>
      <c r="N33" s="137" t="s">
        <v>192</v>
      </c>
      <c r="O33" s="137" t="s">
        <v>426</v>
      </c>
      <c r="P33" s="132"/>
      <c r="Q33" s="132"/>
      <c r="R33" s="132"/>
    </row>
    <row r="34" spans="1:18" hidden="1">
      <c r="A34" s="132" t="s">
        <v>4397</v>
      </c>
      <c r="B34" s="137" t="s">
        <v>3401</v>
      </c>
      <c r="C34" s="137"/>
      <c r="D34" s="137" t="s">
        <v>426</v>
      </c>
      <c r="E34" s="132"/>
      <c r="F34" s="132"/>
      <c r="G34" s="132"/>
      <c r="H34" s="132">
        <f t="shared" si="0"/>
        <v>1</v>
      </c>
      <c r="I34" s="132"/>
      <c r="J34" s="355" t="s">
        <v>4396</v>
      </c>
      <c r="K34" s="137" t="str">
        <f t="shared" si="2"/>
        <v>A0149</v>
      </c>
      <c r="L34" s="263" t="str">
        <f t="shared" si="1"/>
        <v>A1.4.9 - Élevage d'autres animaux</v>
      </c>
      <c r="M34" s="137"/>
      <c r="N34" s="137" t="s">
        <v>192</v>
      </c>
      <c r="O34" s="137" t="s">
        <v>426</v>
      </c>
      <c r="P34" s="132"/>
      <c r="Q34" s="132"/>
      <c r="R34" s="132"/>
    </row>
    <row r="35" spans="1:18" hidden="1">
      <c r="A35" s="132" t="s">
        <v>4398</v>
      </c>
      <c r="B35" s="137" t="s">
        <v>3402</v>
      </c>
      <c r="C35" s="137"/>
      <c r="D35" s="137" t="s">
        <v>426</v>
      </c>
      <c r="E35" s="132"/>
      <c r="F35" s="132"/>
      <c r="G35" s="132"/>
      <c r="H35" s="132">
        <f t="shared" si="0"/>
        <v>1</v>
      </c>
      <c r="I35" s="132"/>
      <c r="J35" s="354" t="s">
        <v>4397</v>
      </c>
      <c r="K35" s="137" t="str">
        <f t="shared" si="2"/>
        <v>A015</v>
      </c>
      <c r="L35" s="263" t="str">
        <f t="shared" si="1"/>
        <v>A1.5 - Culture et élevage associés</v>
      </c>
      <c r="M35" s="137" t="s">
        <v>190</v>
      </c>
      <c r="N35" s="137" t="s">
        <v>192</v>
      </c>
      <c r="O35" s="137" t="s">
        <v>426</v>
      </c>
      <c r="P35" s="132"/>
      <c r="Q35" s="132"/>
      <c r="R35" s="132"/>
    </row>
    <row r="36" spans="1:18" hidden="1">
      <c r="A36" s="132" t="s">
        <v>4399</v>
      </c>
      <c r="B36" s="137" t="s">
        <v>3403</v>
      </c>
      <c r="C36" s="137"/>
      <c r="D36" s="137" t="s">
        <v>426</v>
      </c>
      <c r="E36" s="132"/>
      <c r="F36" s="132"/>
      <c r="G36" s="132"/>
      <c r="H36" s="132">
        <f t="shared" si="0"/>
        <v>1</v>
      </c>
      <c r="I36" s="132"/>
      <c r="J36" s="355" t="s">
        <v>4398</v>
      </c>
      <c r="K36" s="137" t="str">
        <f t="shared" si="2"/>
        <v>A0150</v>
      </c>
      <c r="L36" s="263" t="str">
        <f t="shared" si="1"/>
        <v>A1.5.0 - Culture et élevage associés</v>
      </c>
      <c r="M36" s="137"/>
      <c r="N36" s="137" t="s">
        <v>192</v>
      </c>
      <c r="O36" s="137" t="s">
        <v>426</v>
      </c>
      <c r="P36" s="132"/>
      <c r="Q36" s="132"/>
      <c r="R36" s="132"/>
    </row>
    <row r="37" spans="1:18" hidden="1">
      <c r="A37" s="132" t="s">
        <v>4400</v>
      </c>
      <c r="B37" s="137" t="s">
        <v>3404</v>
      </c>
      <c r="C37" s="137"/>
      <c r="D37" s="137" t="s">
        <v>426</v>
      </c>
      <c r="E37" s="132"/>
      <c r="F37" s="132"/>
      <c r="G37" s="132"/>
      <c r="H37" s="132">
        <f t="shared" si="0"/>
        <v>1</v>
      </c>
      <c r="I37" s="132"/>
      <c r="J37" s="354" t="s">
        <v>4399</v>
      </c>
      <c r="K37" s="137" t="str">
        <f t="shared" si="2"/>
        <v>A016</v>
      </c>
      <c r="L37" s="263" t="str">
        <f t="shared" si="1"/>
        <v>A1.6 - Activités soutien à agriculture traitement primaires récoltes</v>
      </c>
      <c r="M37" s="137" t="s">
        <v>190</v>
      </c>
      <c r="N37" s="137" t="s">
        <v>192</v>
      </c>
      <c r="O37" s="137" t="s">
        <v>426</v>
      </c>
      <c r="P37" s="132"/>
      <c r="Q37" s="132"/>
      <c r="R37" s="132"/>
    </row>
    <row r="38" spans="1:18" hidden="1">
      <c r="A38" s="132" t="s">
        <v>4401</v>
      </c>
      <c r="B38" s="137" t="s">
        <v>3405</v>
      </c>
      <c r="C38" s="137"/>
      <c r="D38" s="137" t="s">
        <v>426</v>
      </c>
      <c r="E38" s="132"/>
      <c r="F38" s="132"/>
      <c r="G38" s="132"/>
      <c r="H38" s="132">
        <f t="shared" si="0"/>
        <v>1</v>
      </c>
      <c r="I38" s="132"/>
      <c r="J38" s="355" t="s">
        <v>4400</v>
      </c>
      <c r="K38" s="137" t="str">
        <f t="shared" si="2"/>
        <v>A0161</v>
      </c>
      <c r="L38" s="263" t="str">
        <f t="shared" si="1"/>
        <v>A1.6.1 - Activités de soutien aux cultures</v>
      </c>
      <c r="M38" s="137"/>
      <c r="N38" s="137" t="s">
        <v>192</v>
      </c>
      <c r="O38" s="137" t="s">
        <v>426</v>
      </c>
      <c r="P38" s="132"/>
      <c r="Q38" s="132"/>
      <c r="R38" s="132"/>
    </row>
    <row r="39" spans="1:18" hidden="1">
      <c r="A39" s="132" t="s">
        <v>4402</v>
      </c>
      <c r="B39" s="137" t="s">
        <v>3406</v>
      </c>
      <c r="C39" s="137"/>
      <c r="D39" s="137" t="s">
        <v>426</v>
      </c>
      <c r="E39" s="132"/>
      <c r="F39" s="132"/>
      <c r="G39" s="132"/>
      <c r="H39" s="132">
        <f t="shared" si="0"/>
        <v>1</v>
      </c>
      <c r="I39" s="132"/>
      <c r="J39" s="355" t="s">
        <v>4401</v>
      </c>
      <c r="K39" s="137" t="str">
        <f t="shared" si="2"/>
        <v>A0162</v>
      </c>
      <c r="L39" s="263" t="str">
        <f t="shared" si="1"/>
        <v>A1.6.2 - Activités de soutien à la production animale</v>
      </c>
      <c r="M39" s="137"/>
      <c r="N39" s="137" t="s">
        <v>192</v>
      </c>
      <c r="O39" s="137" t="s">
        <v>426</v>
      </c>
      <c r="P39" s="132"/>
      <c r="Q39" s="132"/>
      <c r="R39" s="132"/>
    </row>
    <row r="40" spans="1:18" hidden="1">
      <c r="A40" s="132" t="s">
        <v>4403</v>
      </c>
      <c r="B40" s="137" t="s">
        <v>3407</v>
      </c>
      <c r="C40" s="137"/>
      <c r="D40" s="137" t="s">
        <v>426</v>
      </c>
      <c r="E40" s="132"/>
      <c r="F40" s="132"/>
      <c r="G40" s="132"/>
      <c r="H40" s="132">
        <f t="shared" si="0"/>
        <v>1</v>
      </c>
      <c r="I40" s="132"/>
      <c r="J40" s="355" t="s">
        <v>4402</v>
      </c>
      <c r="K40" s="137" t="str">
        <f t="shared" si="2"/>
        <v>A0163</v>
      </c>
      <c r="L40" s="263" t="str">
        <f t="shared" si="1"/>
        <v>A1.6.3 - Traitement primaire des récoltes</v>
      </c>
      <c r="M40" s="137"/>
      <c r="N40" s="137" t="s">
        <v>192</v>
      </c>
      <c r="O40" s="137" t="s">
        <v>426</v>
      </c>
      <c r="P40" s="132"/>
      <c r="Q40" s="132"/>
      <c r="R40" s="132"/>
    </row>
    <row r="41" spans="1:18" hidden="1">
      <c r="A41" s="132" t="s">
        <v>4404</v>
      </c>
      <c r="B41" s="137" t="s">
        <v>3408</v>
      </c>
      <c r="C41" s="137"/>
      <c r="D41" s="137" t="s">
        <v>426</v>
      </c>
      <c r="E41" s="132"/>
      <c r="F41" s="132"/>
      <c r="G41" s="132"/>
      <c r="H41" s="132">
        <f t="shared" si="0"/>
        <v>1</v>
      </c>
      <c r="I41" s="132"/>
      <c r="J41" s="355" t="s">
        <v>4403</v>
      </c>
      <c r="K41" s="137" t="str">
        <f t="shared" si="2"/>
        <v>A0164</v>
      </c>
      <c r="L41" s="263" t="str">
        <f t="shared" si="1"/>
        <v>A1.6.4 - Traitement des semences</v>
      </c>
      <c r="M41" s="137"/>
      <c r="N41" s="137" t="s">
        <v>192</v>
      </c>
      <c r="O41" s="137" t="s">
        <v>426</v>
      </c>
      <c r="P41" s="132"/>
      <c r="Q41" s="132"/>
      <c r="R41" s="132"/>
    </row>
    <row r="42" spans="1:18" hidden="1">
      <c r="A42" s="132" t="s">
        <v>4405</v>
      </c>
      <c r="B42" s="137" t="s">
        <v>3409</v>
      </c>
      <c r="C42" s="137"/>
      <c r="D42" s="137" t="s">
        <v>426</v>
      </c>
      <c r="E42" s="132"/>
      <c r="F42" s="132"/>
      <c r="G42" s="132"/>
      <c r="H42" s="132">
        <f t="shared" si="0"/>
        <v>1</v>
      </c>
      <c r="I42" s="132"/>
      <c r="J42" s="354" t="s">
        <v>4404</v>
      </c>
      <c r="K42" s="137" t="str">
        <f t="shared" si="2"/>
        <v>A017</v>
      </c>
      <c r="L42" s="263" t="str">
        <f t="shared" si="1"/>
        <v>A1.7 - Chasse piégeage et services annexes</v>
      </c>
      <c r="M42" s="137" t="s">
        <v>190</v>
      </c>
      <c r="N42" s="137" t="s">
        <v>192</v>
      </c>
      <c r="O42" s="137" t="s">
        <v>426</v>
      </c>
      <c r="P42" s="132"/>
      <c r="Q42" s="132"/>
      <c r="R42" s="132"/>
    </row>
    <row r="43" spans="1:18">
      <c r="A43" s="132" t="s">
        <v>4406</v>
      </c>
      <c r="B43" s="137" t="s">
        <v>3410</v>
      </c>
      <c r="C43" s="137"/>
      <c r="D43" s="137" t="s">
        <v>426</v>
      </c>
      <c r="E43" s="132"/>
      <c r="F43" s="132"/>
      <c r="G43" s="132"/>
      <c r="H43" s="132">
        <f t="shared" si="0"/>
        <v>1</v>
      </c>
      <c r="I43" s="132"/>
      <c r="J43" s="355" t="s">
        <v>4405</v>
      </c>
      <c r="K43" s="137" t="str">
        <f t="shared" si="2"/>
        <v>A0170</v>
      </c>
      <c r="L43" s="263" t="str">
        <f t="shared" si="1"/>
        <v>A1.7.0 - Chasse piégeage et services annexes</v>
      </c>
      <c r="M43" s="137"/>
      <c r="N43" s="137" t="s">
        <v>192</v>
      </c>
      <c r="O43" s="137" t="s">
        <v>426</v>
      </c>
      <c r="P43" s="132"/>
      <c r="Q43" s="132"/>
      <c r="R43" s="132"/>
    </row>
    <row r="44" spans="1:18">
      <c r="A44" s="132" t="s">
        <v>4407</v>
      </c>
      <c r="B44" s="137" t="s">
        <v>3411</v>
      </c>
      <c r="C44" s="357"/>
      <c r="D44" s="357" t="s">
        <v>426</v>
      </c>
      <c r="E44" s="299"/>
      <c r="F44" s="299"/>
      <c r="G44" s="299"/>
      <c r="H44" s="299">
        <f t="shared" si="0"/>
        <v>1</v>
      </c>
      <c r="I44" s="299"/>
      <c r="J44" s="353" t="s">
        <v>4406</v>
      </c>
      <c r="K44" s="137" t="str">
        <f t="shared" si="2"/>
        <v>A02</v>
      </c>
      <c r="L44" s="263" t="str">
        <f t="shared" si="1"/>
        <v>A2 - Sylviculture et exploitation forestière</v>
      </c>
      <c r="M44" s="137" t="s">
        <v>190</v>
      </c>
      <c r="N44" s="137" t="s">
        <v>192</v>
      </c>
      <c r="O44" s="137" t="s">
        <v>426</v>
      </c>
      <c r="P44" s="132"/>
      <c r="Q44" s="132"/>
      <c r="R44" s="132"/>
    </row>
    <row r="45" spans="1:18">
      <c r="A45" s="132" t="s">
        <v>4408</v>
      </c>
      <c r="B45" s="137" t="s">
        <v>6725</v>
      </c>
      <c r="C45" s="357"/>
      <c r="D45" s="357" t="s">
        <v>426</v>
      </c>
      <c r="E45" s="299"/>
      <c r="F45" s="299"/>
      <c r="G45" s="299"/>
      <c r="H45" s="299">
        <f t="shared" si="0"/>
        <v>1</v>
      </c>
      <c r="I45" s="299"/>
      <c r="J45" s="354" t="s">
        <v>4407</v>
      </c>
      <c r="K45" s="137" t="str">
        <f>VLOOKUP(J45,$A$2:$B$1100,2,0)</f>
        <v>A021</v>
      </c>
      <c r="L45" s="263" t="str">
        <f t="shared" si="1"/>
        <v>A2.1 - Sylviculture et autres activités forestières</v>
      </c>
      <c r="M45" s="137" t="s">
        <v>190</v>
      </c>
      <c r="N45" s="137" t="s">
        <v>192</v>
      </c>
      <c r="O45" s="137" t="s">
        <v>426</v>
      </c>
      <c r="P45" s="132"/>
      <c r="Q45" s="132"/>
      <c r="R45" s="132"/>
    </row>
    <row r="46" spans="1:18">
      <c r="A46" s="132" t="s">
        <v>4409</v>
      </c>
      <c r="B46" s="137" t="s">
        <v>3412</v>
      </c>
      <c r="C46" s="137"/>
      <c r="D46" s="137" t="s">
        <v>426</v>
      </c>
      <c r="E46" s="132"/>
      <c r="F46" s="132"/>
      <c r="G46" s="132"/>
      <c r="H46" s="132">
        <f t="shared" si="0"/>
        <v>1</v>
      </c>
      <c r="I46" s="132"/>
      <c r="J46" s="355" t="s">
        <v>4408</v>
      </c>
      <c r="K46" s="137" t="str">
        <f>VLOOKUP(J46,$A$2:$B$1100,2,0)</f>
        <v>A0210</v>
      </c>
      <c r="L46" s="263" t="str">
        <f t="shared" si="1"/>
        <v>A2.1.0 - Sylviculture et autres activités forestières</v>
      </c>
      <c r="M46" s="137"/>
      <c r="N46" s="137" t="s">
        <v>192</v>
      </c>
      <c r="O46" s="137" t="s">
        <v>426</v>
      </c>
      <c r="P46" s="132"/>
      <c r="Q46" s="132"/>
      <c r="R46" s="132"/>
    </row>
    <row r="47" spans="1:18">
      <c r="A47" s="132" t="s">
        <v>4410</v>
      </c>
      <c r="B47" s="137" t="s">
        <v>3413</v>
      </c>
      <c r="C47" s="137"/>
      <c r="D47" s="137" t="s">
        <v>426</v>
      </c>
      <c r="E47" s="132"/>
      <c r="F47" s="132"/>
      <c r="G47" s="132"/>
      <c r="H47" s="132">
        <f t="shared" si="0"/>
        <v>1</v>
      </c>
      <c r="I47" s="132"/>
      <c r="J47" s="354" t="s">
        <v>4409</v>
      </c>
      <c r="K47" s="137" t="str">
        <f t="shared" si="2"/>
        <v>A022</v>
      </c>
      <c r="L47" s="263" t="str">
        <f t="shared" si="1"/>
        <v>A2.2 - Exploitation forestière</v>
      </c>
      <c r="M47" s="137" t="s">
        <v>190</v>
      </c>
      <c r="N47" s="137" t="s">
        <v>192</v>
      </c>
      <c r="O47" s="137" t="s">
        <v>426</v>
      </c>
      <c r="P47" s="132"/>
      <c r="Q47" s="132"/>
      <c r="R47" s="132"/>
    </row>
    <row r="48" spans="1:18">
      <c r="A48" s="132" t="s">
        <v>4411</v>
      </c>
      <c r="B48" s="137" t="s">
        <v>3414</v>
      </c>
      <c r="C48" s="137"/>
      <c r="D48" s="137" t="s">
        <v>426</v>
      </c>
      <c r="E48" s="132"/>
      <c r="F48" s="132"/>
      <c r="G48" s="132"/>
      <c r="H48" s="132">
        <f t="shared" si="0"/>
        <v>1</v>
      </c>
      <c r="I48" s="132"/>
      <c r="J48" s="355" t="s">
        <v>4410</v>
      </c>
      <c r="K48" s="137" t="str">
        <f t="shared" si="2"/>
        <v>A0220</v>
      </c>
      <c r="L48" s="263" t="str">
        <f t="shared" si="1"/>
        <v>A2.2.0 - Exploitation forestière</v>
      </c>
      <c r="M48" s="137"/>
      <c r="N48" s="137" t="s">
        <v>192</v>
      </c>
      <c r="O48" s="137" t="s">
        <v>426</v>
      </c>
      <c r="P48" s="132"/>
      <c r="Q48" s="132"/>
      <c r="R48" s="132"/>
    </row>
    <row r="49" spans="1:18">
      <c r="A49" s="132" t="s">
        <v>4412</v>
      </c>
      <c r="B49" s="137" t="s">
        <v>3415</v>
      </c>
      <c r="C49" s="137"/>
      <c r="D49" s="137" t="s">
        <v>426</v>
      </c>
      <c r="E49" s="132"/>
      <c r="F49" s="132"/>
      <c r="G49" s="132"/>
      <c r="H49" s="132">
        <f t="shared" si="0"/>
        <v>1</v>
      </c>
      <c r="I49" s="132"/>
      <c r="J49" s="354" t="s">
        <v>4411</v>
      </c>
      <c r="K49" s="137" t="str">
        <f t="shared" si="2"/>
        <v>A023</v>
      </c>
      <c r="L49" s="263" t="str">
        <f t="shared" si="1"/>
        <v>A2.3 - Récolte produits forestiers non ligneux poussant à état sauvage</v>
      </c>
      <c r="M49" s="137" t="s">
        <v>190</v>
      </c>
      <c r="N49" s="137" t="s">
        <v>192</v>
      </c>
      <c r="O49" s="137" t="s">
        <v>426</v>
      </c>
      <c r="P49" s="132"/>
      <c r="Q49" s="132"/>
      <c r="R49" s="132"/>
    </row>
    <row r="50" spans="1:18">
      <c r="A50" s="132" t="s">
        <v>4413</v>
      </c>
      <c r="B50" s="137" t="s">
        <v>3416</v>
      </c>
      <c r="C50" s="137"/>
      <c r="D50" s="137" t="s">
        <v>426</v>
      </c>
      <c r="E50" s="132"/>
      <c r="F50" s="132"/>
      <c r="G50" s="132"/>
      <c r="H50" s="132">
        <f t="shared" si="0"/>
        <v>1</v>
      </c>
      <c r="I50" s="132"/>
      <c r="J50" s="355" t="s">
        <v>4412</v>
      </c>
      <c r="K50" s="137" t="str">
        <f t="shared" si="2"/>
        <v>A0230</v>
      </c>
      <c r="L50" s="263" t="str">
        <f t="shared" si="1"/>
        <v>A2.3.0 - Récolte produits forestiers non ligneux poussant à état sauvage</v>
      </c>
      <c r="M50" s="137"/>
      <c r="N50" s="137" t="s">
        <v>192</v>
      </c>
      <c r="O50" s="137" t="s">
        <v>426</v>
      </c>
      <c r="P50" s="132"/>
      <c r="Q50" s="132"/>
      <c r="R50" s="132"/>
    </row>
    <row r="51" spans="1:18">
      <c r="A51" s="132" t="s">
        <v>4414</v>
      </c>
      <c r="B51" s="137" t="s">
        <v>3417</v>
      </c>
      <c r="C51" s="137"/>
      <c r="D51" s="137" t="s">
        <v>426</v>
      </c>
      <c r="E51" s="132"/>
      <c r="F51" s="132"/>
      <c r="G51" s="132"/>
      <c r="H51" s="132">
        <f t="shared" si="0"/>
        <v>1</v>
      </c>
      <c r="I51" s="132"/>
      <c r="J51" s="354" t="s">
        <v>4413</v>
      </c>
      <c r="K51" s="137" t="str">
        <f t="shared" si="2"/>
        <v>A024</v>
      </c>
      <c r="L51" s="263" t="str">
        <f t="shared" si="1"/>
        <v>A2.4 - Services de soutien à exploitation forestière</v>
      </c>
      <c r="M51" s="137" t="s">
        <v>190</v>
      </c>
      <c r="N51" s="137" t="s">
        <v>192</v>
      </c>
      <c r="O51" s="137" t="s">
        <v>426</v>
      </c>
      <c r="P51" s="132"/>
      <c r="Q51" s="132"/>
      <c r="R51" s="132"/>
    </row>
    <row r="52" spans="1:18" hidden="1">
      <c r="A52" s="132" t="s">
        <v>4415</v>
      </c>
      <c r="B52" s="137" t="s">
        <v>3418</v>
      </c>
      <c r="C52" s="137"/>
      <c r="D52" s="137" t="s">
        <v>426</v>
      </c>
      <c r="E52" s="132"/>
      <c r="F52" s="132"/>
      <c r="G52" s="132"/>
      <c r="H52" s="132">
        <f t="shared" si="0"/>
        <v>1</v>
      </c>
      <c r="I52" s="132"/>
      <c r="J52" s="355" t="s">
        <v>4414</v>
      </c>
      <c r="K52" s="137" t="str">
        <f t="shared" si="2"/>
        <v>A0240</v>
      </c>
      <c r="L52" s="263" t="str">
        <f t="shared" si="1"/>
        <v>A2.4.0 - Services de soutien à exploitation forestière</v>
      </c>
      <c r="M52" s="137"/>
      <c r="N52" s="137" t="s">
        <v>192</v>
      </c>
      <c r="O52" s="137" t="s">
        <v>426</v>
      </c>
      <c r="P52" s="132"/>
      <c r="Q52" s="132"/>
      <c r="R52" s="132"/>
    </row>
    <row r="53" spans="1:18" hidden="1">
      <c r="A53" s="132" t="s">
        <v>4416</v>
      </c>
      <c r="B53" s="137" t="s">
        <v>3419</v>
      </c>
      <c r="C53" s="137"/>
      <c r="D53" s="137" t="s">
        <v>426</v>
      </c>
      <c r="E53" s="132"/>
      <c r="F53" s="132"/>
      <c r="G53" s="132"/>
      <c r="H53" s="132">
        <f t="shared" si="0"/>
        <v>1</v>
      </c>
      <c r="I53" s="132"/>
      <c r="J53" s="353" t="s">
        <v>4415</v>
      </c>
      <c r="K53" s="137" t="str">
        <f t="shared" si="2"/>
        <v>A03</v>
      </c>
      <c r="L53" s="263" t="str">
        <f t="shared" si="1"/>
        <v>A3 - Pêche et aquaculture</v>
      </c>
      <c r="M53" s="137" t="s">
        <v>190</v>
      </c>
      <c r="N53" s="137" t="s">
        <v>192</v>
      </c>
      <c r="O53" s="137" t="s">
        <v>426</v>
      </c>
      <c r="P53" s="132"/>
      <c r="Q53" s="132"/>
      <c r="R53" s="132"/>
    </row>
    <row r="54" spans="1:18" hidden="1">
      <c r="A54" s="132" t="s">
        <v>4417</v>
      </c>
      <c r="B54" s="137" t="s">
        <v>3420</v>
      </c>
      <c r="C54" s="137"/>
      <c r="D54" s="137" t="s">
        <v>426</v>
      </c>
      <c r="E54" s="132"/>
      <c r="F54" s="132"/>
      <c r="G54" s="132"/>
      <c r="H54" s="132">
        <f t="shared" si="0"/>
        <v>1</v>
      </c>
      <c r="I54" s="132"/>
      <c r="J54" s="354" t="s">
        <v>4416</v>
      </c>
      <c r="K54" s="137" t="str">
        <f t="shared" si="2"/>
        <v>A031</v>
      </c>
      <c r="L54" s="263" t="str">
        <f t="shared" si="1"/>
        <v>A3.1 - Pêche</v>
      </c>
      <c r="M54" s="137" t="s">
        <v>190</v>
      </c>
      <c r="N54" s="137" t="s">
        <v>192</v>
      </c>
      <c r="O54" s="137" t="s">
        <v>426</v>
      </c>
      <c r="P54" s="132"/>
      <c r="Q54" s="132"/>
      <c r="R54" s="132"/>
    </row>
    <row r="55" spans="1:18" hidden="1">
      <c r="A55" s="132" t="s">
        <v>4418</v>
      </c>
      <c r="B55" s="137" t="s">
        <v>3421</v>
      </c>
      <c r="C55" s="137"/>
      <c r="D55" s="137" t="s">
        <v>426</v>
      </c>
      <c r="E55" s="132"/>
      <c r="F55" s="132"/>
      <c r="G55" s="132"/>
      <c r="H55" s="132">
        <f t="shared" si="0"/>
        <v>1</v>
      </c>
      <c r="I55" s="132"/>
      <c r="J55" s="355" t="s">
        <v>4417</v>
      </c>
      <c r="K55" s="137" t="str">
        <f t="shared" si="2"/>
        <v>A0311</v>
      </c>
      <c r="L55" s="263" t="str">
        <f t="shared" si="1"/>
        <v>A3.1.1 - Pêche en mer</v>
      </c>
      <c r="M55" s="137"/>
      <c r="N55" s="137" t="s">
        <v>192</v>
      </c>
      <c r="O55" s="137" t="s">
        <v>426</v>
      </c>
      <c r="P55" s="132"/>
      <c r="Q55" s="132"/>
      <c r="R55" s="132"/>
    </row>
    <row r="56" spans="1:18" hidden="1">
      <c r="A56" s="132" t="s">
        <v>3422</v>
      </c>
      <c r="B56" s="137" t="s">
        <v>3423</v>
      </c>
      <c r="C56" s="137"/>
      <c r="D56" s="137" t="s">
        <v>426</v>
      </c>
      <c r="E56" s="132"/>
      <c r="F56" s="132"/>
      <c r="G56" s="132"/>
      <c r="H56" s="132">
        <f t="shared" si="0"/>
        <v>1</v>
      </c>
      <c r="I56" s="132"/>
      <c r="J56" s="355" t="s">
        <v>4418</v>
      </c>
      <c r="K56" s="137" t="str">
        <f t="shared" si="2"/>
        <v>A0312</v>
      </c>
      <c r="L56" s="263" t="str">
        <f t="shared" si="1"/>
        <v>A3.1.2 - Pêche en eau douce</v>
      </c>
      <c r="M56" s="137"/>
      <c r="N56" s="137" t="s">
        <v>192</v>
      </c>
      <c r="O56" s="137" t="s">
        <v>426</v>
      </c>
      <c r="P56" s="132"/>
      <c r="Q56" s="132"/>
      <c r="R56" s="132"/>
    </row>
    <row r="57" spans="1:18" hidden="1">
      <c r="A57" s="132" t="s">
        <v>4419</v>
      </c>
      <c r="B57" s="137" t="s">
        <v>3424</v>
      </c>
      <c r="C57" s="137"/>
      <c r="D57" s="137" t="s">
        <v>426</v>
      </c>
      <c r="E57" s="132"/>
      <c r="F57" s="132"/>
      <c r="G57" s="132"/>
      <c r="H57" s="132">
        <f t="shared" si="0"/>
        <v>1</v>
      </c>
      <c r="I57" s="132"/>
      <c r="J57" s="354" t="s">
        <v>3422</v>
      </c>
      <c r="K57" s="137" t="str">
        <f t="shared" si="2"/>
        <v>A032</v>
      </c>
      <c r="L57" s="263" t="str">
        <f t="shared" si="1"/>
        <v>A3.2 - Aquaculture</v>
      </c>
      <c r="M57" s="137" t="s">
        <v>190</v>
      </c>
      <c r="N57" s="137" t="s">
        <v>192</v>
      </c>
      <c r="O57" s="137" t="s">
        <v>426</v>
      </c>
      <c r="P57" s="132"/>
      <c r="Q57" s="132"/>
      <c r="R57" s="132"/>
    </row>
    <row r="58" spans="1:18" hidden="1">
      <c r="A58" s="132" t="s">
        <v>4420</v>
      </c>
      <c r="B58" s="137" t="s">
        <v>3425</v>
      </c>
      <c r="C58" s="137"/>
      <c r="D58" s="137" t="s">
        <v>426</v>
      </c>
      <c r="E58" s="132"/>
      <c r="F58" s="132"/>
      <c r="G58" s="132"/>
      <c r="H58" s="132">
        <f t="shared" si="0"/>
        <v>1</v>
      </c>
      <c r="I58" s="132"/>
      <c r="J58" s="355" t="s">
        <v>4419</v>
      </c>
      <c r="K58" s="137" t="str">
        <f t="shared" si="2"/>
        <v>A0321</v>
      </c>
      <c r="L58" s="263" t="str">
        <f t="shared" si="1"/>
        <v>A3.2.1 - Aquaculture en mer</v>
      </c>
      <c r="M58" s="137"/>
      <c r="N58" s="137" t="s">
        <v>192</v>
      </c>
      <c r="O58" s="137" t="s">
        <v>426</v>
      </c>
      <c r="P58" s="132"/>
      <c r="Q58" s="132"/>
      <c r="R58" s="132"/>
    </row>
    <row r="59" spans="1:18" hidden="1">
      <c r="A59" s="132" t="s">
        <v>4421</v>
      </c>
      <c r="B59" s="137" t="s">
        <v>3426</v>
      </c>
      <c r="C59" s="137"/>
      <c r="D59" s="137" t="s">
        <v>426</v>
      </c>
      <c r="E59" s="132"/>
      <c r="F59" s="132"/>
      <c r="G59" s="132"/>
      <c r="H59" s="132">
        <f t="shared" si="0"/>
        <v>1</v>
      </c>
      <c r="I59" s="132"/>
      <c r="J59" s="355" t="s">
        <v>4420</v>
      </c>
      <c r="K59" s="137" t="str">
        <f t="shared" si="2"/>
        <v>A0322</v>
      </c>
      <c r="L59" s="263" t="str">
        <f t="shared" si="1"/>
        <v>A3.2.2 - Aquaculture en eau douce</v>
      </c>
      <c r="M59" s="137"/>
      <c r="N59" s="137" t="s">
        <v>192</v>
      </c>
      <c r="O59" s="137" t="s">
        <v>426</v>
      </c>
      <c r="P59" s="132"/>
      <c r="Q59" s="132"/>
      <c r="R59" s="132"/>
    </row>
    <row r="60" spans="1:18" hidden="1">
      <c r="A60" s="132" t="s">
        <v>4422</v>
      </c>
      <c r="B60" s="137" t="s">
        <v>3427</v>
      </c>
      <c r="C60" s="137"/>
      <c r="D60" s="137" t="s">
        <v>426</v>
      </c>
      <c r="E60" s="132"/>
      <c r="F60" s="132"/>
      <c r="G60" s="132"/>
      <c r="H60" s="132">
        <f t="shared" si="0"/>
        <v>1</v>
      </c>
      <c r="I60" s="132"/>
      <c r="J60" s="265" t="s">
        <v>4421</v>
      </c>
      <c r="K60" s="137" t="str">
        <f t="shared" si="2"/>
        <v>B</v>
      </c>
      <c r="L60" s="263" t="str">
        <f t="shared" si="1"/>
        <v>B - INDUSTRIES EXTRACTIVES</v>
      </c>
      <c r="M60" s="137" t="s">
        <v>190</v>
      </c>
      <c r="N60" s="137" t="s">
        <v>192</v>
      </c>
      <c r="O60" s="137" t="s">
        <v>426</v>
      </c>
      <c r="P60" s="132"/>
      <c r="Q60" s="132"/>
      <c r="R60" s="132"/>
    </row>
    <row r="61" spans="1:18" hidden="1">
      <c r="A61" s="132" t="s">
        <v>4423</v>
      </c>
      <c r="B61" s="137" t="s">
        <v>3428</v>
      </c>
      <c r="C61" s="137"/>
      <c r="D61" s="137" t="s">
        <v>426</v>
      </c>
      <c r="E61" s="132"/>
      <c r="F61" s="132"/>
      <c r="G61" s="132"/>
      <c r="H61" s="132">
        <f t="shared" si="0"/>
        <v>1</v>
      </c>
      <c r="I61" s="132"/>
      <c r="J61" s="353" t="s">
        <v>4422</v>
      </c>
      <c r="K61" s="137" t="str">
        <f t="shared" si="2"/>
        <v>B05</v>
      </c>
      <c r="L61" s="263" t="str">
        <f t="shared" si="1"/>
        <v>B5 - Extraction de houille et de lignite</v>
      </c>
      <c r="M61" s="137" t="s">
        <v>190</v>
      </c>
      <c r="N61" s="137" t="s">
        <v>192</v>
      </c>
      <c r="O61" s="137" t="s">
        <v>426</v>
      </c>
      <c r="P61" s="132"/>
      <c r="Q61" s="132"/>
      <c r="R61" s="132"/>
    </row>
    <row r="62" spans="1:18" hidden="1">
      <c r="A62" s="132" t="s">
        <v>4424</v>
      </c>
      <c r="B62" s="137" t="s">
        <v>3429</v>
      </c>
      <c r="C62" s="137"/>
      <c r="D62" s="137" t="s">
        <v>426</v>
      </c>
      <c r="E62" s="132"/>
      <c r="F62" s="132"/>
      <c r="G62" s="132"/>
      <c r="H62" s="132">
        <f t="shared" si="0"/>
        <v>1</v>
      </c>
      <c r="I62" s="132"/>
      <c r="J62" s="354" t="s">
        <v>4423</v>
      </c>
      <c r="K62" s="137" t="str">
        <f t="shared" si="2"/>
        <v>B051</v>
      </c>
      <c r="L62" s="263" t="str">
        <f t="shared" si="1"/>
        <v>B5.1 - Extraction de houille</v>
      </c>
      <c r="M62" s="137" t="s">
        <v>190</v>
      </c>
      <c r="N62" s="137" t="s">
        <v>192</v>
      </c>
      <c r="O62" s="137" t="s">
        <v>426</v>
      </c>
      <c r="P62" s="132"/>
      <c r="Q62" s="132"/>
      <c r="R62" s="132"/>
    </row>
    <row r="63" spans="1:18" hidden="1">
      <c r="A63" s="132" t="s">
        <v>4425</v>
      </c>
      <c r="B63" s="137" t="s">
        <v>3430</v>
      </c>
      <c r="C63" s="137"/>
      <c r="D63" s="137" t="s">
        <v>426</v>
      </c>
      <c r="E63" s="132"/>
      <c r="F63" s="132"/>
      <c r="G63" s="132"/>
      <c r="H63" s="132">
        <f t="shared" si="0"/>
        <v>1</v>
      </c>
      <c r="I63" s="132"/>
      <c r="J63" s="355" t="s">
        <v>4424</v>
      </c>
      <c r="K63" s="137" t="str">
        <f t="shared" si="2"/>
        <v>B0510</v>
      </c>
      <c r="L63" s="263" t="str">
        <f t="shared" si="1"/>
        <v>B5.1.0 - Extraction de houille</v>
      </c>
      <c r="M63" s="137"/>
      <c r="N63" s="137" t="s">
        <v>192</v>
      </c>
      <c r="O63" s="137" t="s">
        <v>426</v>
      </c>
      <c r="P63" s="132"/>
      <c r="Q63" s="132"/>
      <c r="R63" s="132"/>
    </row>
    <row r="64" spans="1:18" hidden="1">
      <c r="A64" s="132" t="s">
        <v>4426</v>
      </c>
      <c r="B64" s="137" t="s">
        <v>3431</v>
      </c>
      <c r="C64" s="137"/>
      <c r="D64" s="137" t="s">
        <v>426</v>
      </c>
      <c r="E64" s="132"/>
      <c r="F64" s="132"/>
      <c r="G64" s="132"/>
      <c r="H64" s="132">
        <f t="shared" si="0"/>
        <v>1</v>
      </c>
      <c r="I64" s="132"/>
      <c r="J64" s="354" t="s">
        <v>4425</v>
      </c>
      <c r="K64" s="137" t="str">
        <f t="shared" si="2"/>
        <v>B052</v>
      </c>
      <c r="L64" s="263" t="str">
        <f t="shared" si="1"/>
        <v>B5.2 - Extraction de lignite</v>
      </c>
      <c r="M64" s="137" t="s">
        <v>190</v>
      </c>
      <c r="N64" s="137" t="s">
        <v>192</v>
      </c>
      <c r="O64" s="137" t="s">
        <v>426</v>
      </c>
      <c r="P64" s="132"/>
      <c r="Q64" s="132"/>
      <c r="R64" s="132"/>
    </row>
    <row r="65" spans="1:18" hidden="1">
      <c r="A65" s="132" t="s">
        <v>4427</v>
      </c>
      <c r="B65" s="137" t="s">
        <v>3432</v>
      </c>
      <c r="C65" s="137"/>
      <c r="D65" s="137" t="s">
        <v>426</v>
      </c>
      <c r="E65" s="132"/>
      <c r="F65" s="132"/>
      <c r="G65" s="132"/>
      <c r="H65" s="132">
        <f t="shared" si="0"/>
        <v>1</v>
      </c>
      <c r="I65" s="132"/>
      <c r="J65" s="355" t="s">
        <v>4426</v>
      </c>
      <c r="K65" s="137" t="str">
        <f t="shared" si="2"/>
        <v>B0520</v>
      </c>
      <c r="L65" s="263" t="str">
        <f t="shared" si="1"/>
        <v>B5.2.0 - Extraction de lignite</v>
      </c>
      <c r="M65" s="137"/>
      <c r="N65" s="137" t="s">
        <v>192</v>
      </c>
      <c r="O65" s="137" t="s">
        <v>426</v>
      </c>
      <c r="P65" s="132"/>
      <c r="Q65" s="132"/>
      <c r="R65" s="132"/>
    </row>
    <row r="66" spans="1:18" hidden="1">
      <c r="A66" s="132" t="s">
        <v>4428</v>
      </c>
      <c r="B66" s="137" t="s">
        <v>3433</v>
      </c>
      <c r="C66" s="137"/>
      <c r="D66" s="137" t="s">
        <v>426</v>
      </c>
      <c r="E66" s="132"/>
      <c r="F66" s="132"/>
      <c r="G66" s="132"/>
      <c r="H66" s="132">
        <f t="shared" si="0"/>
        <v>1</v>
      </c>
      <c r="I66" s="132"/>
      <c r="J66" s="353" t="s">
        <v>4427</v>
      </c>
      <c r="K66" s="137" t="str">
        <f t="shared" si="2"/>
        <v>B06</v>
      </c>
      <c r="L66" s="263" t="str">
        <f t="shared" si="1"/>
        <v>B6 - Extraction d'hydrocarbures</v>
      </c>
      <c r="M66" s="137" t="s">
        <v>190</v>
      </c>
      <c r="N66" s="137" t="s">
        <v>192</v>
      </c>
      <c r="O66" s="137" t="s">
        <v>426</v>
      </c>
      <c r="P66" s="132"/>
      <c r="Q66" s="132"/>
      <c r="R66" s="132"/>
    </row>
    <row r="67" spans="1:18" hidden="1">
      <c r="A67" s="132" t="s">
        <v>4429</v>
      </c>
      <c r="B67" s="137" t="s">
        <v>3434</v>
      </c>
      <c r="C67" s="137"/>
      <c r="D67" s="137" t="s">
        <v>426</v>
      </c>
      <c r="E67" s="132"/>
      <c r="F67" s="132"/>
      <c r="G67" s="132"/>
      <c r="H67" s="132">
        <f t="shared" ref="H67:H130" si="3">COUNTIF($J$2:$J$1000,A67)</f>
        <v>1</v>
      </c>
      <c r="I67" s="132"/>
      <c r="J67" s="354" t="s">
        <v>4428</v>
      </c>
      <c r="K67" s="137" t="str">
        <f t="shared" si="2"/>
        <v>B061</v>
      </c>
      <c r="L67" s="263" t="str">
        <f t="shared" si="1"/>
        <v>B6.1 - Extraction de pétrole brut</v>
      </c>
      <c r="M67" s="137" t="s">
        <v>190</v>
      </c>
      <c r="N67" s="137" t="s">
        <v>192</v>
      </c>
      <c r="O67" s="137" t="s">
        <v>426</v>
      </c>
      <c r="P67" s="132"/>
      <c r="Q67" s="132"/>
      <c r="R67" s="132"/>
    </row>
    <row r="68" spans="1:18" hidden="1">
      <c r="A68" s="132" t="s">
        <v>4430</v>
      </c>
      <c r="B68" s="137" t="s">
        <v>3435</v>
      </c>
      <c r="C68" s="137"/>
      <c r="D68" s="137" t="s">
        <v>426</v>
      </c>
      <c r="E68" s="132"/>
      <c r="F68" s="132"/>
      <c r="G68" s="132"/>
      <c r="H68" s="132">
        <f t="shared" si="3"/>
        <v>1</v>
      </c>
      <c r="I68" s="132"/>
      <c r="J68" s="355" t="s">
        <v>4429</v>
      </c>
      <c r="K68" s="137" t="str">
        <f t="shared" si="2"/>
        <v>B0610</v>
      </c>
      <c r="L68" s="263" t="str">
        <f t="shared" ref="L68:L131" si="4">J68</f>
        <v>B6.1.0 - Extraction de pétrole brut</v>
      </c>
      <c r="M68" s="137"/>
      <c r="N68" s="137" t="s">
        <v>192</v>
      </c>
      <c r="O68" s="137" t="s">
        <v>426</v>
      </c>
      <c r="P68" s="132"/>
      <c r="Q68" s="132"/>
      <c r="R68" s="132"/>
    </row>
    <row r="69" spans="1:18" hidden="1">
      <c r="A69" s="132" t="s">
        <v>4431</v>
      </c>
      <c r="B69" s="137" t="s">
        <v>3436</v>
      </c>
      <c r="C69" s="137"/>
      <c r="D69" s="137" t="s">
        <v>426</v>
      </c>
      <c r="E69" s="132"/>
      <c r="F69" s="132"/>
      <c r="G69" s="132"/>
      <c r="H69" s="132">
        <f t="shared" si="3"/>
        <v>1</v>
      </c>
      <c r="I69" s="132"/>
      <c r="J69" s="354" t="s">
        <v>4430</v>
      </c>
      <c r="K69" s="137" t="str">
        <f t="shared" si="2"/>
        <v>B062</v>
      </c>
      <c r="L69" s="263" t="str">
        <f t="shared" si="4"/>
        <v>B6.2 - Extraction de gaz naturel</v>
      </c>
      <c r="M69" s="137" t="s">
        <v>190</v>
      </c>
      <c r="N69" s="137" t="s">
        <v>192</v>
      </c>
      <c r="O69" s="137" t="s">
        <v>426</v>
      </c>
      <c r="P69" s="132"/>
      <c r="Q69" s="132"/>
      <c r="R69" s="132"/>
    </row>
    <row r="70" spans="1:18" hidden="1">
      <c r="A70" s="132" t="s">
        <v>4432</v>
      </c>
      <c r="B70" s="137" t="s">
        <v>3437</v>
      </c>
      <c r="C70" s="137"/>
      <c r="D70" s="137" t="s">
        <v>426</v>
      </c>
      <c r="E70" s="132"/>
      <c r="F70" s="132"/>
      <c r="G70" s="132"/>
      <c r="H70" s="132">
        <f t="shared" si="3"/>
        <v>1</v>
      </c>
      <c r="I70" s="132"/>
      <c r="J70" s="355" t="s">
        <v>4431</v>
      </c>
      <c r="K70" s="137" t="str">
        <f t="shared" ref="K70:K133" si="5">VLOOKUP(J70,$A$2:$B$1100,2,0)</f>
        <v>B0620</v>
      </c>
      <c r="L70" s="263" t="str">
        <f t="shared" si="4"/>
        <v>B6.2.0 - Extraction de gaz naturel</v>
      </c>
      <c r="M70" s="137"/>
      <c r="N70" s="137" t="s">
        <v>192</v>
      </c>
      <c r="O70" s="137" t="s">
        <v>426</v>
      </c>
      <c r="P70" s="132"/>
      <c r="Q70" s="132"/>
      <c r="R70" s="132"/>
    </row>
    <row r="71" spans="1:18" hidden="1">
      <c r="A71" s="132" t="s">
        <v>4433</v>
      </c>
      <c r="B71" s="137" t="s">
        <v>3438</v>
      </c>
      <c r="C71" s="137"/>
      <c r="D71" s="137" t="s">
        <v>426</v>
      </c>
      <c r="E71" s="132"/>
      <c r="F71" s="132"/>
      <c r="G71" s="132"/>
      <c r="H71" s="132">
        <f t="shared" si="3"/>
        <v>1</v>
      </c>
      <c r="I71" s="132"/>
      <c r="J71" s="353" t="s">
        <v>4432</v>
      </c>
      <c r="K71" s="137" t="str">
        <f t="shared" si="5"/>
        <v>B07</v>
      </c>
      <c r="L71" s="263" t="str">
        <f t="shared" si="4"/>
        <v>B7 - Extraction de minerais métalliques</v>
      </c>
      <c r="M71" s="137" t="s">
        <v>190</v>
      </c>
      <c r="N71" s="137" t="s">
        <v>192</v>
      </c>
      <c r="O71" s="137" t="s">
        <v>426</v>
      </c>
      <c r="P71" s="132"/>
      <c r="Q71" s="132"/>
      <c r="R71" s="132"/>
    </row>
    <row r="72" spans="1:18" hidden="1">
      <c r="A72" s="132" t="s">
        <v>4434</v>
      </c>
      <c r="B72" s="137" t="s">
        <v>3439</v>
      </c>
      <c r="C72" s="137"/>
      <c r="D72" s="137" t="s">
        <v>426</v>
      </c>
      <c r="E72" s="132"/>
      <c r="F72" s="132"/>
      <c r="G72" s="132"/>
      <c r="H72" s="132">
        <f t="shared" si="3"/>
        <v>1</v>
      </c>
      <c r="I72" s="132"/>
      <c r="J72" s="354" t="s">
        <v>4433</v>
      </c>
      <c r="K72" s="137" t="str">
        <f t="shared" si="5"/>
        <v>B071</v>
      </c>
      <c r="L72" s="263" t="str">
        <f t="shared" si="4"/>
        <v>B7.1 - Extraction de minerais de fer</v>
      </c>
      <c r="M72" s="137" t="s">
        <v>190</v>
      </c>
      <c r="N72" s="137" t="s">
        <v>192</v>
      </c>
      <c r="O72" s="137" t="s">
        <v>426</v>
      </c>
      <c r="P72" s="132"/>
      <c r="Q72" s="132"/>
      <c r="R72" s="132"/>
    </row>
    <row r="73" spans="1:18" hidden="1">
      <c r="A73" s="132" t="s">
        <v>4435</v>
      </c>
      <c r="B73" s="137" t="s">
        <v>3440</v>
      </c>
      <c r="C73" s="137"/>
      <c r="D73" s="137" t="s">
        <v>426</v>
      </c>
      <c r="E73" s="132"/>
      <c r="F73" s="132"/>
      <c r="G73" s="132"/>
      <c r="H73" s="132">
        <f t="shared" si="3"/>
        <v>1</v>
      </c>
      <c r="I73" s="132"/>
      <c r="J73" s="355" t="s">
        <v>4434</v>
      </c>
      <c r="K73" s="137" t="str">
        <f t="shared" si="5"/>
        <v>B0710</v>
      </c>
      <c r="L73" s="263" t="str">
        <f t="shared" si="4"/>
        <v>B7.1.0 - Extraction de minerais de fer</v>
      </c>
      <c r="M73" s="137"/>
      <c r="N73" s="137" t="s">
        <v>192</v>
      </c>
      <c r="O73" s="137" t="s">
        <v>426</v>
      </c>
      <c r="P73" s="132"/>
      <c r="Q73" s="132"/>
      <c r="R73" s="132"/>
    </row>
    <row r="74" spans="1:18" hidden="1">
      <c r="A74" s="132" t="s">
        <v>4436</v>
      </c>
      <c r="B74" s="137" t="s">
        <v>3441</v>
      </c>
      <c r="C74" s="137"/>
      <c r="D74" s="137" t="s">
        <v>426</v>
      </c>
      <c r="E74" s="132"/>
      <c r="F74" s="132"/>
      <c r="G74" s="132"/>
      <c r="H74" s="132">
        <f t="shared" si="3"/>
        <v>1</v>
      </c>
      <c r="I74" s="132"/>
      <c r="J74" s="354" t="s">
        <v>4435</v>
      </c>
      <c r="K74" s="137" t="str">
        <f t="shared" si="5"/>
        <v>B072</v>
      </c>
      <c r="L74" s="263" t="str">
        <f t="shared" si="4"/>
        <v>B7.2 - Extraction de minerais de métaux non ferreux</v>
      </c>
      <c r="M74" s="137" t="s">
        <v>190</v>
      </c>
      <c r="N74" s="137" t="s">
        <v>192</v>
      </c>
      <c r="O74" s="137" t="s">
        <v>426</v>
      </c>
      <c r="P74" s="132"/>
      <c r="Q74" s="132"/>
      <c r="R74" s="132"/>
    </row>
    <row r="75" spans="1:18" hidden="1">
      <c r="A75" s="132" t="s">
        <v>4437</v>
      </c>
      <c r="B75" s="137" t="s">
        <v>3442</v>
      </c>
      <c r="C75" s="137"/>
      <c r="D75" s="137" t="s">
        <v>426</v>
      </c>
      <c r="E75" s="132"/>
      <c r="F75" s="132"/>
      <c r="G75" s="132"/>
      <c r="H75" s="132">
        <f t="shared" si="3"/>
        <v>1</v>
      </c>
      <c r="I75" s="132"/>
      <c r="J75" s="355" t="s">
        <v>4436</v>
      </c>
      <c r="K75" s="137" t="str">
        <f t="shared" si="5"/>
        <v>B0721</v>
      </c>
      <c r="L75" s="263" t="str">
        <f t="shared" si="4"/>
        <v>B7.2.1 - Extraction de minerais d'uranium et de thorium</v>
      </c>
      <c r="M75" s="137"/>
      <c r="N75" s="137" t="s">
        <v>192</v>
      </c>
      <c r="O75" s="137" t="s">
        <v>426</v>
      </c>
      <c r="P75" s="132"/>
      <c r="Q75" s="132"/>
      <c r="R75" s="132"/>
    </row>
    <row r="76" spans="1:18" hidden="1">
      <c r="A76" s="132" t="s">
        <v>4438</v>
      </c>
      <c r="B76" s="137" t="s">
        <v>3443</v>
      </c>
      <c r="C76" s="137"/>
      <c r="D76" s="137" t="s">
        <v>426</v>
      </c>
      <c r="E76" s="132"/>
      <c r="F76" s="132"/>
      <c r="G76" s="132"/>
      <c r="H76" s="132">
        <f t="shared" si="3"/>
        <v>1</v>
      </c>
      <c r="I76" s="132"/>
      <c r="J76" s="355" t="s">
        <v>4437</v>
      </c>
      <c r="K76" s="137" t="str">
        <f t="shared" si="5"/>
        <v>B0729</v>
      </c>
      <c r="L76" s="263" t="str">
        <f t="shared" si="4"/>
        <v>B7.2.9 - Extraction d'autres minerais de métaux non ferreux</v>
      </c>
      <c r="M76" s="137"/>
      <c r="N76" s="137" t="s">
        <v>192</v>
      </c>
      <c r="O76" s="137" t="s">
        <v>426</v>
      </c>
      <c r="P76" s="132"/>
      <c r="Q76" s="132"/>
      <c r="R76" s="132"/>
    </row>
    <row r="77" spans="1:18" hidden="1">
      <c r="A77" s="132" t="s">
        <v>4439</v>
      </c>
      <c r="B77" s="137" t="s">
        <v>3444</v>
      </c>
      <c r="C77" s="137"/>
      <c r="D77" s="137" t="s">
        <v>426</v>
      </c>
      <c r="E77" s="132"/>
      <c r="F77" s="132"/>
      <c r="G77" s="132"/>
      <c r="H77" s="132">
        <f t="shared" si="3"/>
        <v>1</v>
      </c>
      <c r="I77" s="132"/>
      <c r="J77" s="353" t="s">
        <v>4438</v>
      </c>
      <c r="K77" s="137" t="str">
        <f t="shared" si="5"/>
        <v>B08</v>
      </c>
      <c r="L77" s="263" t="str">
        <f t="shared" si="4"/>
        <v>B8 - Autres industries extractives</v>
      </c>
      <c r="M77" s="137" t="s">
        <v>190</v>
      </c>
      <c r="N77" s="137" t="s">
        <v>192</v>
      </c>
      <c r="O77" s="137" t="s">
        <v>426</v>
      </c>
      <c r="P77" s="132"/>
      <c r="Q77" s="132"/>
      <c r="R77" s="132"/>
    </row>
    <row r="78" spans="1:18" hidden="1">
      <c r="A78" s="132" t="s">
        <v>4440</v>
      </c>
      <c r="B78" s="137" t="s">
        <v>3445</v>
      </c>
      <c r="C78" s="137"/>
      <c r="D78" s="137" t="s">
        <v>426</v>
      </c>
      <c r="E78" s="132"/>
      <c r="F78" s="132"/>
      <c r="G78" s="132"/>
      <c r="H78" s="132">
        <f t="shared" si="3"/>
        <v>1</v>
      </c>
      <c r="I78" s="132"/>
      <c r="J78" s="354" t="s">
        <v>4439</v>
      </c>
      <c r="K78" s="137" t="str">
        <f t="shared" si="5"/>
        <v>B081</v>
      </c>
      <c r="L78" s="263" t="str">
        <f t="shared" si="4"/>
        <v>B8.1 - Extraction de pierres de sables et d'argiles</v>
      </c>
      <c r="M78" s="137" t="s">
        <v>190</v>
      </c>
      <c r="N78" s="137" t="s">
        <v>192</v>
      </c>
      <c r="O78" s="137" t="s">
        <v>426</v>
      </c>
      <c r="P78" s="132"/>
      <c r="Q78" s="132"/>
      <c r="R78" s="132"/>
    </row>
    <row r="79" spans="1:18" hidden="1">
      <c r="A79" s="132" t="s">
        <v>4441</v>
      </c>
      <c r="B79" s="137" t="s">
        <v>3446</v>
      </c>
      <c r="C79" s="137"/>
      <c r="D79" s="137" t="s">
        <v>426</v>
      </c>
      <c r="E79" s="132"/>
      <c r="F79" s="132"/>
      <c r="G79" s="132"/>
      <c r="H79" s="132">
        <f t="shared" si="3"/>
        <v>1</v>
      </c>
      <c r="I79" s="132"/>
      <c r="J79" s="355" t="s">
        <v>4440</v>
      </c>
      <c r="K79" s="137" t="str">
        <f t="shared" si="5"/>
        <v>B0811</v>
      </c>
      <c r="L79" s="263" t="str">
        <f t="shared" si="4"/>
        <v>B8.1.1 - Extrac pierre ornem construct calcaire ind gypse craie ardoise</v>
      </c>
      <c r="M79" s="137"/>
      <c r="N79" s="137" t="s">
        <v>192</v>
      </c>
      <c r="O79" s="137" t="s">
        <v>426</v>
      </c>
      <c r="P79" s="132"/>
      <c r="Q79" s="132"/>
      <c r="R79" s="132"/>
    </row>
    <row r="80" spans="1:18" hidden="1">
      <c r="A80" s="132" t="s">
        <v>4442</v>
      </c>
      <c r="B80" s="137" t="s">
        <v>3447</v>
      </c>
      <c r="C80" s="137"/>
      <c r="D80" s="137" t="s">
        <v>426</v>
      </c>
      <c r="E80" s="132"/>
      <c r="F80" s="132"/>
      <c r="G80" s="132"/>
      <c r="H80" s="132">
        <f t="shared" si="3"/>
        <v>1</v>
      </c>
      <c r="I80" s="132"/>
      <c r="J80" s="355" t="s">
        <v>4441</v>
      </c>
      <c r="K80" s="137" t="str">
        <f t="shared" si="5"/>
        <v>B0812</v>
      </c>
      <c r="L80" s="263" t="str">
        <f t="shared" si="4"/>
        <v>B8.1.2 - Extraction de sables de granulats d'argiles et de kaolin</v>
      </c>
      <c r="M80" s="137"/>
      <c r="N80" s="137" t="s">
        <v>192</v>
      </c>
      <c r="O80" s="137" t="s">
        <v>426</v>
      </c>
      <c r="P80" s="132"/>
      <c r="Q80" s="132"/>
      <c r="R80" s="132"/>
    </row>
    <row r="81" spans="1:18" hidden="1">
      <c r="A81" s="132" t="s">
        <v>4443</v>
      </c>
      <c r="B81" s="137" t="s">
        <v>3448</v>
      </c>
      <c r="C81" s="137"/>
      <c r="D81" s="137" t="s">
        <v>426</v>
      </c>
      <c r="E81" s="132"/>
      <c r="F81" s="132"/>
      <c r="G81" s="132"/>
      <c r="H81" s="132">
        <f t="shared" si="3"/>
        <v>1</v>
      </c>
      <c r="I81" s="132"/>
      <c r="J81" s="354" t="s">
        <v>4442</v>
      </c>
      <c r="K81" s="137" t="str">
        <f t="shared" si="5"/>
        <v>B089</v>
      </c>
      <c r="L81" s="263" t="str">
        <f t="shared" si="4"/>
        <v>B8.9 - Activités extractives nca</v>
      </c>
      <c r="M81" s="137" t="s">
        <v>190</v>
      </c>
      <c r="N81" s="137" t="s">
        <v>192</v>
      </c>
      <c r="O81" s="137" t="s">
        <v>426</v>
      </c>
      <c r="P81" s="132"/>
      <c r="Q81" s="132"/>
      <c r="R81" s="132"/>
    </row>
    <row r="82" spans="1:18" hidden="1">
      <c r="A82" s="132" t="s">
        <v>4444</v>
      </c>
      <c r="B82" s="137" t="s">
        <v>3449</v>
      </c>
      <c r="C82" s="137"/>
      <c r="D82" s="137" t="s">
        <v>426</v>
      </c>
      <c r="E82" s="132"/>
      <c r="F82" s="132"/>
      <c r="G82" s="132"/>
      <c r="H82" s="132">
        <f t="shared" si="3"/>
        <v>1</v>
      </c>
      <c r="I82" s="132"/>
      <c r="J82" s="355" t="s">
        <v>4443</v>
      </c>
      <c r="K82" s="137" t="str">
        <f t="shared" si="5"/>
        <v>B0891</v>
      </c>
      <c r="L82" s="263" t="str">
        <f t="shared" si="4"/>
        <v>B8.9.1 - Extraction minéraux pour industrie chimique d'engrais naturels</v>
      </c>
      <c r="M82" s="137"/>
      <c r="N82" s="137" t="s">
        <v>192</v>
      </c>
      <c r="O82" s="137" t="s">
        <v>426</v>
      </c>
      <c r="P82" s="132"/>
      <c r="Q82" s="132"/>
      <c r="R82" s="132"/>
    </row>
    <row r="83" spans="1:18" hidden="1">
      <c r="A83" s="132" t="s">
        <v>4445</v>
      </c>
      <c r="B83" s="137" t="s">
        <v>3450</v>
      </c>
      <c r="C83" s="137"/>
      <c r="D83" s="137" t="s">
        <v>426</v>
      </c>
      <c r="E83" s="132"/>
      <c r="F83" s="132"/>
      <c r="G83" s="132"/>
      <c r="H83" s="132">
        <f t="shared" si="3"/>
        <v>1</v>
      </c>
      <c r="I83" s="132"/>
      <c r="J83" s="355" t="s">
        <v>4444</v>
      </c>
      <c r="K83" s="137" t="str">
        <f t="shared" si="5"/>
        <v>B0892</v>
      </c>
      <c r="L83" s="263" t="str">
        <f t="shared" si="4"/>
        <v>B8.9.2 - Extraction de la tourbe</v>
      </c>
      <c r="M83" s="137"/>
      <c r="N83" s="137" t="s">
        <v>192</v>
      </c>
      <c r="O83" s="137" t="s">
        <v>426</v>
      </c>
      <c r="P83" s="132"/>
      <c r="Q83" s="132"/>
      <c r="R83" s="132"/>
    </row>
    <row r="84" spans="1:18" hidden="1">
      <c r="A84" s="132" t="s">
        <v>4446</v>
      </c>
      <c r="B84" s="137" t="s">
        <v>3451</v>
      </c>
      <c r="C84" s="137"/>
      <c r="D84" s="137" t="s">
        <v>426</v>
      </c>
      <c r="E84" s="132"/>
      <c r="F84" s="132"/>
      <c r="G84" s="132"/>
      <c r="H84" s="132">
        <f t="shared" si="3"/>
        <v>1</v>
      </c>
      <c r="I84" s="132"/>
      <c r="J84" s="355" t="s">
        <v>4445</v>
      </c>
      <c r="K84" s="137" t="str">
        <f t="shared" si="5"/>
        <v>B0893</v>
      </c>
      <c r="L84" s="263" t="str">
        <f t="shared" si="4"/>
        <v>B8.9.3 - Production de sel</v>
      </c>
      <c r="M84" s="137"/>
      <c r="N84" s="137" t="s">
        <v>192</v>
      </c>
      <c r="O84" s="137" t="s">
        <v>426</v>
      </c>
      <c r="P84" s="132"/>
      <c r="Q84" s="132"/>
      <c r="R84" s="132"/>
    </row>
    <row r="85" spans="1:18" hidden="1">
      <c r="A85" s="132" t="s">
        <v>4447</v>
      </c>
      <c r="B85" s="137" t="s">
        <v>3452</v>
      </c>
      <c r="C85" s="137"/>
      <c r="D85" s="137" t="s">
        <v>426</v>
      </c>
      <c r="E85" s="132"/>
      <c r="F85" s="132"/>
      <c r="G85" s="132"/>
      <c r="H85" s="132">
        <f t="shared" si="3"/>
        <v>1</v>
      </c>
      <c r="I85" s="132"/>
      <c r="J85" s="355" t="s">
        <v>4446</v>
      </c>
      <c r="K85" s="137" t="str">
        <f t="shared" si="5"/>
        <v>B0899</v>
      </c>
      <c r="L85" s="263" t="str">
        <f t="shared" si="4"/>
        <v>B8.9.9 - Autres activités extractives nca</v>
      </c>
      <c r="M85" s="137"/>
      <c r="N85" s="137" t="s">
        <v>192</v>
      </c>
      <c r="O85" s="137" t="s">
        <v>426</v>
      </c>
      <c r="P85" s="132"/>
      <c r="Q85" s="132"/>
      <c r="R85" s="132"/>
    </row>
    <row r="86" spans="1:18" hidden="1">
      <c r="A86" s="132" t="s">
        <v>4448</v>
      </c>
      <c r="B86" s="137" t="s">
        <v>3453</v>
      </c>
      <c r="C86" s="137"/>
      <c r="D86" s="137" t="s">
        <v>426</v>
      </c>
      <c r="E86" s="132"/>
      <c r="F86" s="132"/>
      <c r="G86" s="132"/>
      <c r="H86" s="132">
        <f t="shared" si="3"/>
        <v>1</v>
      </c>
      <c r="I86" s="132"/>
      <c r="J86" s="353" t="s">
        <v>4447</v>
      </c>
      <c r="K86" s="137" t="str">
        <f t="shared" si="5"/>
        <v>B09</v>
      </c>
      <c r="L86" s="263" t="str">
        <f t="shared" si="4"/>
        <v>B9 - Services de soutien aux industries extractives</v>
      </c>
      <c r="M86" s="137" t="s">
        <v>190</v>
      </c>
      <c r="N86" s="137" t="s">
        <v>192</v>
      </c>
      <c r="O86" s="137" t="s">
        <v>426</v>
      </c>
      <c r="P86" s="132"/>
      <c r="Q86" s="132"/>
      <c r="R86" s="132"/>
    </row>
    <row r="87" spans="1:18" hidden="1">
      <c r="A87" s="132" t="s">
        <v>4449</v>
      </c>
      <c r="B87" s="137" t="s">
        <v>3454</v>
      </c>
      <c r="C87" s="137"/>
      <c r="D87" s="137" t="s">
        <v>426</v>
      </c>
      <c r="E87" s="132"/>
      <c r="F87" s="132"/>
      <c r="G87" s="132"/>
      <c r="H87" s="132">
        <f t="shared" si="3"/>
        <v>1</v>
      </c>
      <c r="I87" s="132"/>
      <c r="J87" s="354" t="s">
        <v>4448</v>
      </c>
      <c r="K87" s="137" t="str">
        <f t="shared" si="5"/>
        <v>B091</v>
      </c>
      <c r="L87" s="263" t="str">
        <f t="shared" si="4"/>
        <v>B9.1 - Activités de soutien à extraction d'hydrocarbures</v>
      </c>
      <c r="M87" s="137" t="s">
        <v>190</v>
      </c>
      <c r="N87" s="137" t="s">
        <v>192</v>
      </c>
      <c r="O87" s="137" t="s">
        <v>426</v>
      </c>
      <c r="P87" s="132"/>
      <c r="Q87" s="132"/>
      <c r="R87" s="132"/>
    </row>
    <row r="88" spans="1:18" hidden="1">
      <c r="A88" s="132" t="s">
        <v>4450</v>
      </c>
      <c r="B88" s="137" t="s">
        <v>3455</v>
      </c>
      <c r="C88" s="137"/>
      <c r="D88" s="137" t="s">
        <v>426</v>
      </c>
      <c r="E88" s="132"/>
      <c r="F88" s="132"/>
      <c r="G88" s="132"/>
      <c r="H88" s="132">
        <f t="shared" si="3"/>
        <v>1</v>
      </c>
      <c r="I88" s="132"/>
      <c r="J88" s="355" t="s">
        <v>4449</v>
      </c>
      <c r="K88" s="137" t="str">
        <f t="shared" si="5"/>
        <v>B0910</v>
      </c>
      <c r="L88" s="263" t="str">
        <f t="shared" si="4"/>
        <v>B9.1.0 - Activités de soutien à extraction d'hydrocarbures</v>
      </c>
      <c r="M88" s="137"/>
      <c r="N88" s="137" t="s">
        <v>192</v>
      </c>
      <c r="O88" s="137" t="s">
        <v>426</v>
      </c>
      <c r="P88" s="132"/>
      <c r="Q88" s="132"/>
      <c r="R88" s="132"/>
    </row>
    <row r="89" spans="1:18" hidden="1">
      <c r="A89" s="132" t="s">
        <v>4451</v>
      </c>
      <c r="B89" s="137" t="s">
        <v>3456</v>
      </c>
      <c r="C89" s="137"/>
      <c r="D89" s="137" t="s">
        <v>426</v>
      </c>
      <c r="E89" s="132"/>
      <c r="F89" s="132"/>
      <c r="G89" s="132"/>
      <c r="H89" s="132">
        <f t="shared" si="3"/>
        <v>1</v>
      </c>
      <c r="I89" s="132"/>
      <c r="J89" s="354" t="s">
        <v>4450</v>
      </c>
      <c r="K89" s="137" t="str">
        <f t="shared" si="5"/>
        <v>B099</v>
      </c>
      <c r="L89" s="263" t="str">
        <f t="shared" si="4"/>
        <v>B9.9 - Activités de soutien aux autres industries extractives</v>
      </c>
      <c r="M89" s="137" t="s">
        <v>190</v>
      </c>
      <c r="N89" s="137" t="s">
        <v>192</v>
      </c>
      <c r="O89" s="137" t="s">
        <v>426</v>
      </c>
      <c r="P89" s="132"/>
      <c r="Q89" s="132"/>
      <c r="R89" s="132"/>
    </row>
    <row r="90" spans="1:18" hidden="1">
      <c r="A90" s="132" t="s">
        <v>4452</v>
      </c>
      <c r="B90" s="137" t="s">
        <v>3457</v>
      </c>
      <c r="C90" s="137"/>
      <c r="D90" s="137" t="s">
        <v>426</v>
      </c>
      <c r="E90" s="132"/>
      <c r="F90" s="132"/>
      <c r="G90" s="132"/>
      <c r="H90" s="132">
        <f t="shared" si="3"/>
        <v>1</v>
      </c>
      <c r="I90" s="132"/>
      <c r="J90" s="355" t="s">
        <v>4451</v>
      </c>
      <c r="K90" s="137" t="str">
        <f t="shared" si="5"/>
        <v>B0990</v>
      </c>
      <c r="L90" s="263" t="str">
        <f t="shared" si="4"/>
        <v>B9.9.0 - Activités de soutien aux autres industries extractives</v>
      </c>
      <c r="M90" s="137"/>
      <c r="N90" s="137" t="s">
        <v>192</v>
      </c>
      <c r="O90" s="137" t="s">
        <v>426</v>
      </c>
      <c r="P90" s="132"/>
      <c r="Q90" s="132"/>
      <c r="R90" s="132"/>
    </row>
    <row r="91" spans="1:18" hidden="1">
      <c r="A91" s="132" t="s">
        <v>4453</v>
      </c>
      <c r="B91" s="137" t="s">
        <v>3458</v>
      </c>
      <c r="C91" s="137"/>
      <c r="D91" s="137" t="s">
        <v>426</v>
      </c>
      <c r="E91" s="132"/>
      <c r="F91" s="132"/>
      <c r="G91" s="132"/>
      <c r="H91" s="132">
        <f t="shared" si="3"/>
        <v>1</v>
      </c>
      <c r="I91" s="132"/>
      <c r="J91" s="265" t="s">
        <v>4452</v>
      </c>
      <c r="K91" s="137" t="str">
        <f t="shared" si="5"/>
        <v>C</v>
      </c>
      <c r="L91" s="263" t="str">
        <f t="shared" si="4"/>
        <v>C - INDUSTRIE MANUFACTURIÈRE</v>
      </c>
      <c r="M91" s="137" t="s">
        <v>190</v>
      </c>
      <c r="N91" s="137" t="s">
        <v>192</v>
      </c>
      <c r="O91" s="137" t="s">
        <v>426</v>
      </c>
      <c r="P91" s="132"/>
      <c r="Q91" s="132"/>
      <c r="R91" s="132"/>
    </row>
    <row r="92" spans="1:18" hidden="1">
      <c r="A92" s="132" t="s">
        <v>4454</v>
      </c>
      <c r="B92" s="137" t="s">
        <v>3459</v>
      </c>
      <c r="C92" s="137"/>
      <c r="D92" s="137" t="s">
        <v>426</v>
      </c>
      <c r="E92" s="132"/>
      <c r="F92" s="132"/>
      <c r="G92" s="132"/>
      <c r="H92" s="132">
        <f t="shared" si="3"/>
        <v>1</v>
      </c>
      <c r="I92" s="132"/>
      <c r="J92" s="353" t="s">
        <v>4453</v>
      </c>
      <c r="K92" s="137" t="str">
        <f t="shared" si="5"/>
        <v>C10</v>
      </c>
      <c r="L92" s="263" t="str">
        <f t="shared" si="4"/>
        <v>C10 - Industries alimentaires</v>
      </c>
      <c r="M92" s="137" t="s">
        <v>190</v>
      </c>
      <c r="N92" s="137" t="s">
        <v>192</v>
      </c>
      <c r="O92" s="137" t="s">
        <v>426</v>
      </c>
      <c r="P92" s="132"/>
      <c r="Q92" s="132"/>
      <c r="R92" s="132"/>
    </row>
    <row r="93" spans="1:18" hidden="1">
      <c r="A93" s="132" t="s">
        <v>4455</v>
      </c>
      <c r="B93" s="137" t="s">
        <v>3460</v>
      </c>
      <c r="C93" s="137"/>
      <c r="D93" s="137" t="s">
        <v>426</v>
      </c>
      <c r="E93" s="132"/>
      <c r="F93" s="132"/>
      <c r="G93" s="132"/>
      <c r="H93" s="132">
        <f t="shared" si="3"/>
        <v>1</v>
      </c>
      <c r="I93" s="132"/>
      <c r="J93" s="354" t="s">
        <v>4454</v>
      </c>
      <c r="K93" s="137" t="str">
        <f t="shared" si="5"/>
        <v>C101</v>
      </c>
      <c r="L93" s="263" t="str">
        <f t="shared" si="4"/>
        <v>C10.1 - Industrie des viandes</v>
      </c>
      <c r="M93" s="137" t="s">
        <v>190</v>
      </c>
      <c r="N93" s="137" t="s">
        <v>192</v>
      </c>
      <c r="O93" s="137" t="s">
        <v>426</v>
      </c>
      <c r="P93" s="132"/>
      <c r="Q93" s="132"/>
      <c r="R93" s="132"/>
    </row>
    <row r="94" spans="1:18" hidden="1">
      <c r="A94" s="132" t="s">
        <v>4456</v>
      </c>
      <c r="B94" s="137" t="s">
        <v>3461</v>
      </c>
      <c r="C94" s="137"/>
      <c r="D94" s="137" t="s">
        <v>426</v>
      </c>
      <c r="E94" s="132"/>
      <c r="F94" s="132"/>
      <c r="G94" s="132"/>
      <c r="H94" s="132">
        <f t="shared" si="3"/>
        <v>1</v>
      </c>
      <c r="I94" s="132"/>
      <c r="J94" s="355" t="s">
        <v>4455</v>
      </c>
      <c r="K94" s="137" t="str">
        <f t="shared" si="5"/>
        <v>C1011</v>
      </c>
      <c r="L94" s="263" t="str">
        <f t="shared" si="4"/>
        <v>C10.1.1 - Production de viandes de boucherie</v>
      </c>
      <c r="M94" s="137"/>
      <c r="N94" s="137" t="s">
        <v>192</v>
      </c>
      <c r="O94" s="137" t="s">
        <v>426</v>
      </c>
      <c r="P94" s="132"/>
      <c r="Q94" s="132"/>
      <c r="R94" s="132"/>
    </row>
    <row r="95" spans="1:18" hidden="1">
      <c r="A95" s="132" t="s">
        <v>4457</v>
      </c>
      <c r="B95" s="137" t="s">
        <v>3462</v>
      </c>
      <c r="C95" s="137"/>
      <c r="D95" s="137" t="s">
        <v>426</v>
      </c>
      <c r="E95" s="132"/>
      <c r="F95" s="132"/>
      <c r="G95" s="132"/>
      <c r="H95" s="132">
        <f t="shared" si="3"/>
        <v>1</v>
      </c>
      <c r="I95" s="132"/>
      <c r="J95" s="355" t="s">
        <v>4456</v>
      </c>
      <c r="K95" s="137" t="str">
        <f t="shared" si="5"/>
        <v>C1012</v>
      </c>
      <c r="L95" s="263" t="str">
        <f t="shared" si="4"/>
        <v>C10.1.2 - Production de viandes de volailles</v>
      </c>
      <c r="M95" s="137"/>
      <c r="N95" s="137" t="s">
        <v>192</v>
      </c>
      <c r="O95" s="137" t="s">
        <v>426</v>
      </c>
      <c r="P95" s="132"/>
      <c r="Q95" s="132"/>
      <c r="R95" s="132"/>
    </row>
    <row r="96" spans="1:18" hidden="1">
      <c r="A96" s="132" t="s">
        <v>4458</v>
      </c>
      <c r="B96" s="137" t="s">
        <v>3463</v>
      </c>
      <c r="C96" s="137"/>
      <c r="D96" s="137" t="s">
        <v>426</v>
      </c>
      <c r="E96" s="132"/>
      <c r="F96" s="132"/>
      <c r="G96" s="132"/>
      <c r="H96" s="132">
        <f t="shared" si="3"/>
        <v>1</v>
      </c>
      <c r="I96" s="132"/>
      <c r="J96" s="355" t="s">
        <v>4457</v>
      </c>
      <c r="K96" s="137" t="str">
        <f t="shared" si="5"/>
        <v>C1013</v>
      </c>
      <c r="L96" s="263" t="str">
        <f t="shared" si="4"/>
        <v>C10.1.3 - Préparation de produits à base de viande</v>
      </c>
      <c r="M96" s="137"/>
      <c r="N96" s="137" t="s">
        <v>192</v>
      </c>
      <c r="O96" s="137" t="s">
        <v>426</v>
      </c>
      <c r="P96" s="132"/>
      <c r="Q96" s="132"/>
      <c r="R96" s="132"/>
    </row>
    <row r="97" spans="1:18" hidden="1">
      <c r="A97" s="132" t="s">
        <v>4459</v>
      </c>
      <c r="B97" s="137" t="s">
        <v>3464</v>
      </c>
      <c r="C97" s="137"/>
      <c r="D97" s="137" t="s">
        <v>426</v>
      </c>
      <c r="E97" s="132"/>
      <c r="F97" s="132"/>
      <c r="G97" s="132"/>
      <c r="H97" s="132">
        <f t="shared" si="3"/>
        <v>1</v>
      </c>
      <c r="I97" s="132"/>
      <c r="J97" s="354" t="s">
        <v>4458</v>
      </c>
      <c r="K97" s="137" t="str">
        <f t="shared" si="5"/>
        <v>C102</v>
      </c>
      <c r="L97" s="263" t="str">
        <f t="shared" si="4"/>
        <v>C10.2 - Industrie du poisson</v>
      </c>
      <c r="M97" s="137" t="s">
        <v>190</v>
      </c>
      <c r="N97" s="137" t="s">
        <v>192</v>
      </c>
      <c r="O97" s="137" t="s">
        <v>426</v>
      </c>
      <c r="P97" s="132"/>
      <c r="Q97" s="132"/>
      <c r="R97" s="132"/>
    </row>
    <row r="98" spans="1:18" hidden="1">
      <c r="A98" s="132" t="s">
        <v>4460</v>
      </c>
      <c r="B98" s="137" t="s">
        <v>3465</v>
      </c>
      <c r="C98" s="137"/>
      <c r="D98" s="137" t="s">
        <v>426</v>
      </c>
      <c r="E98" s="132"/>
      <c r="F98" s="132"/>
      <c r="G98" s="132"/>
      <c r="H98" s="132">
        <f t="shared" si="3"/>
        <v>1</v>
      </c>
      <c r="I98" s="132"/>
      <c r="J98" s="355" t="s">
        <v>4459</v>
      </c>
      <c r="K98" s="137" t="str">
        <f t="shared" si="5"/>
        <v>C1020</v>
      </c>
      <c r="L98" s="263" t="str">
        <f t="shared" si="4"/>
        <v>C10.2.0 - Industrie du poisson</v>
      </c>
      <c r="M98" s="137"/>
      <c r="N98" s="137" t="s">
        <v>192</v>
      </c>
      <c r="O98" s="137" t="s">
        <v>426</v>
      </c>
      <c r="P98" s="132"/>
      <c r="Q98" s="132"/>
      <c r="R98" s="132"/>
    </row>
    <row r="99" spans="1:18" hidden="1">
      <c r="A99" s="132" t="s">
        <v>4461</v>
      </c>
      <c r="B99" s="137" t="s">
        <v>3466</v>
      </c>
      <c r="C99" s="137"/>
      <c r="D99" s="137" t="s">
        <v>426</v>
      </c>
      <c r="E99" s="132"/>
      <c r="F99" s="132"/>
      <c r="G99" s="132"/>
      <c r="H99" s="132">
        <f t="shared" si="3"/>
        <v>1</v>
      </c>
      <c r="I99" s="132"/>
      <c r="J99" s="354" t="s">
        <v>4460</v>
      </c>
      <c r="K99" s="137" t="str">
        <f t="shared" si="5"/>
        <v>C103</v>
      </c>
      <c r="L99" s="263" t="str">
        <f t="shared" si="4"/>
        <v>C10.3 - Industrie des fruits et légumes</v>
      </c>
      <c r="M99" s="137" t="s">
        <v>190</v>
      </c>
      <c r="N99" s="137" t="s">
        <v>192</v>
      </c>
      <c r="O99" s="137" t="s">
        <v>426</v>
      </c>
      <c r="P99" s="132"/>
      <c r="Q99" s="132"/>
      <c r="R99" s="132"/>
    </row>
    <row r="100" spans="1:18" hidden="1">
      <c r="A100" s="132" t="s">
        <v>4462</v>
      </c>
      <c r="B100" s="137" t="s">
        <v>3467</v>
      </c>
      <c r="C100" s="137"/>
      <c r="D100" s="137" t="s">
        <v>426</v>
      </c>
      <c r="E100" s="132"/>
      <c r="F100" s="132"/>
      <c r="G100" s="132"/>
      <c r="H100" s="132">
        <f t="shared" si="3"/>
        <v>1</v>
      </c>
      <c r="I100" s="132"/>
      <c r="J100" s="355" t="s">
        <v>4461</v>
      </c>
      <c r="K100" s="137" t="str">
        <f t="shared" si="5"/>
        <v>C1031</v>
      </c>
      <c r="L100" s="263" t="str">
        <f t="shared" si="4"/>
        <v>C10.3.1 - Transformation et conservation de pommes de terre</v>
      </c>
      <c r="M100" s="137"/>
      <c r="N100" s="137" t="s">
        <v>192</v>
      </c>
      <c r="O100" s="137" t="s">
        <v>426</v>
      </c>
      <c r="P100" s="132"/>
      <c r="Q100" s="132"/>
      <c r="R100" s="132"/>
    </row>
    <row r="101" spans="1:18" hidden="1">
      <c r="A101" s="132" t="s">
        <v>4463</v>
      </c>
      <c r="B101" s="137" t="s">
        <v>3468</v>
      </c>
      <c r="C101" s="137"/>
      <c r="D101" s="137" t="s">
        <v>426</v>
      </c>
      <c r="E101" s="132"/>
      <c r="F101" s="132"/>
      <c r="G101" s="132"/>
      <c r="H101" s="132">
        <f t="shared" si="3"/>
        <v>1</v>
      </c>
      <c r="I101" s="132"/>
      <c r="J101" s="355" t="s">
        <v>4462</v>
      </c>
      <c r="K101" s="137" t="str">
        <f t="shared" si="5"/>
        <v>C1032</v>
      </c>
      <c r="L101" s="263" t="str">
        <f t="shared" si="4"/>
        <v>C10.3.2 - Préparation de jus de fruits et légumes</v>
      </c>
      <c r="M101" s="137"/>
      <c r="N101" s="137" t="s">
        <v>192</v>
      </c>
      <c r="O101" s="137" t="s">
        <v>426</v>
      </c>
      <c r="P101" s="132"/>
      <c r="Q101" s="132"/>
      <c r="R101" s="132"/>
    </row>
    <row r="102" spans="1:18" hidden="1">
      <c r="A102" s="132" t="s">
        <v>4464</v>
      </c>
      <c r="B102" s="137" t="s">
        <v>3469</v>
      </c>
      <c r="C102" s="137"/>
      <c r="D102" s="137" t="s">
        <v>426</v>
      </c>
      <c r="E102" s="132"/>
      <c r="F102" s="132"/>
      <c r="G102" s="132"/>
      <c r="H102" s="132">
        <f t="shared" si="3"/>
        <v>1</v>
      </c>
      <c r="I102" s="132"/>
      <c r="J102" s="355" t="s">
        <v>4463</v>
      </c>
      <c r="K102" s="137" t="str">
        <f t="shared" si="5"/>
        <v>C1039</v>
      </c>
      <c r="L102" s="263" t="str">
        <f t="shared" si="4"/>
        <v>C10.3.9 - Transformation et conservation de fruits et légumes nca</v>
      </c>
      <c r="M102" s="137"/>
      <c r="N102" s="137" t="s">
        <v>192</v>
      </c>
      <c r="O102" s="137" t="s">
        <v>426</v>
      </c>
      <c r="P102" s="132"/>
      <c r="Q102" s="132"/>
      <c r="R102" s="132"/>
    </row>
    <row r="103" spans="1:18" hidden="1">
      <c r="A103" s="132" t="s">
        <v>4465</v>
      </c>
      <c r="B103" s="137" t="s">
        <v>3470</v>
      </c>
      <c r="C103" s="137"/>
      <c r="D103" s="137" t="s">
        <v>426</v>
      </c>
      <c r="E103" s="132"/>
      <c r="F103" s="132"/>
      <c r="G103" s="132"/>
      <c r="H103" s="132">
        <f t="shared" si="3"/>
        <v>1</v>
      </c>
      <c r="I103" s="132"/>
      <c r="J103" s="354" t="s">
        <v>4464</v>
      </c>
      <c r="K103" s="137" t="str">
        <f t="shared" si="5"/>
        <v>C104</v>
      </c>
      <c r="L103" s="263" t="str">
        <f t="shared" si="4"/>
        <v>C10.4 - Industrie des corps gras</v>
      </c>
      <c r="M103" s="137" t="s">
        <v>190</v>
      </c>
      <c r="N103" s="137" t="s">
        <v>192</v>
      </c>
      <c r="O103" s="137" t="s">
        <v>426</v>
      </c>
      <c r="P103" s="132"/>
      <c r="Q103" s="132"/>
      <c r="R103" s="132"/>
    </row>
    <row r="104" spans="1:18" hidden="1">
      <c r="A104" s="132" t="s">
        <v>4466</v>
      </c>
      <c r="B104" s="137" t="s">
        <v>3471</v>
      </c>
      <c r="C104" s="137"/>
      <c r="D104" s="137" t="s">
        <v>426</v>
      </c>
      <c r="E104" s="132"/>
      <c r="F104" s="132"/>
      <c r="G104" s="132"/>
      <c r="H104" s="132">
        <f t="shared" si="3"/>
        <v>1</v>
      </c>
      <c r="I104" s="132"/>
      <c r="J104" s="355" t="s">
        <v>4465</v>
      </c>
      <c r="K104" s="137" t="str">
        <f t="shared" si="5"/>
        <v>C1041</v>
      </c>
      <c r="L104" s="263" t="str">
        <f t="shared" si="4"/>
        <v>C10.4.1 - Fabrication d'huiles et graisses</v>
      </c>
      <c r="M104" s="137"/>
      <c r="N104" s="137" t="s">
        <v>192</v>
      </c>
      <c r="O104" s="137" t="s">
        <v>426</v>
      </c>
      <c r="P104" s="132"/>
      <c r="Q104" s="132"/>
      <c r="R104" s="132"/>
    </row>
    <row r="105" spans="1:18" hidden="1">
      <c r="A105" s="132" t="s">
        <v>4467</v>
      </c>
      <c r="B105" s="137" t="s">
        <v>3472</v>
      </c>
      <c r="C105" s="137"/>
      <c r="D105" s="137" t="s">
        <v>426</v>
      </c>
      <c r="E105" s="132"/>
      <c r="F105" s="132"/>
      <c r="G105" s="132"/>
      <c r="H105" s="132">
        <f t="shared" si="3"/>
        <v>1</v>
      </c>
      <c r="I105" s="132"/>
      <c r="J105" s="355" t="s">
        <v>4466</v>
      </c>
      <c r="K105" s="137" t="str">
        <f t="shared" si="5"/>
        <v>C1042</v>
      </c>
      <c r="L105" s="263" t="str">
        <f t="shared" si="4"/>
        <v>C10.4.2 - Fabrication de margarine</v>
      </c>
      <c r="M105" s="137"/>
      <c r="N105" s="137" t="s">
        <v>192</v>
      </c>
      <c r="O105" s="137" t="s">
        <v>426</v>
      </c>
      <c r="P105" s="132"/>
      <c r="Q105" s="132"/>
      <c r="R105" s="132"/>
    </row>
    <row r="106" spans="1:18" hidden="1">
      <c r="A106" s="132" t="s">
        <v>4468</v>
      </c>
      <c r="B106" s="137" t="s">
        <v>3473</v>
      </c>
      <c r="C106" s="137"/>
      <c r="D106" s="137" t="s">
        <v>426</v>
      </c>
      <c r="E106" s="132"/>
      <c r="F106" s="132"/>
      <c r="G106" s="132"/>
      <c r="H106" s="132">
        <f t="shared" si="3"/>
        <v>1</v>
      </c>
      <c r="I106" s="132"/>
      <c r="J106" s="354" t="s">
        <v>4467</v>
      </c>
      <c r="K106" s="137" t="str">
        <f t="shared" si="5"/>
        <v>C105</v>
      </c>
      <c r="L106" s="263" t="str">
        <f t="shared" si="4"/>
        <v>C10.5 - Industrie laitière</v>
      </c>
      <c r="M106" s="137" t="s">
        <v>190</v>
      </c>
      <c r="N106" s="137" t="s">
        <v>192</v>
      </c>
      <c r="O106" s="137" t="s">
        <v>426</v>
      </c>
      <c r="P106" s="132"/>
      <c r="Q106" s="132"/>
      <c r="R106" s="132"/>
    </row>
    <row r="107" spans="1:18" hidden="1">
      <c r="A107" s="132" t="s">
        <v>4469</v>
      </c>
      <c r="B107" s="137" t="s">
        <v>3474</v>
      </c>
      <c r="C107" s="137"/>
      <c r="D107" s="137" t="s">
        <v>426</v>
      </c>
      <c r="E107" s="132"/>
      <c r="F107" s="132"/>
      <c r="G107" s="132"/>
      <c r="H107" s="132">
        <f t="shared" si="3"/>
        <v>1</v>
      </c>
      <c r="I107" s="132"/>
      <c r="J107" s="355" t="s">
        <v>4468</v>
      </c>
      <c r="K107" s="137" t="str">
        <f t="shared" si="5"/>
        <v>C1051</v>
      </c>
      <c r="L107" s="263" t="str">
        <f t="shared" si="4"/>
        <v>C10.5.1 - Fabrication de produits laitiers</v>
      </c>
      <c r="M107" s="137"/>
      <c r="N107" s="137" t="s">
        <v>192</v>
      </c>
      <c r="O107" s="137" t="s">
        <v>426</v>
      </c>
      <c r="P107" s="132"/>
      <c r="Q107" s="132"/>
      <c r="R107" s="132"/>
    </row>
    <row r="108" spans="1:18" hidden="1">
      <c r="A108" s="132" t="s">
        <v>4470</v>
      </c>
      <c r="B108" s="137" t="s">
        <v>3475</v>
      </c>
      <c r="C108" s="137"/>
      <c r="D108" s="137" t="s">
        <v>426</v>
      </c>
      <c r="E108" s="132"/>
      <c r="F108" s="132"/>
      <c r="G108" s="132"/>
      <c r="H108" s="132">
        <f t="shared" si="3"/>
        <v>1</v>
      </c>
      <c r="I108" s="132"/>
      <c r="J108" s="355" t="s">
        <v>4469</v>
      </c>
      <c r="K108" s="137" t="str">
        <f t="shared" si="5"/>
        <v>C1052</v>
      </c>
      <c r="L108" s="263" t="str">
        <f t="shared" si="4"/>
        <v>C10.5.2 - Fabrication de glaces et sorbets</v>
      </c>
      <c r="M108" s="137"/>
      <c r="N108" s="137" t="s">
        <v>192</v>
      </c>
      <c r="O108" s="137" t="s">
        <v>426</v>
      </c>
      <c r="P108" s="132"/>
      <c r="Q108" s="132"/>
      <c r="R108" s="132"/>
    </row>
    <row r="109" spans="1:18" hidden="1">
      <c r="A109" s="132" t="s">
        <v>4471</v>
      </c>
      <c r="B109" s="137" t="s">
        <v>3476</v>
      </c>
      <c r="C109" s="137"/>
      <c r="D109" s="137" t="s">
        <v>426</v>
      </c>
      <c r="E109" s="132"/>
      <c r="F109" s="132"/>
      <c r="G109" s="132"/>
      <c r="H109" s="132">
        <f t="shared" si="3"/>
        <v>1</v>
      </c>
      <c r="I109" s="132"/>
      <c r="J109" s="354" t="s">
        <v>4470</v>
      </c>
      <c r="K109" s="137" t="str">
        <f t="shared" si="5"/>
        <v>C106</v>
      </c>
      <c r="L109" s="263" t="str">
        <f t="shared" si="4"/>
        <v>C10.6 - Travail des grains; fabrication de produits amylacés</v>
      </c>
      <c r="M109" s="137" t="s">
        <v>190</v>
      </c>
      <c r="N109" s="137" t="s">
        <v>192</v>
      </c>
      <c r="O109" s="137" t="s">
        <v>426</v>
      </c>
      <c r="P109" s="132"/>
      <c r="Q109" s="132"/>
      <c r="R109" s="132"/>
    </row>
    <row r="110" spans="1:18" hidden="1">
      <c r="A110" s="132" t="s">
        <v>4472</v>
      </c>
      <c r="B110" s="137" t="s">
        <v>3477</v>
      </c>
      <c r="C110" s="137"/>
      <c r="D110" s="137" t="s">
        <v>426</v>
      </c>
      <c r="E110" s="132"/>
      <c r="F110" s="132"/>
      <c r="G110" s="132"/>
      <c r="H110" s="132">
        <f t="shared" si="3"/>
        <v>1</v>
      </c>
      <c r="I110" s="132"/>
      <c r="J110" s="355" t="s">
        <v>4471</v>
      </c>
      <c r="K110" s="137" t="str">
        <f t="shared" si="5"/>
        <v>C1061</v>
      </c>
      <c r="L110" s="263" t="str">
        <f t="shared" si="4"/>
        <v>C10.6.1 - Travail des grains</v>
      </c>
      <c r="M110" s="137"/>
      <c r="N110" s="137" t="s">
        <v>192</v>
      </c>
      <c r="O110" s="137" t="s">
        <v>426</v>
      </c>
      <c r="P110" s="132"/>
      <c r="Q110" s="132"/>
      <c r="R110" s="132"/>
    </row>
    <row r="111" spans="1:18" hidden="1">
      <c r="A111" s="132" t="s">
        <v>4473</v>
      </c>
      <c r="B111" s="137" t="s">
        <v>3478</v>
      </c>
      <c r="C111" s="137"/>
      <c r="D111" s="137" t="s">
        <v>426</v>
      </c>
      <c r="E111" s="132"/>
      <c r="F111" s="132"/>
      <c r="G111" s="132"/>
      <c r="H111" s="132">
        <f t="shared" si="3"/>
        <v>1</v>
      </c>
      <c r="I111" s="132"/>
      <c r="J111" s="355" t="s">
        <v>4472</v>
      </c>
      <c r="K111" s="137" t="str">
        <f t="shared" si="5"/>
        <v>C1062</v>
      </c>
      <c r="L111" s="263" t="str">
        <f t="shared" si="4"/>
        <v>C10.6.2 - Fabrication de produits amylacés</v>
      </c>
      <c r="M111" s="137"/>
      <c r="N111" s="137" t="s">
        <v>192</v>
      </c>
      <c r="O111" s="137" t="s">
        <v>426</v>
      </c>
      <c r="P111" s="132"/>
      <c r="Q111" s="132"/>
      <c r="R111" s="132"/>
    </row>
    <row r="112" spans="1:18" hidden="1">
      <c r="A112" s="132" t="s">
        <v>4474</v>
      </c>
      <c r="B112" s="137" t="s">
        <v>3479</v>
      </c>
      <c r="C112" s="137"/>
      <c r="D112" s="137" t="s">
        <v>426</v>
      </c>
      <c r="E112" s="132"/>
      <c r="F112" s="132"/>
      <c r="G112" s="132"/>
      <c r="H112" s="132">
        <f t="shared" si="3"/>
        <v>1</v>
      </c>
      <c r="I112" s="132"/>
      <c r="J112" s="354" t="s">
        <v>4473</v>
      </c>
      <c r="K112" s="137" t="str">
        <f t="shared" si="5"/>
        <v>C107</v>
      </c>
      <c r="L112" s="263" t="str">
        <f t="shared" si="4"/>
        <v>C10.7 - Fabrication produits boulangerie-pâtisserie pâtes alimentaires</v>
      </c>
      <c r="M112" s="137" t="s">
        <v>190</v>
      </c>
      <c r="N112" s="137" t="s">
        <v>192</v>
      </c>
      <c r="O112" s="137" t="s">
        <v>426</v>
      </c>
      <c r="P112" s="132"/>
      <c r="Q112" s="132"/>
      <c r="R112" s="132"/>
    </row>
    <row r="113" spans="1:18" hidden="1">
      <c r="A113" s="132" t="s">
        <v>4475</v>
      </c>
      <c r="B113" s="137" t="s">
        <v>3480</v>
      </c>
      <c r="C113" s="137"/>
      <c r="D113" s="137" t="s">
        <v>426</v>
      </c>
      <c r="E113" s="132"/>
      <c r="F113" s="132"/>
      <c r="G113" s="132"/>
      <c r="H113" s="132">
        <f t="shared" si="3"/>
        <v>1</v>
      </c>
      <c r="I113" s="132"/>
      <c r="J113" s="355" t="s">
        <v>4474</v>
      </c>
      <c r="K113" s="137" t="str">
        <f t="shared" si="5"/>
        <v>C1071</v>
      </c>
      <c r="L113" s="263" t="str">
        <f t="shared" si="4"/>
        <v>C10.7.1 - Fabrication de pain et de pâtisserie fraîche</v>
      </c>
      <c r="M113" s="137"/>
      <c r="N113" s="137" t="s">
        <v>192</v>
      </c>
      <c r="O113" s="137" t="s">
        <v>426</v>
      </c>
      <c r="P113" s="132"/>
      <c r="Q113" s="132"/>
      <c r="R113" s="132"/>
    </row>
    <row r="114" spans="1:18" hidden="1">
      <c r="A114" s="132" t="s">
        <v>4476</v>
      </c>
      <c r="B114" s="137" t="s">
        <v>3481</v>
      </c>
      <c r="C114" s="137"/>
      <c r="D114" s="137" t="s">
        <v>426</v>
      </c>
      <c r="E114" s="132"/>
      <c r="F114" s="132"/>
      <c r="G114" s="132"/>
      <c r="H114" s="132">
        <f t="shared" si="3"/>
        <v>1</v>
      </c>
      <c r="I114" s="132"/>
      <c r="J114" s="355" t="s">
        <v>4475</v>
      </c>
      <c r="K114" s="137" t="str">
        <f t="shared" si="5"/>
        <v>C1072</v>
      </c>
      <c r="L114" s="263" t="str">
        <f t="shared" si="4"/>
        <v>C10.7.2 - Biscotterie biscuiterie pâtisserie de conservation</v>
      </c>
      <c r="M114" s="137"/>
      <c r="N114" s="137" t="s">
        <v>192</v>
      </c>
      <c r="O114" s="137" t="s">
        <v>426</v>
      </c>
      <c r="P114" s="132"/>
      <c r="Q114" s="132"/>
      <c r="R114" s="132"/>
    </row>
    <row r="115" spans="1:18" hidden="1">
      <c r="A115" s="132" t="s">
        <v>4477</v>
      </c>
      <c r="B115" s="137" t="s">
        <v>3482</v>
      </c>
      <c r="C115" s="137"/>
      <c r="D115" s="137" t="s">
        <v>426</v>
      </c>
      <c r="E115" s="132"/>
      <c r="F115" s="132"/>
      <c r="G115" s="132"/>
      <c r="H115" s="132">
        <f t="shared" si="3"/>
        <v>1</v>
      </c>
      <c r="I115" s="132"/>
      <c r="J115" s="355" t="s">
        <v>4476</v>
      </c>
      <c r="K115" s="137" t="str">
        <f t="shared" si="5"/>
        <v>C1073</v>
      </c>
      <c r="L115" s="263" t="str">
        <f t="shared" si="4"/>
        <v>C10.7.3 - Fabrication de pâtes alimentaires</v>
      </c>
      <c r="M115" s="137"/>
      <c r="N115" s="137" t="s">
        <v>192</v>
      </c>
      <c r="O115" s="137" t="s">
        <v>426</v>
      </c>
      <c r="P115" s="132"/>
      <c r="Q115" s="132"/>
      <c r="R115" s="132"/>
    </row>
    <row r="116" spans="1:18" hidden="1">
      <c r="A116" s="132" t="s">
        <v>4478</v>
      </c>
      <c r="B116" s="137" t="s">
        <v>3483</v>
      </c>
      <c r="C116" s="137"/>
      <c r="D116" s="137" t="s">
        <v>426</v>
      </c>
      <c r="E116" s="132"/>
      <c r="F116" s="132"/>
      <c r="G116" s="132"/>
      <c r="H116" s="132">
        <f t="shared" si="3"/>
        <v>1</v>
      </c>
      <c r="I116" s="132"/>
      <c r="J116" s="354" t="s">
        <v>4477</v>
      </c>
      <c r="K116" s="137" t="str">
        <f t="shared" si="5"/>
        <v>C108</v>
      </c>
      <c r="L116" s="263" t="str">
        <f t="shared" si="4"/>
        <v>C10.8 - Autres industries alimentaires</v>
      </c>
      <c r="M116" s="137" t="s">
        <v>190</v>
      </c>
      <c r="N116" s="137" t="s">
        <v>192</v>
      </c>
      <c r="O116" s="137" t="s">
        <v>426</v>
      </c>
      <c r="P116" s="132"/>
      <c r="Q116" s="132"/>
      <c r="R116" s="132"/>
    </row>
    <row r="117" spans="1:18" hidden="1">
      <c r="A117" s="132" t="s">
        <v>4479</v>
      </c>
      <c r="B117" s="137" t="s">
        <v>3484</v>
      </c>
      <c r="C117" s="137"/>
      <c r="D117" s="137" t="s">
        <v>426</v>
      </c>
      <c r="E117" s="132"/>
      <c r="F117" s="132"/>
      <c r="G117" s="132"/>
      <c r="H117" s="132">
        <f t="shared" si="3"/>
        <v>1</v>
      </c>
      <c r="I117" s="132"/>
      <c r="J117" s="355" t="s">
        <v>4478</v>
      </c>
      <c r="K117" s="137" t="str">
        <f t="shared" si="5"/>
        <v>C1081</v>
      </c>
      <c r="L117" s="263" t="str">
        <f t="shared" si="4"/>
        <v>C10.8.1 - Fabrication de sucre</v>
      </c>
      <c r="M117" s="137"/>
      <c r="N117" s="137" t="s">
        <v>192</v>
      </c>
      <c r="O117" s="137" t="s">
        <v>426</v>
      </c>
      <c r="P117" s="132"/>
      <c r="Q117" s="132"/>
      <c r="R117" s="132"/>
    </row>
    <row r="118" spans="1:18" hidden="1">
      <c r="A118" s="132" t="s">
        <v>4480</v>
      </c>
      <c r="B118" s="137" t="s">
        <v>3485</v>
      </c>
      <c r="C118" s="137"/>
      <c r="D118" s="137" t="s">
        <v>426</v>
      </c>
      <c r="E118" s="132"/>
      <c r="F118" s="132"/>
      <c r="G118" s="132"/>
      <c r="H118" s="132">
        <f t="shared" si="3"/>
        <v>1</v>
      </c>
      <c r="I118" s="132"/>
      <c r="J118" s="355" t="s">
        <v>4479</v>
      </c>
      <c r="K118" s="137" t="str">
        <f t="shared" si="5"/>
        <v>C1082</v>
      </c>
      <c r="L118" s="263" t="str">
        <f t="shared" si="4"/>
        <v>C10.8.2 - Chocolaterie confiserie</v>
      </c>
      <c r="M118" s="137"/>
      <c r="N118" s="137" t="s">
        <v>192</v>
      </c>
      <c r="O118" s="137" t="s">
        <v>426</v>
      </c>
      <c r="P118" s="132"/>
      <c r="Q118" s="132"/>
      <c r="R118" s="132"/>
    </row>
    <row r="119" spans="1:18" hidden="1">
      <c r="A119" s="132" t="s">
        <v>4481</v>
      </c>
      <c r="B119" s="137" t="s">
        <v>3486</v>
      </c>
      <c r="C119" s="137"/>
      <c r="D119" s="137" t="s">
        <v>426</v>
      </c>
      <c r="E119" s="132"/>
      <c r="F119" s="132"/>
      <c r="G119" s="132"/>
      <c r="H119" s="132">
        <f t="shared" si="3"/>
        <v>1</v>
      </c>
      <c r="I119" s="132"/>
      <c r="J119" s="355" t="s">
        <v>4480</v>
      </c>
      <c r="K119" s="137" t="str">
        <f t="shared" si="5"/>
        <v>C1083</v>
      </c>
      <c r="L119" s="263" t="str">
        <f t="shared" si="4"/>
        <v>C10.8.3 - Transformation du thé et du café</v>
      </c>
      <c r="M119" s="137"/>
      <c r="N119" s="137" t="s">
        <v>192</v>
      </c>
      <c r="O119" s="137" t="s">
        <v>426</v>
      </c>
      <c r="P119" s="132"/>
      <c r="Q119" s="132"/>
      <c r="R119" s="132"/>
    </row>
    <row r="120" spans="1:18" hidden="1">
      <c r="A120" s="132" t="s">
        <v>4482</v>
      </c>
      <c r="B120" s="137" t="s">
        <v>3487</v>
      </c>
      <c r="C120" s="137"/>
      <c r="D120" s="137" t="s">
        <v>426</v>
      </c>
      <c r="E120" s="132"/>
      <c r="F120" s="132"/>
      <c r="G120" s="132"/>
      <c r="H120" s="132">
        <f t="shared" si="3"/>
        <v>1</v>
      </c>
      <c r="I120" s="132"/>
      <c r="J120" s="355" t="s">
        <v>4481</v>
      </c>
      <c r="K120" s="137" t="str">
        <f t="shared" si="5"/>
        <v>C1084</v>
      </c>
      <c r="L120" s="263" t="str">
        <f t="shared" si="4"/>
        <v>C10.8.4 - Fabrication de condiments et assaisonnements</v>
      </c>
      <c r="M120" s="137"/>
      <c r="N120" s="137" t="s">
        <v>192</v>
      </c>
      <c r="O120" s="137" t="s">
        <v>426</v>
      </c>
      <c r="P120" s="132"/>
      <c r="Q120" s="132"/>
      <c r="R120" s="132"/>
    </row>
    <row r="121" spans="1:18" hidden="1">
      <c r="A121" s="132" t="s">
        <v>4483</v>
      </c>
      <c r="B121" s="137" t="s">
        <v>3488</v>
      </c>
      <c r="C121" s="137"/>
      <c r="D121" s="137" t="s">
        <v>426</v>
      </c>
      <c r="E121" s="132"/>
      <c r="F121" s="132"/>
      <c r="G121" s="132"/>
      <c r="H121" s="132">
        <f t="shared" si="3"/>
        <v>1</v>
      </c>
      <c r="I121" s="132"/>
      <c r="J121" s="355" t="s">
        <v>4482</v>
      </c>
      <c r="K121" s="137" t="str">
        <f t="shared" si="5"/>
        <v>C1085</v>
      </c>
      <c r="L121" s="263" t="str">
        <f t="shared" si="4"/>
        <v>C10.8.5 - Fabrication de plats préparés</v>
      </c>
      <c r="M121" s="137"/>
      <c r="N121" s="137" t="s">
        <v>192</v>
      </c>
      <c r="O121" s="137" t="s">
        <v>426</v>
      </c>
      <c r="P121" s="132"/>
      <c r="Q121" s="132"/>
      <c r="R121" s="132"/>
    </row>
    <row r="122" spans="1:18" hidden="1">
      <c r="A122" s="132" t="s">
        <v>4484</v>
      </c>
      <c r="B122" s="137" t="s">
        <v>3489</v>
      </c>
      <c r="C122" s="137"/>
      <c r="D122" s="137" t="s">
        <v>426</v>
      </c>
      <c r="E122" s="132"/>
      <c r="F122" s="132"/>
      <c r="G122" s="132"/>
      <c r="H122" s="132">
        <f t="shared" si="3"/>
        <v>1</v>
      </c>
      <c r="I122" s="132"/>
      <c r="J122" s="355" t="s">
        <v>4483</v>
      </c>
      <c r="K122" s="137" t="str">
        <f t="shared" si="5"/>
        <v>C1086</v>
      </c>
      <c r="L122" s="263" t="str">
        <f t="shared" si="4"/>
        <v>C10.8.6 - Fabrication d'aliments pour enfants et diététiques</v>
      </c>
      <c r="M122" s="137"/>
      <c r="N122" s="137" t="s">
        <v>192</v>
      </c>
      <c r="O122" s="137" t="s">
        <v>426</v>
      </c>
      <c r="P122" s="132"/>
      <c r="Q122" s="132"/>
      <c r="R122" s="132"/>
    </row>
    <row r="123" spans="1:18" hidden="1">
      <c r="A123" s="132" t="s">
        <v>4485</v>
      </c>
      <c r="B123" s="137" t="s">
        <v>3490</v>
      </c>
      <c r="C123" s="137"/>
      <c r="D123" s="137" t="s">
        <v>426</v>
      </c>
      <c r="E123" s="132"/>
      <c r="F123" s="132"/>
      <c r="G123" s="132"/>
      <c r="H123" s="132">
        <f t="shared" si="3"/>
        <v>1</v>
      </c>
      <c r="I123" s="132"/>
      <c r="J123" s="355" t="s">
        <v>4484</v>
      </c>
      <c r="K123" s="137" t="str">
        <f t="shared" si="5"/>
        <v>C1089</v>
      </c>
      <c r="L123" s="263" t="str">
        <f t="shared" si="4"/>
        <v>C10.8.9 - Industries alimentaires nca</v>
      </c>
      <c r="M123" s="137"/>
      <c r="N123" s="137" t="s">
        <v>192</v>
      </c>
      <c r="O123" s="137" t="s">
        <v>426</v>
      </c>
      <c r="P123" s="132"/>
      <c r="Q123" s="132"/>
      <c r="R123" s="132"/>
    </row>
    <row r="124" spans="1:18" hidden="1">
      <c r="A124" s="132" t="s">
        <v>4486</v>
      </c>
      <c r="B124" s="137" t="s">
        <v>3491</v>
      </c>
      <c r="C124" s="137"/>
      <c r="D124" s="137" t="s">
        <v>426</v>
      </c>
      <c r="E124" s="132"/>
      <c r="F124" s="132"/>
      <c r="G124" s="132"/>
      <c r="H124" s="132">
        <f t="shared" si="3"/>
        <v>1</v>
      </c>
      <c r="I124" s="132"/>
      <c r="J124" s="354" t="s">
        <v>4485</v>
      </c>
      <c r="K124" s="137" t="str">
        <f t="shared" si="5"/>
        <v>C109</v>
      </c>
      <c r="L124" s="263" t="str">
        <f t="shared" si="4"/>
        <v>C10.9 - Fabrication d'aliments pour animaux</v>
      </c>
      <c r="M124" s="137" t="s">
        <v>190</v>
      </c>
      <c r="N124" s="137" t="s">
        <v>192</v>
      </c>
      <c r="O124" s="137" t="s">
        <v>426</v>
      </c>
      <c r="P124" s="132"/>
      <c r="Q124" s="132"/>
      <c r="R124" s="132"/>
    </row>
    <row r="125" spans="1:18" hidden="1">
      <c r="A125" s="132" t="s">
        <v>4487</v>
      </c>
      <c r="B125" s="137" t="s">
        <v>3492</v>
      </c>
      <c r="C125" s="137"/>
      <c r="D125" s="137" t="s">
        <v>426</v>
      </c>
      <c r="E125" s="132"/>
      <c r="F125" s="132"/>
      <c r="G125" s="132"/>
      <c r="H125" s="132">
        <f t="shared" si="3"/>
        <v>1</v>
      </c>
      <c r="I125" s="132"/>
      <c r="J125" s="355" t="s">
        <v>4486</v>
      </c>
      <c r="K125" s="137" t="str">
        <f t="shared" si="5"/>
        <v>C1091</v>
      </c>
      <c r="L125" s="263" t="str">
        <f t="shared" si="4"/>
        <v>C10.9.1 - Fabrication d'aliments pour animaux de ferme</v>
      </c>
      <c r="M125" s="137"/>
      <c r="N125" s="137" t="s">
        <v>192</v>
      </c>
      <c r="O125" s="137" t="s">
        <v>426</v>
      </c>
      <c r="P125" s="132"/>
      <c r="Q125" s="132"/>
      <c r="R125" s="132"/>
    </row>
    <row r="126" spans="1:18" hidden="1">
      <c r="A126" s="132" t="s">
        <v>4488</v>
      </c>
      <c r="B126" s="137" t="s">
        <v>3493</v>
      </c>
      <c r="C126" s="137"/>
      <c r="D126" s="137" t="s">
        <v>426</v>
      </c>
      <c r="E126" s="132"/>
      <c r="F126" s="132"/>
      <c r="G126" s="132"/>
      <c r="H126" s="132">
        <f t="shared" si="3"/>
        <v>1</v>
      </c>
      <c r="I126" s="132"/>
      <c r="J126" s="355" t="s">
        <v>4487</v>
      </c>
      <c r="K126" s="137" t="str">
        <f t="shared" si="5"/>
        <v>C1092</v>
      </c>
      <c r="L126" s="263" t="str">
        <f t="shared" si="4"/>
        <v>C10.9.2 - Fabrication d'aliments pour animaux de compagnie</v>
      </c>
      <c r="M126" s="137"/>
      <c r="N126" s="137" t="s">
        <v>192</v>
      </c>
      <c r="O126" s="137" t="s">
        <v>426</v>
      </c>
      <c r="P126" s="132"/>
      <c r="Q126" s="132"/>
      <c r="R126" s="132"/>
    </row>
    <row r="127" spans="1:18" hidden="1">
      <c r="A127" s="132" t="s">
        <v>4489</v>
      </c>
      <c r="B127" s="137" t="s">
        <v>3494</v>
      </c>
      <c r="C127" s="137"/>
      <c r="D127" s="137" t="s">
        <v>426</v>
      </c>
      <c r="E127" s="132"/>
      <c r="F127" s="132"/>
      <c r="G127" s="132"/>
      <c r="H127" s="132">
        <f t="shared" si="3"/>
        <v>1</v>
      </c>
      <c r="I127" s="132"/>
      <c r="J127" s="353" t="s">
        <v>4488</v>
      </c>
      <c r="K127" s="137" t="str">
        <f t="shared" si="5"/>
        <v>C11</v>
      </c>
      <c r="L127" s="263" t="str">
        <f t="shared" si="4"/>
        <v>C11 - Industrie des boissons</v>
      </c>
      <c r="M127" s="137" t="s">
        <v>190</v>
      </c>
      <c r="N127" s="137" t="s">
        <v>192</v>
      </c>
      <c r="O127" s="137" t="s">
        <v>426</v>
      </c>
      <c r="P127" s="132"/>
      <c r="Q127" s="132"/>
      <c r="R127" s="132"/>
    </row>
    <row r="128" spans="1:18" hidden="1">
      <c r="A128" s="132" t="s">
        <v>4490</v>
      </c>
      <c r="B128" s="137" t="s">
        <v>3495</v>
      </c>
      <c r="C128" s="137"/>
      <c r="D128" s="137" t="s">
        <v>426</v>
      </c>
      <c r="E128" s="132"/>
      <c r="F128" s="132"/>
      <c r="G128" s="132"/>
      <c r="H128" s="132">
        <f t="shared" si="3"/>
        <v>1</v>
      </c>
      <c r="I128" s="132"/>
      <c r="J128" s="354" t="s">
        <v>4489</v>
      </c>
      <c r="K128" s="137" t="str">
        <f t="shared" si="5"/>
        <v>C110</v>
      </c>
      <c r="L128" s="263" t="str">
        <f t="shared" si="4"/>
        <v>C11.0 - Industrie des boissons</v>
      </c>
      <c r="M128" s="137" t="s">
        <v>190</v>
      </c>
      <c r="N128" s="137" t="s">
        <v>192</v>
      </c>
      <c r="O128" s="137" t="s">
        <v>426</v>
      </c>
      <c r="P128" s="132"/>
      <c r="Q128" s="132"/>
      <c r="R128" s="132"/>
    </row>
    <row r="129" spans="1:18" hidden="1">
      <c r="A129" s="132" t="s">
        <v>4491</v>
      </c>
      <c r="B129" s="137" t="s">
        <v>3496</v>
      </c>
      <c r="C129" s="137"/>
      <c r="D129" s="137" t="s">
        <v>426</v>
      </c>
      <c r="E129" s="132"/>
      <c r="F129" s="132"/>
      <c r="G129" s="132"/>
      <c r="H129" s="132">
        <f t="shared" si="3"/>
        <v>1</v>
      </c>
      <c r="I129" s="132"/>
      <c r="J129" s="355" t="s">
        <v>4490</v>
      </c>
      <c r="K129" s="137" t="str">
        <f t="shared" si="5"/>
        <v>C1101</v>
      </c>
      <c r="L129" s="263" t="str">
        <f t="shared" si="4"/>
        <v>C11.0.1 - Distillation rectification et mélange de spiritueux</v>
      </c>
      <c r="M129" s="137"/>
      <c r="N129" s="137" t="s">
        <v>192</v>
      </c>
      <c r="O129" s="137" t="s">
        <v>426</v>
      </c>
      <c r="P129" s="132"/>
      <c r="Q129" s="132"/>
      <c r="R129" s="132"/>
    </row>
    <row r="130" spans="1:18" hidden="1">
      <c r="A130" s="132" t="s">
        <v>4492</v>
      </c>
      <c r="B130" s="137" t="s">
        <v>3497</v>
      </c>
      <c r="C130" s="137"/>
      <c r="D130" s="137" t="s">
        <v>426</v>
      </c>
      <c r="E130" s="132"/>
      <c r="F130" s="132"/>
      <c r="G130" s="132"/>
      <c r="H130" s="132">
        <f t="shared" si="3"/>
        <v>1</v>
      </c>
      <c r="I130" s="132"/>
      <c r="J130" s="355" t="s">
        <v>4491</v>
      </c>
      <c r="K130" s="137" t="str">
        <f t="shared" si="5"/>
        <v>C1102</v>
      </c>
      <c r="L130" s="263" t="str">
        <f t="shared" si="4"/>
        <v>C11.0.2 - Production de vin</v>
      </c>
      <c r="M130" s="137"/>
      <c r="N130" s="137" t="s">
        <v>192</v>
      </c>
      <c r="O130" s="137" t="s">
        <v>426</v>
      </c>
      <c r="P130" s="132"/>
      <c r="Q130" s="132"/>
      <c r="R130" s="132"/>
    </row>
    <row r="131" spans="1:18" hidden="1">
      <c r="A131" s="132" t="s">
        <v>4493</v>
      </c>
      <c r="B131" s="137" t="s">
        <v>3498</v>
      </c>
      <c r="C131" s="137"/>
      <c r="D131" s="137" t="s">
        <v>426</v>
      </c>
      <c r="E131" s="132"/>
      <c r="F131" s="132"/>
      <c r="G131" s="132"/>
      <c r="H131" s="132">
        <f t="shared" ref="H131:H194" si="6">COUNTIF($J$2:$J$1000,A131)</f>
        <v>1</v>
      </c>
      <c r="I131" s="132"/>
      <c r="J131" s="355" t="s">
        <v>4492</v>
      </c>
      <c r="K131" s="137" t="str">
        <f t="shared" si="5"/>
        <v>C1103</v>
      </c>
      <c r="L131" s="263" t="str">
        <f t="shared" si="4"/>
        <v>C11.0.3 - Cidrerie</v>
      </c>
      <c r="M131" s="137"/>
      <c r="N131" s="137" t="s">
        <v>192</v>
      </c>
      <c r="O131" s="137" t="s">
        <v>426</v>
      </c>
      <c r="P131" s="132"/>
      <c r="Q131" s="132"/>
      <c r="R131" s="132"/>
    </row>
    <row r="132" spans="1:18" hidden="1">
      <c r="A132" s="132" t="s">
        <v>4494</v>
      </c>
      <c r="B132" s="137" t="s">
        <v>3499</v>
      </c>
      <c r="C132" s="137"/>
      <c r="D132" s="137" t="s">
        <v>426</v>
      </c>
      <c r="E132" s="132"/>
      <c r="F132" s="132"/>
      <c r="G132" s="132"/>
      <c r="H132" s="132">
        <f t="shared" si="6"/>
        <v>1</v>
      </c>
      <c r="I132" s="132"/>
      <c r="J132" s="355" t="s">
        <v>4493</v>
      </c>
      <c r="K132" s="137" t="str">
        <f t="shared" si="5"/>
        <v>C1104</v>
      </c>
      <c r="L132" s="263" t="str">
        <f t="shared" ref="L132:L195" si="7">J132</f>
        <v>C11.0.4 - Production d'autres boissons fermentées</v>
      </c>
      <c r="M132" s="137"/>
      <c r="N132" s="137" t="s">
        <v>192</v>
      </c>
      <c r="O132" s="137" t="s">
        <v>426</v>
      </c>
      <c r="P132" s="132"/>
      <c r="Q132" s="132"/>
      <c r="R132" s="132"/>
    </row>
    <row r="133" spans="1:18" hidden="1">
      <c r="A133" s="132" t="s">
        <v>4495</v>
      </c>
      <c r="B133" s="137" t="s">
        <v>3500</v>
      </c>
      <c r="C133" s="137"/>
      <c r="D133" s="137" t="s">
        <v>426</v>
      </c>
      <c r="E133" s="132"/>
      <c r="F133" s="132"/>
      <c r="G133" s="132"/>
      <c r="H133" s="132">
        <f t="shared" si="6"/>
        <v>1</v>
      </c>
      <c r="I133" s="132"/>
      <c r="J133" s="355" t="s">
        <v>4494</v>
      </c>
      <c r="K133" s="137" t="str">
        <f t="shared" si="5"/>
        <v>C1105</v>
      </c>
      <c r="L133" s="263" t="str">
        <f t="shared" si="7"/>
        <v>C11.0.5 - Brasserie</v>
      </c>
      <c r="M133" s="137"/>
      <c r="N133" s="137" t="s">
        <v>192</v>
      </c>
      <c r="O133" s="137" t="s">
        <v>426</v>
      </c>
      <c r="P133" s="132"/>
      <c r="Q133" s="132"/>
      <c r="R133" s="132"/>
    </row>
    <row r="134" spans="1:18" hidden="1">
      <c r="A134" s="132" t="s">
        <v>4496</v>
      </c>
      <c r="B134" s="137" t="s">
        <v>3501</v>
      </c>
      <c r="C134" s="137"/>
      <c r="D134" s="137" t="s">
        <v>426</v>
      </c>
      <c r="E134" s="132"/>
      <c r="F134" s="132"/>
      <c r="G134" s="132"/>
      <c r="H134" s="132">
        <f t="shared" si="6"/>
        <v>1</v>
      </c>
      <c r="I134" s="132"/>
      <c r="J134" s="355" t="s">
        <v>4495</v>
      </c>
      <c r="K134" s="137" t="str">
        <f t="shared" ref="K134:K197" si="8">VLOOKUP(J134,$A$2:$B$1100,2,0)</f>
        <v>C1106</v>
      </c>
      <c r="L134" s="263" t="str">
        <f t="shared" si="7"/>
        <v>C11.0.6 - Malterie</v>
      </c>
      <c r="M134" s="137"/>
      <c r="N134" s="137" t="s">
        <v>192</v>
      </c>
      <c r="O134" s="137" t="s">
        <v>426</v>
      </c>
      <c r="P134" s="132"/>
      <c r="Q134" s="132"/>
      <c r="R134" s="132"/>
    </row>
    <row r="135" spans="1:18" hidden="1">
      <c r="A135" s="132" t="s">
        <v>4497</v>
      </c>
      <c r="B135" s="137" t="s">
        <v>3502</v>
      </c>
      <c r="C135" s="137"/>
      <c r="D135" s="137" t="s">
        <v>426</v>
      </c>
      <c r="E135" s="132"/>
      <c r="F135" s="132"/>
      <c r="G135" s="132"/>
      <c r="H135" s="132">
        <f t="shared" si="6"/>
        <v>1</v>
      </c>
      <c r="I135" s="132"/>
      <c r="J135" s="355" t="s">
        <v>4496</v>
      </c>
      <c r="K135" s="137" t="str">
        <f t="shared" si="8"/>
        <v>C1107</v>
      </c>
      <c r="L135" s="263" t="str">
        <f t="shared" si="7"/>
        <v>C11.0.7 - Ind eaux minérales autres eaux embouteilléess boissons rafraîch</v>
      </c>
      <c r="M135" s="137"/>
      <c r="N135" s="137" t="s">
        <v>192</v>
      </c>
      <c r="O135" s="137" t="s">
        <v>426</v>
      </c>
      <c r="P135" s="132"/>
      <c r="Q135" s="132"/>
      <c r="R135" s="132"/>
    </row>
    <row r="136" spans="1:18" hidden="1">
      <c r="A136" s="132" t="s">
        <v>4498</v>
      </c>
      <c r="B136" s="137" t="s">
        <v>3503</v>
      </c>
      <c r="C136" s="137"/>
      <c r="D136" s="137" t="s">
        <v>426</v>
      </c>
      <c r="E136" s="132"/>
      <c r="F136" s="132"/>
      <c r="G136" s="132"/>
      <c r="H136" s="132">
        <f t="shared" si="6"/>
        <v>1</v>
      </c>
      <c r="I136" s="132"/>
      <c r="J136" s="353" t="s">
        <v>4497</v>
      </c>
      <c r="K136" s="137" t="str">
        <f t="shared" si="8"/>
        <v>C12</v>
      </c>
      <c r="L136" s="263" t="str">
        <f t="shared" si="7"/>
        <v>C12 - Industrie du tabac</v>
      </c>
      <c r="M136" s="137" t="s">
        <v>190</v>
      </c>
      <c r="N136" s="137" t="s">
        <v>192</v>
      </c>
      <c r="O136" s="137" t="s">
        <v>426</v>
      </c>
      <c r="P136" s="132"/>
      <c r="Q136" s="132"/>
      <c r="R136" s="132"/>
    </row>
    <row r="137" spans="1:18" hidden="1">
      <c r="A137" s="132" t="s">
        <v>4499</v>
      </c>
      <c r="B137" s="137" t="s">
        <v>3504</v>
      </c>
      <c r="C137" s="137"/>
      <c r="D137" s="137" t="s">
        <v>426</v>
      </c>
      <c r="E137" s="132"/>
      <c r="F137" s="132"/>
      <c r="G137" s="132"/>
      <c r="H137" s="132">
        <f t="shared" si="6"/>
        <v>1</v>
      </c>
      <c r="I137" s="132"/>
      <c r="J137" s="354" t="s">
        <v>4498</v>
      </c>
      <c r="K137" s="137" t="str">
        <f t="shared" si="8"/>
        <v>C120</v>
      </c>
      <c r="L137" s="263" t="str">
        <f t="shared" si="7"/>
        <v>C12.0 - Industrie du tabac</v>
      </c>
      <c r="M137" s="137" t="s">
        <v>190</v>
      </c>
      <c r="N137" s="137" t="s">
        <v>192</v>
      </c>
      <c r="O137" s="137" t="s">
        <v>426</v>
      </c>
      <c r="P137" s="132"/>
      <c r="Q137" s="132"/>
      <c r="R137" s="132"/>
    </row>
    <row r="138" spans="1:18" hidden="1">
      <c r="A138" s="132" t="s">
        <v>4500</v>
      </c>
      <c r="B138" s="137" t="s">
        <v>3505</v>
      </c>
      <c r="C138" s="137"/>
      <c r="D138" s="137" t="s">
        <v>426</v>
      </c>
      <c r="E138" s="132"/>
      <c r="F138" s="132"/>
      <c r="G138" s="132"/>
      <c r="H138" s="132">
        <f t="shared" si="6"/>
        <v>1</v>
      </c>
      <c r="I138" s="132"/>
      <c r="J138" s="355" t="s">
        <v>4499</v>
      </c>
      <c r="K138" s="137" t="str">
        <f t="shared" si="8"/>
        <v>C1200</v>
      </c>
      <c r="L138" s="263" t="str">
        <f t="shared" si="7"/>
        <v>C12.0.0 - Industrie du tabac</v>
      </c>
      <c r="M138" s="137"/>
      <c r="N138" s="137" t="s">
        <v>192</v>
      </c>
      <c r="O138" s="137" t="s">
        <v>426</v>
      </c>
      <c r="P138" s="132"/>
      <c r="Q138" s="132"/>
      <c r="R138" s="132"/>
    </row>
    <row r="139" spans="1:18" hidden="1">
      <c r="A139" s="132" t="s">
        <v>4501</v>
      </c>
      <c r="B139" s="137" t="s">
        <v>3506</v>
      </c>
      <c r="C139" s="137"/>
      <c r="D139" s="137" t="s">
        <v>426</v>
      </c>
      <c r="E139" s="132"/>
      <c r="F139" s="132"/>
      <c r="G139" s="132"/>
      <c r="H139" s="132">
        <f t="shared" si="6"/>
        <v>1</v>
      </c>
      <c r="I139" s="132"/>
      <c r="J139" s="353" t="s">
        <v>4500</v>
      </c>
      <c r="K139" s="137" t="str">
        <f t="shared" si="8"/>
        <v>C13</v>
      </c>
      <c r="L139" s="263" t="str">
        <f t="shared" si="7"/>
        <v>C13 - Industrie textile</v>
      </c>
      <c r="M139" s="137" t="s">
        <v>190</v>
      </c>
      <c r="N139" s="137" t="s">
        <v>192</v>
      </c>
      <c r="O139" s="137" t="s">
        <v>426</v>
      </c>
      <c r="P139" s="132"/>
      <c r="Q139" s="132"/>
      <c r="R139" s="132"/>
    </row>
    <row r="140" spans="1:18" hidden="1">
      <c r="A140" s="132" t="s">
        <v>4502</v>
      </c>
      <c r="B140" s="137" t="s">
        <v>3507</v>
      </c>
      <c r="C140" s="137"/>
      <c r="D140" s="137" t="s">
        <v>426</v>
      </c>
      <c r="E140" s="132"/>
      <c r="F140" s="132"/>
      <c r="G140" s="132"/>
      <c r="H140" s="132">
        <f t="shared" si="6"/>
        <v>1</v>
      </c>
      <c r="I140" s="132"/>
      <c r="J140" s="354" t="s">
        <v>4501</v>
      </c>
      <c r="K140" s="137" t="str">
        <f t="shared" si="8"/>
        <v>C131</v>
      </c>
      <c r="L140" s="263" t="str">
        <f t="shared" si="7"/>
        <v>C13.1 - Préparation de fibres textiles et filature</v>
      </c>
      <c r="M140" s="137" t="s">
        <v>190</v>
      </c>
      <c r="N140" s="137" t="s">
        <v>192</v>
      </c>
      <c r="O140" s="137" t="s">
        <v>426</v>
      </c>
      <c r="P140" s="132"/>
      <c r="Q140" s="132"/>
      <c r="R140" s="132"/>
    </row>
    <row r="141" spans="1:18" hidden="1">
      <c r="A141" s="132" t="s">
        <v>4503</v>
      </c>
      <c r="B141" s="137" t="s">
        <v>3508</v>
      </c>
      <c r="C141" s="137"/>
      <c r="D141" s="137" t="s">
        <v>426</v>
      </c>
      <c r="E141" s="132"/>
      <c r="F141" s="132"/>
      <c r="G141" s="132"/>
      <c r="H141" s="132">
        <f t="shared" si="6"/>
        <v>1</v>
      </c>
      <c r="I141" s="132"/>
      <c r="J141" s="355" t="s">
        <v>4502</v>
      </c>
      <c r="K141" s="137" t="str">
        <f t="shared" si="8"/>
        <v>C1310</v>
      </c>
      <c r="L141" s="263" t="str">
        <f t="shared" si="7"/>
        <v>C13.1.0 - Préparation de fibres textiles et filature</v>
      </c>
      <c r="M141" s="137"/>
      <c r="N141" s="137" t="s">
        <v>192</v>
      </c>
      <c r="O141" s="137" t="s">
        <v>426</v>
      </c>
      <c r="P141" s="132"/>
      <c r="Q141" s="132"/>
      <c r="R141" s="132"/>
    </row>
    <row r="142" spans="1:18" hidden="1">
      <c r="A142" s="132" t="s">
        <v>4504</v>
      </c>
      <c r="B142" s="137" t="s">
        <v>3509</v>
      </c>
      <c r="C142" s="137"/>
      <c r="D142" s="137" t="s">
        <v>426</v>
      </c>
      <c r="E142" s="132"/>
      <c r="F142" s="132"/>
      <c r="G142" s="132"/>
      <c r="H142" s="132">
        <f t="shared" si="6"/>
        <v>1</v>
      </c>
      <c r="I142" s="132"/>
      <c r="J142" s="354" t="s">
        <v>4503</v>
      </c>
      <c r="K142" s="137" t="str">
        <f t="shared" si="8"/>
        <v>C132</v>
      </c>
      <c r="L142" s="263" t="str">
        <f t="shared" si="7"/>
        <v>C13.2 - Tissage</v>
      </c>
      <c r="M142" s="137" t="s">
        <v>190</v>
      </c>
      <c r="N142" s="137" t="s">
        <v>192</v>
      </c>
      <c r="O142" s="137" t="s">
        <v>426</v>
      </c>
      <c r="P142" s="132"/>
      <c r="Q142" s="132"/>
      <c r="R142" s="132"/>
    </row>
    <row r="143" spans="1:18" hidden="1">
      <c r="A143" s="132" t="s">
        <v>4505</v>
      </c>
      <c r="B143" s="137" t="s">
        <v>3510</v>
      </c>
      <c r="C143" s="137"/>
      <c r="D143" s="137" t="s">
        <v>426</v>
      </c>
      <c r="E143" s="132"/>
      <c r="F143" s="132"/>
      <c r="G143" s="132"/>
      <c r="H143" s="132">
        <f t="shared" si="6"/>
        <v>1</v>
      </c>
      <c r="I143" s="132"/>
      <c r="J143" s="355" t="s">
        <v>4504</v>
      </c>
      <c r="K143" s="137" t="str">
        <f t="shared" si="8"/>
        <v>C1320</v>
      </c>
      <c r="L143" s="263" t="str">
        <f t="shared" si="7"/>
        <v>C13.2.0 - Tissage</v>
      </c>
      <c r="M143" s="137"/>
      <c r="N143" s="137" t="s">
        <v>192</v>
      </c>
      <c r="O143" s="137" t="s">
        <v>426</v>
      </c>
      <c r="P143" s="132"/>
      <c r="Q143" s="132"/>
      <c r="R143" s="132"/>
    </row>
    <row r="144" spans="1:18" hidden="1">
      <c r="A144" s="132" t="s">
        <v>4506</v>
      </c>
      <c r="B144" s="137" t="s">
        <v>3511</v>
      </c>
      <c r="C144" s="137"/>
      <c r="D144" s="137" t="s">
        <v>426</v>
      </c>
      <c r="E144" s="132"/>
      <c r="F144" s="132"/>
      <c r="G144" s="132"/>
      <c r="H144" s="132">
        <f t="shared" si="6"/>
        <v>1</v>
      </c>
      <c r="I144" s="132"/>
      <c r="J144" s="354" t="s">
        <v>4505</v>
      </c>
      <c r="K144" s="137" t="str">
        <f t="shared" si="8"/>
        <v>C133</v>
      </c>
      <c r="L144" s="263" t="str">
        <f t="shared" si="7"/>
        <v>C13.3 - Ennoblissement textile</v>
      </c>
      <c r="M144" s="137" t="s">
        <v>190</v>
      </c>
      <c r="N144" s="137" t="s">
        <v>192</v>
      </c>
      <c r="O144" s="137" t="s">
        <v>426</v>
      </c>
      <c r="P144" s="132"/>
      <c r="Q144" s="132"/>
      <c r="R144" s="132"/>
    </row>
    <row r="145" spans="1:18" hidden="1">
      <c r="A145" s="132" t="s">
        <v>4507</v>
      </c>
      <c r="B145" s="137" t="s">
        <v>3512</v>
      </c>
      <c r="C145" s="137"/>
      <c r="D145" s="137" t="s">
        <v>426</v>
      </c>
      <c r="E145" s="132"/>
      <c r="F145" s="132"/>
      <c r="G145" s="132"/>
      <c r="H145" s="132">
        <f t="shared" si="6"/>
        <v>1</v>
      </c>
      <c r="I145" s="132"/>
      <c r="J145" s="355" t="s">
        <v>4506</v>
      </c>
      <c r="K145" s="137" t="str">
        <f t="shared" si="8"/>
        <v>C1330</v>
      </c>
      <c r="L145" s="263" t="str">
        <f t="shared" si="7"/>
        <v>C13.3.0 - Ennoblissement textile</v>
      </c>
      <c r="M145" s="137"/>
      <c r="N145" s="137" t="s">
        <v>192</v>
      </c>
      <c r="O145" s="137" t="s">
        <v>426</v>
      </c>
      <c r="P145" s="132"/>
      <c r="Q145" s="132"/>
      <c r="R145" s="132"/>
    </row>
    <row r="146" spans="1:18" hidden="1">
      <c r="A146" s="132" t="s">
        <v>4508</v>
      </c>
      <c r="B146" s="137" t="s">
        <v>3513</v>
      </c>
      <c r="C146" s="137"/>
      <c r="D146" s="137" t="s">
        <v>426</v>
      </c>
      <c r="E146" s="132"/>
      <c r="F146" s="132"/>
      <c r="G146" s="132"/>
      <c r="H146" s="132">
        <f t="shared" si="6"/>
        <v>1</v>
      </c>
      <c r="I146" s="132"/>
      <c r="J146" s="354" t="s">
        <v>4507</v>
      </c>
      <c r="K146" s="137" t="str">
        <f t="shared" si="8"/>
        <v>C139</v>
      </c>
      <c r="L146" s="263" t="str">
        <f t="shared" si="7"/>
        <v>C13.9 - Fabrication d'autres textiles</v>
      </c>
      <c r="M146" s="137" t="s">
        <v>190</v>
      </c>
      <c r="N146" s="137" t="s">
        <v>192</v>
      </c>
      <c r="O146" s="137" t="s">
        <v>426</v>
      </c>
      <c r="P146" s="132"/>
      <c r="Q146" s="132"/>
      <c r="R146" s="132"/>
    </row>
    <row r="147" spans="1:18" hidden="1">
      <c r="A147" s="132" t="s">
        <v>4509</v>
      </c>
      <c r="B147" s="137" t="s">
        <v>3514</v>
      </c>
      <c r="C147" s="137"/>
      <c r="D147" s="137" t="s">
        <v>426</v>
      </c>
      <c r="E147" s="132"/>
      <c r="F147" s="132"/>
      <c r="G147" s="132"/>
      <c r="H147" s="132">
        <f t="shared" si="6"/>
        <v>1</v>
      </c>
      <c r="I147" s="132"/>
      <c r="J147" s="355" t="s">
        <v>4508</v>
      </c>
      <c r="K147" s="137" t="str">
        <f t="shared" si="8"/>
        <v>C1391</v>
      </c>
      <c r="L147" s="263" t="str">
        <f t="shared" si="7"/>
        <v>C13.9.1 - Fabrication d'étoffes à mailles</v>
      </c>
      <c r="M147" s="137"/>
      <c r="N147" s="137" t="s">
        <v>192</v>
      </c>
      <c r="O147" s="137" t="s">
        <v>426</v>
      </c>
      <c r="P147" s="132"/>
      <c r="Q147" s="132"/>
      <c r="R147" s="132"/>
    </row>
    <row r="148" spans="1:18" hidden="1">
      <c r="A148" s="132" t="s">
        <v>4510</v>
      </c>
      <c r="B148" s="137" t="s">
        <v>3515</v>
      </c>
      <c r="C148" s="137"/>
      <c r="D148" s="137" t="s">
        <v>426</v>
      </c>
      <c r="E148" s="132"/>
      <c r="F148" s="132"/>
      <c r="G148" s="132"/>
      <c r="H148" s="132">
        <f t="shared" si="6"/>
        <v>1</v>
      </c>
      <c r="I148" s="132"/>
      <c r="J148" s="355" t="s">
        <v>4509</v>
      </c>
      <c r="K148" s="137" t="str">
        <f t="shared" si="8"/>
        <v>C1392</v>
      </c>
      <c r="L148" s="263" t="str">
        <f t="shared" si="7"/>
        <v>C13.9.2 - Fabrication d'articles textiles, sauf habillement</v>
      </c>
      <c r="M148" s="137"/>
      <c r="N148" s="137" t="s">
        <v>192</v>
      </c>
      <c r="O148" s="137" t="s">
        <v>426</v>
      </c>
      <c r="P148" s="132"/>
      <c r="Q148" s="132"/>
      <c r="R148" s="132"/>
    </row>
    <row r="149" spans="1:18" hidden="1">
      <c r="A149" s="132" t="s">
        <v>4511</v>
      </c>
      <c r="B149" s="137" t="s">
        <v>3516</v>
      </c>
      <c r="C149" s="137"/>
      <c r="D149" s="137" t="s">
        <v>426</v>
      </c>
      <c r="E149" s="132"/>
      <c r="F149" s="132"/>
      <c r="G149" s="132"/>
      <c r="H149" s="132">
        <f t="shared" si="6"/>
        <v>1</v>
      </c>
      <c r="I149" s="132"/>
      <c r="J149" s="355" t="s">
        <v>4510</v>
      </c>
      <c r="K149" s="137" t="str">
        <f t="shared" si="8"/>
        <v>C1393</v>
      </c>
      <c r="L149" s="263" t="str">
        <f t="shared" si="7"/>
        <v>C13.9.3 - Fabrication de tapis et moquettes</v>
      </c>
      <c r="M149" s="137"/>
      <c r="N149" s="137" t="s">
        <v>192</v>
      </c>
      <c r="O149" s="137" t="s">
        <v>426</v>
      </c>
      <c r="P149" s="132"/>
      <c r="Q149" s="132"/>
      <c r="R149" s="132"/>
    </row>
    <row r="150" spans="1:18" hidden="1">
      <c r="A150" s="132" t="s">
        <v>4512</v>
      </c>
      <c r="B150" s="137" t="s">
        <v>3517</v>
      </c>
      <c r="C150" s="137"/>
      <c r="D150" s="137" t="s">
        <v>426</v>
      </c>
      <c r="E150" s="132"/>
      <c r="F150" s="132"/>
      <c r="G150" s="132"/>
      <c r="H150" s="132">
        <f t="shared" si="6"/>
        <v>1</v>
      </c>
      <c r="I150" s="132"/>
      <c r="J150" s="355" t="s">
        <v>4511</v>
      </c>
      <c r="K150" s="137" t="str">
        <f t="shared" si="8"/>
        <v>C1394</v>
      </c>
      <c r="L150" s="263" t="str">
        <f t="shared" si="7"/>
        <v>C13.9.4 - Fabrication de ficelles, cordes et filets</v>
      </c>
      <c r="M150" s="137"/>
      <c r="N150" s="137" t="s">
        <v>192</v>
      </c>
      <c r="O150" s="137" t="s">
        <v>426</v>
      </c>
      <c r="P150" s="132"/>
      <c r="Q150" s="132"/>
      <c r="R150" s="132"/>
    </row>
    <row r="151" spans="1:18" hidden="1">
      <c r="A151" s="132" t="s">
        <v>4513</v>
      </c>
      <c r="B151" s="137" t="s">
        <v>3518</v>
      </c>
      <c r="C151" s="137"/>
      <c r="D151" s="137" t="s">
        <v>426</v>
      </c>
      <c r="E151" s="132"/>
      <c r="F151" s="132"/>
      <c r="G151" s="132"/>
      <c r="H151" s="132">
        <f t="shared" si="6"/>
        <v>1</v>
      </c>
      <c r="I151" s="132"/>
      <c r="J151" s="355" t="s">
        <v>4512</v>
      </c>
      <c r="K151" s="137" t="str">
        <f t="shared" si="8"/>
        <v>C1395</v>
      </c>
      <c r="L151" s="263" t="str">
        <f t="shared" si="7"/>
        <v>C13.9.5 - Fabrication de non-tissés, sauf habillement</v>
      </c>
      <c r="M151" s="137"/>
      <c r="N151" s="137" t="s">
        <v>192</v>
      </c>
      <c r="O151" s="137" t="s">
        <v>426</v>
      </c>
      <c r="P151" s="132"/>
      <c r="Q151" s="132"/>
      <c r="R151" s="132"/>
    </row>
    <row r="152" spans="1:18" hidden="1">
      <c r="A152" s="132" t="s">
        <v>4514</v>
      </c>
      <c r="B152" s="137" t="s">
        <v>3519</v>
      </c>
      <c r="C152" s="137"/>
      <c r="D152" s="137" t="s">
        <v>426</v>
      </c>
      <c r="E152" s="132"/>
      <c r="F152" s="132"/>
      <c r="G152" s="132"/>
      <c r="H152" s="132">
        <f t="shared" si="6"/>
        <v>1</v>
      </c>
      <c r="I152" s="132"/>
      <c r="J152" s="355" t="s">
        <v>4513</v>
      </c>
      <c r="K152" s="137" t="str">
        <f t="shared" si="8"/>
        <v>C1396</v>
      </c>
      <c r="L152" s="263" t="str">
        <f t="shared" si="7"/>
        <v>C13.9.6 - Fabrication d'autres textiles techniques et industriels</v>
      </c>
      <c r="M152" s="137"/>
      <c r="N152" s="137" t="s">
        <v>192</v>
      </c>
      <c r="O152" s="137" t="s">
        <v>426</v>
      </c>
      <c r="P152" s="132"/>
      <c r="Q152" s="132"/>
      <c r="R152" s="132"/>
    </row>
    <row r="153" spans="1:18" hidden="1">
      <c r="A153" s="132" t="s">
        <v>4515</v>
      </c>
      <c r="B153" s="137" t="s">
        <v>3520</v>
      </c>
      <c r="C153" s="137"/>
      <c r="D153" s="137" t="s">
        <v>426</v>
      </c>
      <c r="E153" s="132"/>
      <c r="F153" s="132"/>
      <c r="G153" s="132"/>
      <c r="H153" s="132">
        <f t="shared" si="6"/>
        <v>1</v>
      </c>
      <c r="I153" s="132"/>
      <c r="J153" s="355" t="s">
        <v>4514</v>
      </c>
      <c r="K153" s="137" t="str">
        <f t="shared" si="8"/>
        <v>C1399</v>
      </c>
      <c r="L153" s="263" t="str">
        <f t="shared" si="7"/>
        <v>C13.9.9 - Fabrication d'autres textiles n.c.a.</v>
      </c>
      <c r="M153" s="137"/>
      <c r="N153" s="137" t="s">
        <v>192</v>
      </c>
      <c r="O153" s="137" t="s">
        <v>426</v>
      </c>
      <c r="P153" s="132"/>
      <c r="Q153" s="132"/>
      <c r="R153" s="132"/>
    </row>
    <row r="154" spans="1:18" hidden="1">
      <c r="A154" s="132" t="s">
        <v>4516</v>
      </c>
      <c r="B154" s="137" t="s">
        <v>3521</v>
      </c>
      <c r="C154" s="137"/>
      <c r="D154" s="137" t="s">
        <v>426</v>
      </c>
      <c r="E154" s="132"/>
      <c r="F154" s="132"/>
      <c r="G154" s="132"/>
      <c r="H154" s="132">
        <f t="shared" si="6"/>
        <v>1</v>
      </c>
      <c r="I154" s="132"/>
      <c r="J154" s="353" t="s">
        <v>4515</v>
      </c>
      <c r="K154" s="137" t="str">
        <f t="shared" si="8"/>
        <v>C14</v>
      </c>
      <c r="L154" s="263" t="str">
        <f t="shared" si="7"/>
        <v>C14 - Industrie de l'habillement</v>
      </c>
      <c r="M154" s="137" t="s">
        <v>190</v>
      </c>
      <c r="N154" s="137" t="s">
        <v>192</v>
      </c>
      <c r="O154" s="137" t="s">
        <v>426</v>
      </c>
      <c r="P154" s="132"/>
      <c r="Q154" s="132"/>
      <c r="R154" s="132"/>
    </row>
    <row r="155" spans="1:18" hidden="1">
      <c r="A155" s="132" t="s">
        <v>4517</v>
      </c>
      <c r="B155" s="137" t="s">
        <v>3522</v>
      </c>
      <c r="C155" s="137"/>
      <c r="D155" s="137" t="s">
        <v>426</v>
      </c>
      <c r="E155" s="132"/>
      <c r="F155" s="132"/>
      <c r="G155" s="132"/>
      <c r="H155" s="132">
        <f t="shared" si="6"/>
        <v>1</v>
      </c>
      <c r="I155" s="132"/>
      <c r="J155" s="354" t="s">
        <v>4516</v>
      </c>
      <c r="K155" s="137" t="str">
        <f t="shared" si="8"/>
        <v>C141</v>
      </c>
      <c r="L155" s="263" t="str">
        <f t="shared" si="7"/>
        <v>C14.1 - Fabrication de vêtements autres qu'en fourrure</v>
      </c>
      <c r="M155" s="137" t="s">
        <v>190</v>
      </c>
      <c r="N155" s="137" t="s">
        <v>192</v>
      </c>
      <c r="O155" s="137" t="s">
        <v>426</v>
      </c>
      <c r="P155" s="132"/>
      <c r="Q155" s="132"/>
      <c r="R155" s="132"/>
    </row>
    <row r="156" spans="1:18" hidden="1">
      <c r="A156" s="132" t="s">
        <v>4518</v>
      </c>
      <c r="B156" s="137" t="s">
        <v>3523</v>
      </c>
      <c r="C156" s="137"/>
      <c r="D156" s="137" t="s">
        <v>426</v>
      </c>
      <c r="E156" s="132"/>
      <c r="F156" s="132"/>
      <c r="G156" s="132"/>
      <c r="H156" s="132">
        <f t="shared" si="6"/>
        <v>1</v>
      </c>
      <c r="I156" s="132"/>
      <c r="J156" s="355" t="s">
        <v>4517</v>
      </c>
      <c r="K156" s="137" t="str">
        <f t="shared" si="8"/>
        <v>C1411</v>
      </c>
      <c r="L156" s="263" t="str">
        <f t="shared" si="7"/>
        <v>C14.1.1 - Fabrication de vêtements en cuir</v>
      </c>
      <c r="M156" s="137"/>
      <c r="N156" s="137" t="s">
        <v>192</v>
      </c>
      <c r="O156" s="137" t="s">
        <v>426</v>
      </c>
      <c r="P156" s="132"/>
      <c r="Q156" s="132"/>
      <c r="R156" s="132"/>
    </row>
    <row r="157" spans="1:18" hidden="1">
      <c r="A157" s="132" t="s">
        <v>4519</v>
      </c>
      <c r="B157" s="137" t="s">
        <v>3524</v>
      </c>
      <c r="C157" s="137"/>
      <c r="D157" s="137" t="s">
        <v>426</v>
      </c>
      <c r="E157" s="132"/>
      <c r="F157" s="132"/>
      <c r="G157" s="132"/>
      <c r="H157" s="132">
        <f t="shared" si="6"/>
        <v>1</v>
      </c>
      <c r="I157" s="132"/>
      <c r="J157" s="355" t="s">
        <v>4518</v>
      </c>
      <c r="K157" s="137" t="str">
        <f t="shared" si="8"/>
        <v>C1412</v>
      </c>
      <c r="L157" s="263" t="str">
        <f t="shared" si="7"/>
        <v>C14.1.2 - Fabrication de vêtements de travail</v>
      </c>
      <c r="M157" s="137"/>
      <c r="N157" s="137" t="s">
        <v>192</v>
      </c>
      <c r="O157" s="137" t="s">
        <v>426</v>
      </c>
      <c r="P157" s="132"/>
      <c r="Q157" s="132"/>
      <c r="R157" s="132"/>
    </row>
    <row r="158" spans="1:18" hidden="1">
      <c r="A158" s="132" t="s">
        <v>4520</v>
      </c>
      <c r="B158" s="137" t="s">
        <v>3525</v>
      </c>
      <c r="C158" s="137"/>
      <c r="D158" s="137" t="s">
        <v>426</v>
      </c>
      <c r="E158" s="132"/>
      <c r="F158" s="132"/>
      <c r="G158" s="132"/>
      <c r="H158" s="132">
        <f t="shared" si="6"/>
        <v>1</v>
      </c>
      <c r="I158" s="132"/>
      <c r="J158" s="355" t="s">
        <v>4519</v>
      </c>
      <c r="K158" s="137" t="str">
        <f t="shared" si="8"/>
        <v>C1413</v>
      </c>
      <c r="L158" s="263" t="str">
        <f t="shared" si="7"/>
        <v>C14.1.3 - Fabrication de vêtements de dessus</v>
      </c>
      <c r="M158" s="137"/>
      <c r="N158" s="137" t="s">
        <v>192</v>
      </c>
      <c r="O158" s="137" t="s">
        <v>426</v>
      </c>
      <c r="P158" s="132"/>
      <c r="Q158" s="132"/>
      <c r="R158" s="132"/>
    </row>
    <row r="159" spans="1:18" hidden="1">
      <c r="A159" s="132" t="s">
        <v>4521</v>
      </c>
      <c r="B159" s="137" t="s">
        <v>3526</v>
      </c>
      <c r="C159" s="137"/>
      <c r="D159" s="137" t="s">
        <v>426</v>
      </c>
      <c r="E159" s="132"/>
      <c r="F159" s="132"/>
      <c r="G159" s="132"/>
      <c r="H159" s="132">
        <f t="shared" si="6"/>
        <v>1</v>
      </c>
      <c r="I159" s="132"/>
      <c r="J159" s="355" t="s">
        <v>4520</v>
      </c>
      <c r="K159" s="137" t="str">
        <f t="shared" si="8"/>
        <v>C1414</v>
      </c>
      <c r="L159" s="263" t="str">
        <f t="shared" si="7"/>
        <v>C14.1.4 - Fabrication de vêtements de dessous</v>
      </c>
      <c r="M159" s="137"/>
      <c r="N159" s="137" t="s">
        <v>192</v>
      </c>
      <c r="O159" s="137" t="s">
        <v>426</v>
      </c>
      <c r="P159" s="132"/>
      <c r="Q159" s="132"/>
      <c r="R159" s="132"/>
    </row>
    <row r="160" spans="1:18" hidden="1">
      <c r="A160" s="132" t="s">
        <v>4522</v>
      </c>
      <c r="B160" s="137" t="s">
        <v>3527</v>
      </c>
      <c r="C160" s="137"/>
      <c r="D160" s="137" t="s">
        <v>426</v>
      </c>
      <c r="E160" s="132"/>
      <c r="F160" s="132"/>
      <c r="G160" s="132"/>
      <c r="H160" s="132">
        <f t="shared" si="6"/>
        <v>1</v>
      </c>
      <c r="I160" s="132"/>
      <c r="J160" s="355" t="s">
        <v>4521</v>
      </c>
      <c r="K160" s="137" t="str">
        <f t="shared" si="8"/>
        <v>C1419</v>
      </c>
      <c r="L160" s="263" t="str">
        <f t="shared" si="7"/>
        <v>C14.1.9 - Fabrication d'autres vêtements et accessoires</v>
      </c>
      <c r="M160" s="137"/>
      <c r="N160" s="137" t="s">
        <v>192</v>
      </c>
      <c r="O160" s="137" t="s">
        <v>426</v>
      </c>
      <c r="P160" s="132"/>
      <c r="Q160" s="132"/>
      <c r="R160" s="132"/>
    </row>
    <row r="161" spans="1:18" hidden="1">
      <c r="A161" s="132" t="s">
        <v>4523</v>
      </c>
      <c r="B161" s="137" t="s">
        <v>3528</v>
      </c>
      <c r="C161" s="137"/>
      <c r="D161" s="137" t="s">
        <v>426</v>
      </c>
      <c r="E161" s="132"/>
      <c r="F161" s="132"/>
      <c r="G161" s="132"/>
      <c r="H161" s="132">
        <f t="shared" si="6"/>
        <v>1</v>
      </c>
      <c r="I161" s="132"/>
      <c r="J161" s="354" t="s">
        <v>4522</v>
      </c>
      <c r="K161" s="137" t="str">
        <f t="shared" si="8"/>
        <v>C142</v>
      </c>
      <c r="L161" s="263" t="str">
        <f t="shared" si="7"/>
        <v>C14.2 - Fabrication d'articles en fourrure</v>
      </c>
      <c r="M161" s="137" t="s">
        <v>190</v>
      </c>
      <c r="N161" s="137" t="s">
        <v>192</v>
      </c>
      <c r="O161" s="137" t="s">
        <v>426</v>
      </c>
      <c r="P161" s="132"/>
      <c r="Q161" s="132"/>
      <c r="R161" s="132"/>
    </row>
    <row r="162" spans="1:18" hidden="1">
      <c r="A162" s="132" t="s">
        <v>4524</v>
      </c>
      <c r="B162" s="137" t="s">
        <v>3529</v>
      </c>
      <c r="C162" s="137"/>
      <c r="D162" s="137" t="s">
        <v>426</v>
      </c>
      <c r="E162" s="132"/>
      <c r="F162" s="132"/>
      <c r="G162" s="132"/>
      <c r="H162" s="132">
        <f t="shared" si="6"/>
        <v>1</v>
      </c>
      <c r="I162" s="132"/>
      <c r="J162" s="355" t="s">
        <v>4523</v>
      </c>
      <c r="K162" s="137" t="str">
        <f t="shared" si="8"/>
        <v>C1420</v>
      </c>
      <c r="L162" s="263" t="str">
        <f t="shared" si="7"/>
        <v>C14.2.0 - Fabrication d'articles en fourrure</v>
      </c>
      <c r="M162" s="137"/>
      <c r="N162" s="137" t="s">
        <v>192</v>
      </c>
      <c r="O162" s="137" t="s">
        <v>426</v>
      </c>
      <c r="P162" s="132"/>
      <c r="Q162" s="132"/>
      <c r="R162" s="132"/>
    </row>
    <row r="163" spans="1:18" hidden="1">
      <c r="A163" s="132" t="s">
        <v>4525</v>
      </c>
      <c r="B163" s="137" t="s">
        <v>3530</v>
      </c>
      <c r="C163" s="137"/>
      <c r="D163" s="137" t="s">
        <v>426</v>
      </c>
      <c r="E163" s="132"/>
      <c r="F163" s="132"/>
      <c r="G163" s="132"/>
      <c r="H163" s="132">
        <f t="shared" si="6"/>
        <v>1</v>
      </c>
      <c r="I163" s="132"/>
      <c r="J163" s="354" t="s">
        <v>4524</v>
      </c>
      <c r="K163" s="137" t="str">
        <f t="shared" si="8"/>
        <v>C143</v>
      </c>
      <c r="L163" s="263" t="str">
        <f t="shared" si="7"/>
        <v>C14.3 - Fabrication d'articles à mailles</v>
      </c>
      <c r="M163" s="137" t="s">
        <v>190</v>
      </c>
      <c r="N163" s="137" t="s">
        <v>192</v>
      </c>
      <c r="O163" s="137" t="s">
        <v>426</v>
      </c>
      <c r="P163" s="132"/>
      <c r="Q163" s="132"/>
      <c r="R163" s="132"/>
    </row>
    <row r="164" spans="1:18" hidden="1">
      <c r="A164" s="132" t="s">
        <v>4526</v>
      </c>
      <c r="B164" s="137" t="s">
        <v>3531</v>
      </c>
      <c r="C164" s="137"/>
      <c r="D164" s="137" t="s">
        <v>426</v>
      </c>
      <c r="E164" s="132"/>
      <c r="F164" s="132"/>
      <c r="G164" s="132"/>
      <c r="H164" s="132">
        <f t="shared" si="6"/>
        <v>1</v>
      </c>
      <c r="I164" s="132"/>
      <c r="J164" s="355" t="s">
        <v>4525</v>
      </c>
      <c r="K164" s="137" t="str">
        <f t="shared" si="8"/>
        <v>C1431</v>
      </c>
      <c r="L164" s="263" t="str">
        <f t="shared" si="7"/>
        <v>C14.3.1 - Fabrication d'articles chaussants à mailles</v>
      </c>
      <c r="M164" s="137"/>
      <c r="N164" s="137" t="s">
        <v>192</v>
      </c>
      <c r="O164" s="137" t="s">
        <v>426</v>
      </c>
      <c r="P164" s="132"/>
      <c r="Q164" s="132"/>
      <c r="R164" s="132"/>
    </row>
    <row r="165" spans="1:18" hidden="1">
      <c r="A165" s="132" t="s">
        <v>4527</v>
      </c>
      <c r="B165" s="137" t="s">
        <v>3532</v>
      </c>
      <c r="C165" s="137"/>
      <c r="D165" s="137" t="s">
        <v>426</v>
      </c>
      <c r="E165" s="132"/>
      <c r="F165" s="132"/>
      <c r="G165" s="132"/>
      <c r="H165" s="132">
        <f t="shared" si="6"/>
        <v>1</v>
      </c>
      <c r="I165" s="132"/>
      <c r="J165" s="355" t="s">
        <v>4526</v>
      </c>
      <c r="K165" s="137" t="str">
        <f t="shared" si="8"/>
        <v>C1439</v>
      </c>
      <c r="L165" s="263" t="str">
        <f t="shared" si="7"/>
        <v>C14.3.9 - Fabrication d'autres articles à mailles</v>
      </c>
      <c r="M165" s="137"/>
      <c r="N165" s="137" t="s">
        <v>192</v>
      </c>
      <c r="O165" s="137" t="s">
        <v>426</v>
      </c>
      <c r="P165" s="132"/>
      <c r="Q165" s="132"/>
      <c r="R165" s="132"/>
    </row>
    <row r="166" spans="1:18" hidden="1">
      <c r="A166" s="132" t="s">
        <v>4528</v>
      </c>
      <c r="B166" s="137" t="s">
        <v>3533</v>
      </c>
      <c r="C166" s="137"/>
      <c r="D166" s="137" t="s">
        <v>426</v>
      </c>
      <c r="E166" s="132"/>
      <c r="F166" s="132"/>
      <c r="G166" s="132"/>
      <c r="H166" s="132">
        <f t="shared" si="6"/>
        <v>1</v>
      </c>
      <c r="I166" s="132"/>
      <c r="J166" s="353" t="s">
        <v>4527</v>
      </c>
      <c r="K166" s="137" t="str">
        <f t="shared" si="8"/>
        <v>C15</v>
      </c>
      <c r="L166" s="263" t="str">
        <f t="shared" si="7"/>
        <v>C15 - Industrie du cuir et de la chaussure</v>
      </c>
      <c r="M166" s="137" t="s">
        <v>190</v>
      </c>
      <c r="N166" s="137" t="s">
        <v>192</v>
      </c>
      <c r="O166" s="137" t="s">
        <v>426</v>
      </c>
      <c r="P166" s="132"/>
      <c r="Q166" s="132"/>
      <c r="R166" s="132"/>
    </row>
    <row r="167" spans="1:18" hidden="1">
      <c r="A167" s="132" t="s">
        <v>4529</v>
      </c>
      <c r="B167" s="137" t="s">
        <v>3534</v>
      </c>
      <c r="C167" s="137"/>
      <c r="D167" s="137" t="s">
        <v>426</v>
      </c>
      <c r="E167" s="132"/>
      <c r="F167" s="132"/>
      <c r="G167" s="132"/>
      <c r="H167" s="132">
        <f t="shared" si="6"/>
        <v>1</v>
      </c>
      <c r="I167" s="132"/>
      <c r="J167" s="354" t="s">
        <v>4528</v>
      </c>
      <c r="K167" s="137" t="str">
        <f t="shared" si="8"/>
        <v>C151</v>
      </c>
      <c r="L167" s="263" t="str">
        <f t="shared" si="7"/>
        <v>C15.1 - Apprêt tannages cuirs; prépa teintures fourrures; maroquinerie</v>
      </c>
      <c r="M167" s="137" t="s">
        <v>190</v>
      </c>
      <c r="N167" s="137" t="s">
        <v>192</v>
      </c>
      <c r="O167" s="137" t="s">
        <v>426</v>
      </c>
      <c r="P167" s="132"/>
      <c r="Q167" s="132"/>
      <c r="R167" s="132"/>
    </row>
    <row r="168" spans="1:18" hidden="1">
      <c r="A168" s="132" t="s">
        <v>4530</v>
      </c>
      <c r="B168" s="137" t="s">
        <v>3535</v>
      </c>
      <c r="C168" s="137"/>
      <c r="D168" s="137" t="s">
        <v>426</v>
      </c>
      <c r="E168" s="132"/>
      <c r="F168" s="132"/>
      <c r="G168" s="132"/>
      <c r="H168" s="132">
        <f t="shared" si="6"/>
        <v>1</v>
      </c>
      <c r="I168" s="132"/>
      <c r="J168" s="355" t="s">
        <v>4529</v>
      </c>
      <c r="K168" s="137" t="str">
        <f t="shared" si="8"/>
        <v>C1511</v>
      </c>
      <c r="L168" s="263" t="str">
        <f t="shared" si="7"/>
        <v>C15.1.1 - Apprêt tannages cuirs; préparation teintures fourrures</v>
      </c>
      <c r="M168" s="137"/>
      <c r="N168" s="137" t="s">
        <v>192</v>
      </c>
      <c r="O168" s="137" t="s">
        <v>426</v>
      </c>
      <c r="P168" s="132"/>
      <c r="Q168" s="132"/>
      <c r="R168" s="132"/>
    </row>
    <row r="169" spans="1:18" hidden="1">
      <c r="A169" s="132" t="s">
        <v>4531</v>
      </c>
      <c r="B169" s="137" t="s">
        <v>3536</v>
      </c>
      <c r="C169" s="137"/>
      <c r="D169" s="137" t="s">
        <v>426</v>
      </c>
      <c r="E169" s="132"/>
      <c r="F169" s="132"/>
      <c r="G169" s="132"/>
      <c r="H169" s="132">
        <f t="shared" si="6"/>
        <v>1</v>
      </c>
      <c r="I169" s="132"/>
      <c r="J169" s="355" t="s">
        <v>4530</v>
      </c>
      <c r="K169" s="137" t="str">
        <f t="shared" si="8"/>
        <v>C1512</v>
      </c>
      <c r="L169" s="263" t="str">
        <f t="shared" si="7"/>
        <v>C15.1.2 - Fabrication d'articles de voyage et de maroquinerie</v>
      </c>
      <c r="M169" s="137"/>
      <c r="N169" s="137" t="s">
        <v>192</v>
      </c>
      <c r="O169" s="137" t="s">
        <v>426</v>
      </c>
      <c r="P169" s="132"/>
      <c r="Q169" s="132"/>
      <c r="R169" s="132"/>
    </row>
    <row r="170" spans="1:18" hidden="1">
      <c r="A170" s="132" t="s">
        <v>4532</v>
      </c>
      <c r="B170" s="137" t="s">
        <v>3537</v>
      </c>
      <c r="C170" s="137"/>
      <c r="D170" s="137" t="s">
        <v>426</v>
      </c>
      <c r="E170" s="132"/>
      <c r="F170" s="132"/>
      <c r="G170" s="132"/>
      <c r="H170" s="132">
        <f t="shared" si="6"/>
        <v>1</v>
      </c>
      <c r="I170" s="132"/>
      <c r="J170" s="354" t="s">
        <v>4531</v>
      </c>
      <c r="K170" s="137" t="str">
        <f t="shared" si="8"/>
        <v>C152</v>
      </c>
      <c r="L170" s="263" t="str">
        <f t="shared" si="7"/>
        <v>C15.2 - Fabrication de chaussures</v>
      </c>
      <c r="M170" s="137" t="s">
        <v>190</v>
      </c>
      <c r="N170" s="137" t="s">
        <v>192</v>
      </c>
      <c r="O170" s="137" t="s">
        <v>426</v>
      </c>
      <c r="P170" s="132"/>
      <c r="Q170" s="132"/>
      <c r="R170" s="132"/>
    </row>
    <row r="171" spans="1:18" hidden="1">
      <c r="A171" s="132" t="s">
        <v>4533</v>
      </c>
      <c r="B171" s="137" t="s">
        <v>3538</v>
      </c>
      <c r="C171" s="137"/>
      <c r="D171" s="137" t="s">
        <v>426</v>
      </c>
      <c r="E171" s="132"/>
      <c r="F171" s="132"/>
      <c r="G171" s="132"/>
      <c r="H171" s="132">
        <f t="shared" si="6"/>
        <v>1</v>
      </c>
      <c r="I171" s="132"/>
      <c r="J171" s="355" t="s">
        <v>4532</v>
      </c>
      <c r="K171" s="137" t="str">
        <f t="shared" si="8"/>
        <v>C1520</v>
      </c>
      <c r="L171" s="263" t="str">
        <f t="shared" si="7"/>
        <v>C15.2.0 - Fabrication de chaussures</v>
      </c>
      <c r="M171" s="137"/>
      <c r="N171" s="137" t="s">
        <v>192</v>
      </c>
      <c r="O171" s="137" t="s">
        <v>426</v>
      </c>
      <c r="P171" s="132"/>
      <c r="Q171" s="132"/>
      <c r="R171" s="132"/>
    </row>
    <row r="172" spans="1:18" hidden="1">
      <c r="A172" s="132" t="s">
        <v>4534</v>
      </c>
      <c r="B172" s="137" t="s">
        <v>3539</v>
      </c>
      <c r="C172" s="137"/>
      <c r="D172" s="137" t="s">
        <v>426</v>
      </c>
      <c r="E172" s="132"/>
      <c r="F172" s="132"/>
      <c r="G172" s="132"/>
      <c r="H172" s="132">
        <f t="shared" si="6"/>
        <v>1</v>
      </c>
      <c r="I172" s="132"/>
      <c r="J172" s="353" t="s">
        <v>4533</v>
      </c>
      <c r="K172" s="137" t="str">
        <f t="shared" si="8"/>
        <v>C16</v>
      </c>
      <c r="L172" s="263" t="str">
        <f t="shared" si="7"/>
        <v>C16 - Travail du bois et fabrication d'articles en bois</v>
      </c>
      <c r="M172" s="137" t="s">
        <v>190</v>
      </c>
      <c r="N172" s="137" t="s">
        <v>192</v>
      </c>
      <c r="O172" s="137" t="s">
        <v>426</v>
      </c>
      <c r="P172" s="132"/>
      <c r="Q172" s="132"/>
      <c r="R172" s="132"/>
    </row>
    <row r="173" spans="1:18" hidden="1">
      <c r="A173" s="132" t="s">
        <v>4535</v>
      </c>
      <c r="B173" s="137" t="s">
        <v>3540</v>
      </c>
      <c r="C173" s="137"/>
      <c r="D173" s="137" t="s">
        <v>426</v>
      </c>
      <c r="E173" s="132"/>
      <c r="F173" s="132"/>
      <c r="G173" s="132"/>
      <c r="H173" s="132">
        <f t="shared" si="6"/>
        <v>1</v>
      </c>
      <c r="I173" s="132"/>
      <c r="J173" s="354" t="s">
        <v>4534</v>
      </c>
      <c r="K173" s="137" t="str">
        <f t="shared" si="8"/>
        <v>C161</v>
      </c>
      <c r="L173" s="263" t="str">
        <f t="shared" si="7"/>
        <v>C16.1 - Sciage rabotage et imprégnation du bois</v>
      </c>
      <c r="M173" s="137" t="s">
        <v>190</v>
      </c>
      <c r="N173" s="137" t="s">
        <v>192</v>
      </c>
      <c r="O173" s="137" t="s">
        <v>426</v>
      </c>
      <c r="P173" s="132"/>
      <c r="Q173" s="132"/>
      <c r="R173" s="132"/>
    </row>
    <row r="174" spans="1:18" hidden="1">
      <c r="A174" s="132" t="s">
        <v>4536</v>
      </c>
      <c r="B174" s="137" t="s">
        <v>3541</v>
      </c>
      <c r="C174" s="137"/>
      <c r="D174" s="137" t="s">
        <v>426</v>
      </c>
      <c r="E174" s="132"/>
      <c r="F174" s="132"/>
      <c r="G174" s="132"/>
      <c r="H174" s="132">
        <f t="shared" si="6"/>
        <v>1</v>
      </c>
      <c r="I174" s="132"/>
      <c r="J174" s="355" t="s">
        <v>4535</v>
      </c>
      <c r="K174" s="137" t="str">
        <f t="shared" si="8"/>
        <v>C1610</v>
      </c>
      <c r="L174" s="263" t="str">
        <f t="shared" si="7"/>
        <v>C16.1.0 - Sciage rabotage et imprégnation du bois</v>
      </c>
      <c r="M174" s="137"/>
      <c r="N174" s="137" t="s">
        <v>192</v>
      </c>
      <c r="O174" s="137" t="s">
        <v>426</v>
      </c>
      <c r="P174" s="132"/>
      <c r="Q174" s="132"/>
      <c r="R174" s="132"/>
    </row>
    <row r="175" spans="1:18" hidden="1">
      <c r="A175" s="132" t="s">
        <v>4537</v>
      </c>
      <c r="B175" s="137" t="s">
        <v>3542</v>
      </c>
      <c r="C175" s="137"/>
      <c r="D175" s="137" t="s">
        <v>426</v>
      </c>
      <c r="E175" s="132"/>
      <c r="F175" s="132"/>
      <c r="G175" s="132"/>
      <c r="H175" s="132">
        <f t="shared" si="6"/>
        <v>1</v>
      </c>
      <c r="I175" s="132"/>
      <c r="J175" s="354" t="s">
        <v>4536</v>
      </c>
      <c r="K175" s="137" t="str">
        <f t="shared" si="8"/>
        <v>C162</v>
      </c>
      <c r="L175" s="263" t="str">
        <f t="shared" si="7"/>
        <v>C16.2 - Fabrication d'articles en bois</v>
      </c>
      <c r="M175" s="137" t="s">
        <v>190</v>
      </c>
      <c r="N175" s="137" t="s">
        <v>192</v>
      </c>
      <c r="O175" s="137" t="s">
        <v>426</v>
      </c>
      <c r="P175" s="132"/>
      <c r="Q175" s="132"/>
      <c r="R175" s="132"/>
    </row>
    <row r="176" spans="1:18" hidden="1">
      <c r="A176" s="132" t="s">
        <v>4538</v>
      </c>
      <c r="B176" s="137" t="s">
        <v>3543</v>
      </c>
      <c r="C176" s="137"/>
      <c r="D176" s="137" t="s">
        <v>426</v>
      </c>
      <c r="E176" s="132"/>
      <c r="F176" s="132"/>
      <c r="G176" s="132"/>
      <c r="H176" s="132">
        <f t="shared" si="6"/>
        <v>1</v>
      </c>
      <c r="I176" s="132"/>
      <c r="J176" s="355" t="s">
        <v>4537</v>
      </c>
      <c r="K176" s="137" t="str">
        <f t="shared" si="8"/>
        <v>C1621</v>
      </c>
      <c r="L176" s="263" t="str">
        <f t="shared" si="7"/>
        <v>C16.2.1 - Fabrication de panneaux de bois</v>
      </c>
      <c r="M176" s="137"/>
      <c r="N176" s="137" t="s">
        <v>192</v>
      </c>
      <c r="O176" s="137" t="s">
        <v>426</v>
      </c>
      <c r="P176" s="132"/>
      <c r="Q176" s="132"/>
      <c r="R176" s="132"/>
    </row>
    <row r="177" spans="1:18" hidden="1">
      <c r="A177" s="132" t="s">
        <v>4539</v>
      </c>
      <c r="B177" s="137" t="s">
        <v>3544</v>
      </c>
      <c r="C177" s="137"/>
      <c r="D177" s="137" t="s">
        <v>426</v>
      </c>
      <c r="E177" s="132"/>
      <c r="F177" s="132"/>
      <c r="G177" s="132"/>
      <c r="H177" s="132">
        <f t="shared" si="6"/>
        <v>1</v>
      </c>
      <c r="I177" s="132"/>
      <c r="J177" s="355" t="s">
        <v>4538</v>
      </c>
      <c r="K177" s="137" t="str">
        <f t="shared" si="8"/>
        <v>C1622</v>
      </c>
      <c r="L177" s="263" t="str">
        <f t="shared" si="7"/>
        <v>C16.2.2 - Fabrication de parquets assemblés</v>
      </c>
      <c r="M177" s="137"/>
      <c r="N177" s="137" t="s">
        <v>192</v>
      </c>
      <c r="O177" s="137" t="s">
        <v>426</v>
      </c>
      <c r="P177" s="132"/>
      <c r="Q177" s="132"/>
      <c r="R177" s="132"/>
    </row>
    <row r="178" spans="1:18" hidden="1">
      <c r="A178" s="132" t="s">
        <v>4540</v>
      </c>
      <c r="B178" s="137" t="s">
        <v>3545</v>
      </c>
      <c r="C178" s="137"/>
      <c r="D178" s="137" t="s">
        <v>426</v>
      </c>
      <c r="E178" s="132"/>
      <c r="F178" s="132"/>
      <c r="G178" s="132"/>
      <c r="H178" s="132">
        <f t="shared" si="6"/>
        <v>1</v>
      </c>
      <c r="I178" s="132"/>
      <c r="J178" s="355" t="s">
        <v>4539</v>
      </c>
      <c r="K178" s="137" t="str">
        <f t="shared" si="8"/>
        <v>C1623</v>
      </c>
      <c r="L178" s="263" t="str">
        <f t="shared" si="7"/>
        <v>C16.2.3 - Fabrication de charpentes et d'autres menuiseries</v>
      </c>
      <c r="M178" s="137"/>
      <c r="N178" s="137" t="s">
        <v>192</v>
      </c>
      <c r="O178" s="137" t="s">
        <v>426</v>
      </c>
      <c r="P178" s="132"/>
      <c r="Q178" s="132"/>
      <c r="R178" s="132"/>
    </row>
    <row r="179" spans="1:18" hidden="1">
      <c r="A179" s="132" t="s">
        <v>5312</v>
      </c>
      <c r="B179" s="137" t="s">
        <v>3546</v>
      </c>
      <c r="C179" s="137"/>
      <c r="D179" s="137" t="s">
        <v>426</v>
      </c>
      <c r="E179" s="132"/>
      <c r="F179" s="132"/>
      <c r="G179" s="132"/>
      <c r="H179" s="132">
        <f t="shared" si="6"/>
        <v>1</v>
      </c>
      <c r="I179" s="132"/>
      <c r="J179" s="355" t="s">
        <v>4540</v>
      </c>
      <c r="K179" s="137" t="str">
        <f t="shared" si="8"/>
        <v>C1624</v>
      </c>
      <c r="L179" s="263" t="str">
        <f t="shared" si="7"/>
        <v>C16.2.4 - Fabrication d'emballages en bois</v>
      </c>
      <c r="M179" s="137"/>
      <c r="N179" s="137" t="s">
        <v>192</v>
      </c>
      <c r="O179" s="137" t="s">
        <v>426</v>
      </c>
      <c r="P179" s="132"/>
      <c r="Q179" s="132"/>
      <c r="R179" s="132"/>
    </row>
    <row r="180" spans="1:18" hidden="1">
      <c r="A180" s="132" t="s">
        <v>4541</v>
      </c>
      <c r="B180" s="137" t="s">
        <v>3547</v>
      </c>
      <c r="C180" s="137"/>
      <c r="D180" s="137" t="s">
        <v>426</v>
      </c>
      <c r="E180" s="132"/>
      <c r="F180" s="132"/>
      <c r="G180" s="132"/>
      <c r="H180" s="132">
        <f t="shared" si="6"/>
        <v>1</v>
      </c>
      <c r="I180" s="132"/>
      <c r="J180" s="355" t="s">
        <v>5312</v>
      </c>
      <c r="K180" s="137" t="str">
        <f t="shared" si="8"/>
        <v>C1629</v>
      </c>
      <c r="L180" s="263" t="str">
        <f t="shared" si="7"/>
        <v>C16.2.9 - Fabrication d'objets divers en bois ou en liège vannerie sparterie</v>
      </c>
      <c r="M180" s="137"/>
      <c r="N180" s="137" t="s">
        <v>192</v>
      </c>
      <c r="O180" s="137" t="s">
        <v>426</v>
      </c>
      <c r="P180" s="132"/>
      <c r="Q180" s="132"/>
      <c r="R180" s="132"/>
    </row>
    <row r="181" spans="1:18" hidden="1">
      <c r="A181" s="132" t="s">
        <v>4542</v>
      </c>
      <c r="B181" s="137" t="s">
        <v>3548</v>
      </c>
      <c r="C181" s="137"/>
      <c r="D181" s="137" t="s">
        <v>426</v>
      </c>
      <c r="E181" s="132"/>
      <c r="F181" s="132"/>
      <c r="G181" s="132"/>
      <c r="H181" s="132">
        <f t="shared" si="6"/>
        <v>1</v>
      </c>
      <c r="I181" s="132"/>
      <c r="J181" s="353" t="s">
        <v>4541</v>
      </c>
      <c r="K181" s="137" t="str">
        <f t="shared" si="8"/>
        <v>C17</v>
      </c>
      <c r="L181" s="263" t="str">
        <f t="shared" si="7"/>
        <v>C17 - Industrie du papier et du carton</v>
      </c>
      <c r="M181" s="137" t="s">
        <v>190</v>
      </c>
      <c r="N181" s="137" t="s">
        <v>192</v>
      </c>
      <c r="O181" s="137" t="s">
        <v>426</v>
      </c>
      <c r="P181" s="132"/>
      <c r="Q181" s="132"/>
      <c r="R181" s="132"/>
    </row>
    <row r="182" spans="1:18" hidden="1">
      <c r="A182" s="132" t="s">
        <v>4543</v>
      </c>
      <c r="B182" s="137" t="s">
        <v>3549</v>
      </c>
      <c r="C182" s="137"/>
      <c r="D182" s="137" t="s">
        <v>426</v>
      </c>
      <c r="E182" s="132"/>
      <c r="F182" s="132"/>
      <c r="G182" s="132"/>
      <c r="H182" s="132">
        <f t="shared" si="6"/>
        <v>1</v>
      </c>
      <c r="I182" s="132"/>
      <c r="J182" s="354" t="s">
        <v>4542</v>
      </c>
      <c r="K182" s="137" t="str">
        <f t="shared" si="8"/>
        <v>C171</v>
      </c>
      <c r="L182" s="263" t="str">
        <f t="shared" si="7"/>
        <v>C17.1 - Fabrication de pâte à papier de papier et de carton</v>
      </c>
      <c r="M182" s="137" t="s">
        <v>190</v>
      </c>
      <c r="N182" s="137" t="s">
        <v>192</v>
      </c>
      <c r="O182" s="137" t="s">
        <v>426</v>
      </c>
      <c r="P182" s="132"/>
      <c r="Q182" s="132"/>
      <c r="R182" s="132"/>
    </row>
    <row r="183" spans="1:18" hidden="1">
      <c r="A183" s="132" t="s">
        <v>4544</v>
      </c>
      <c r="B183" s="137" t="s">
        <v>3550</v>
      </c>
      <c r="C183" s="137"/>
      <c r="D183" s="137" t="s">
        <v>426</v>
      </c>
      <c r="E183" s="132"/>
      <c r="F183" s="132"/>
      <c r="G183" s="132"/>
      <c r="H183" s="132">
        <f t="shared" si="6"/>
        <v>1</v>
      </c>
      <c r="I183" s="132"/>
      <c r="J183" s="355" t="s">
        <v>4543</v>
      </c>
      <c r="K183" s="137" t="str">
        <f t="shared" si="8"/>
        <v>C1711</v>
      </c>
      <c r="L183" s="263" t="str">
        <f t="shared" si="7"/>
        <v>C17.1.1 - Fabrication de pâte à papier</v>
      </c>
      <c r="M183" s="137"/>
      <c r="N183" s="137" t="s">
        <v>192</v>
      </c>
      <c r="O183" s="137" t="s">
        <v>426</v>
      </c>
      <c r="P183" s="132"/>
      <c r="Q183" s="132"/>
      <c r="R183" s="132"/>
    </row>
    <row r="184" spans="1:18" hidden="1">
      <c r="A184" s="132" t="s">
        <v>4545</v>
      </c>
      <c r="B184" s="137" t="s">
        <v>3551</v>
      </c>
      <c r="C184" s="137"/>
      <c r="D184" s="137" t="s">
        <v>426</v>
      </c>
      <c r="E184" s="132"/>
      <c r="F184" s="132"/>
      <c r="G184" s="132"/>
      <c r="H184" s="132">
        <f t="shared" si="6"/>
        <v>1</v>
      </c>
      <c r="I184" s="132"/>
      <c r="J184" s="355" t="s">
        <v>4544</v>
      </c>
      <c r="K184" s="137" t="str">
        <f t="shared" si="8"/>
        <v>C1712</v>
      </c>
      <c r="L184" s="263" t="str">
        <f t="shared" si="7"/>
        <v>C17.1.2 - Fabrication de papier et de carton</v>
      </c>
      <c r="M184" s="137"/>
      <c r="N184" s="137" t="s">
        <v>192</v>
      </c>
      <c r="O184" s="137" t="s">
        <v>426</v>
      </c>
      <c r="P184" s="132"/>
      <c r="Q184" s="132"/>
      <c r="R184" s="132"/>
    </row>
    <row r="185" spans="1:18" hidden="1">
      <c r="A185" s="132" t="s">
        <v>5313</v>
      </c>
      <c r="B185" s="137" t="s">
        <v>3552</v>
      </c>
      <c r="C185" s="137"/>
      <c r="D185" s="137" t="s">
        <v>426</v>
      </c>
      <c r="E185" s="132"/>
      <c r="F185" s="132"/>
      <c r="G185" s="132"/>
      <c r="H185" s="132">
        <f t="shared" si="6"/>
        <v>1</v>
      </c>
      <c r="I185" s="132"/>
      <c r="J185" s="354" t="s">
        <v>4545</v>
      </c>
      <c r="K185" s="137" t="str">
        <f t="shared" si="8"/>
        <v>C172</v>
      </c>
      <c r="L185" s="263" t="str">
        <f t="shared" si="7"/>
        <v>C17.2 - Fabrication d'articles en papier ou en carton</v>
      </c>
      <c r="M185" s="137" t="s">
        <v>190</v>
      </c>
      <c r="N185" s="137" t="s">
        <v>192</v>
      </c>
      <c r="O185" s="137" t="s">
        <v>426</v>
      </c>
      <c r="P185" s="132"/>
      <c r="Q185" s="132"/>
      <c r="R185" s="132"/>
    </row>
    <row r="186" spans="1:18" hidden="1">
      <c r="A186" s="132" t="s">
        <v>4546</v>
      </c>
      <c r="B186" s="137" t="s">
        <v>3553</v>
      </c>
      <c r="C186" s="137"/>
      <c r="D186" s="137" t="s">
        <v>426</v>
      </c>
      <c r="E186" s="132"/>
      <c r="F186" s="132"/>
      <c r="G186" s="132"/>
      <c r="H186" s="132">
        <f t="shared" si="6"/>
        <v>1</v>
      </c>
      <c r="I186" s="132"/>
      <c r="J186" s="355" t="s">
        <v>5313</v>
      </c>
      <c r="K186" s="137" t="str">
        <f t="shared" si="8"/>
        <v>C1721</v>
      </c>
      <c r="L186" s="263" t="str">
        <f t="shared" si="7"/>
        <v>C17.2.1 - Fabrication papier carton ondulés d'emballages en papier ou en carton</v>
      </c>
      <c r="M186" s="137"/>
      <c r="N186" s="137" t="s">
        <v>192</v>
      </c>
      <c r="O186" s="137" t="s">
        <v>426</v>
      </c>
      <c r="P186" s="132"/>
      <c r="Q186" s="132"/>
      <c r="R186" s="132"/>
    </row>
    <row r="187" spans="1:18" hidden="1">
      <c r="A187" s="132" t="s">
        <v>4547</v>
      </c>
      <c r="B187" s="137" t="s">
        <v>3554</v>
      </c>
      <c r="C187" s="137"/>
      <c r="D187" s="137" t="s">
        <v>426</v>
      </c>
      <c r="E187" s="132"/>
      <c r="F187" s="132"/>
      <c r="G187" s="132"/>
      <c r="H187" s="132">
        <f t="shared" si="6"/>
        <v>1</v>
      </c>
      <c r="I187" s="132"/>
      <c r="J187" s="355" t="s">
        <v>4546</v>
      </c>
      <c r="K187" s="137" t="str">
        <f t="shared" si="8"/>
        <v>C1722</v>
      </c>
      <c r="L187" s="263" t="str">
        <f t="shared" si="7"/>
        <v>C17.2.2 - Fabrication d'articles en papier à usage sanitaire ou domestique</v>
      </c>
      <c r="M187" s="137"/>
      <c r="N187" s="137" t="s">
        <v>192</v>
      </c>
      <c r="O187" s="137" t="s">
        <v>426</v>
      </c>
      <c r="P187" s="132"/>
      <c r="Q187" s="132"/>
      <c r="R187" s="132"/>
    </row>
    <row r="188" spans="1:18" hidden="1">
      <c r="A188" s="132" t="s">
        <v>4548</v>
      </c>
      <c r="B188" s="137" t="s">
        <v>3555</v>
      </c>
      <c r="C188" s="137"/>
      <c r="D188" s="137" t="s">
        <v>426</v>
      </c>
      <c r="E188" s="132"/>
      <c r="F188" s="132"/>
      <c r="G188" s="132"/>
      <c r="H188" s="132">
        <f t="shared" si="6"/>
        <v>1</v>
      </c>
      <c r="I188" s="132"/>
      <c r="J188" s="355" t="s">
        <v>4547</v>
      </c>
      <c r="K188" s="137" t="str">
        <f t="shared" si="8"/>
        <v>C1723</v>
      </c>
      <c r="L188" s="263" t="str">
        <f t="shared" si="7"/>
        <v>C17.2.3 - Fabrication d'articles de papeterie</v>
      </c>
      <c r="M188" s="137"/>
      <c r="N188" s="137" t="s">
        <v>192</v>
      </c>
      <c r="O188" s="137" t="s">
        <v>426</v>
      </c>
      <c r="P188" s="132"/>
      <c r="Q188" s="132"/>
      <c r="R188" s="132"/>
    </row>
    <row r="189" spans="1:18" hidden="1">
      <c r="A189" s="132" t="s">
        <v>4549</v>
      </c>
      <c r="B189" s="137" t="s">
        <v>3556</v>
      </c>
      <c r="C189" s="137"/>
      <c r="D189" s="137" t="s">
        <v>426</v>
      </c>
      <c r="E189" s="132"/>
      <c r="F189" s="132"/>
      <c r="G189" s="132"/>
      <c r="H189" s="132">
        <f t="shared" si="6"/>
        <v>1</v>
      </c>
      <c r="I189" s="132"/>
      <c r="J189" s="355" t="s">
        <v>4548</v>
      </c>
      <c r="K189" s="137" t="str">
        <f t="shared" si="8"/>
        <v>C1724</v>
      </c>
      <c r="L189" s="263" t="str">
        <f t="shared" si="7"/>
        <v>C17.2.4 - Fabrication de papiers peints</v>
      </c>
      <c r="M189" s="137"/>
      <c r="N189" s="137" t="s">
        <v>192</v>
      </c>
      <c r="O189" s="137" t="s">
        <v>426</v>
      </c>
      <c r="P189" s="132"/>
      <c r="Q189" s="132"/>
      <c r="R189" s="132"/>
    </row>
    <row r="190" spans="1:18" hidden="1">
      <c r="A190" s="132" t="s">
        <v>4550</v>
      </c>
      <c r="B190" s="137" t="s">
        <v>3557</v>
      </c>
      <c r="C190" s="137"/>
      <c r="D190" s="137" t="s">
        <v>426</v>
      </c>
      <c r="E190" s="132"/>
      <c r="F190" s="132"/>
      <c r="G190" s="132"/>
      <c r="H190" s="132">
        <f t="shared" si="6"/>
        <v>1</v>
      </c>
      <c r="I190" s="132"/>
      <c r="J190" s="355" t="s">
        <v>4549</v>
      </c>
      <c r="K190" s="137" t="str">
        <f t="shared" si="8"/>
        <v>C1729</v>
      </c>
      <c r="L190" s="263" t="str">
        <f t="shared" si="7"/>
        <v>C17.2.9 - Fabrication d'autres articles en papier ou en carton</v>
      </c>
      <c r="M190" s="137"/>
      <c r="N190" s="137" t="s">
        <v>192</v>
      </c>
      <c r="O190" s="137" t="s">
        <v>426</v>
      </c>
      <c r="P190" s="132"/>
      <c r="Q190" s="132"/>
      <c r="R190" s="132"/>
    </row>
    <row r="191" spans="1:18" hidden="1">
      <c r="A191" s="132" t="s">
        <v>4551</v>
      </c>
      <c r="B191" s="137" t="s">
        <v>3558</v>
      </c>
      <c r="C191" s="137"/>
      <c r="D191" s="137" t="s">
        <v>426</v>
      </c>
      <c r="E191" s="132"/>
      <c r="F191" s="132"/>
      <c r="G191" s="132"/>
      <c r="H191" s="132">
        <f t="shared" si="6"/>
        <v>1</v>
      </c>
      <c r="I191" s="132"/>
      <c r="J191" s="353" t="s">
        <v>4550</v>
      </c>
      <c r="K191" s="137" t="str">
        <f t="shared" si="8"/>
        <v>C18</v>
      </c>
      <c r="L191" s="263" t="str">
        <f t="shared" si="7"/>
        <v>C18 - Imprimerie et reproduction d'enregistrements</v>
      </c>
      <c r="M191" s="137" t="s">
        <v>190</v>
      </c>
      <c r="N191" s="137" t="s">
        <v>192</v>
      </c>
      <c r="O191" s="137" t="s">
        <v>426</v>
      </c>
      <c r="P191" s="132"/>
      <c r="Q191" s="132"/>
      <c r="R191" s="132"/>
    </row>
    <row r="192" spans="1:18" hidden="1">
      <c r="A192" s="132" t="s">
        <v>4552</v>
      </c>
      <c r="B192" s="137" t="s">
        <v>3559</v>
      </c>
      <c r="C192" s="137"/>
      <c r="D192" s="137" t="s">
        <v>426</v>
      </c>
      <c r="E192" s="132"/>
      <c r="F192" s="132"/>
      <c r="G192" s="132"/>
      <c r="H192" s="132">
        <f t="shared" si="6"/>
        <v>1</v>
      </c>
      <c r="I192" s="132"/>
      <c r="J192" s="354" t="s">
        <v>4551</v>
      </c>
      <c r="K192" s="137" t="str">
        <f t="shared" si="8"/>
        <v>C181</v>
      </c>
      <c r="L192" s="263" t="str">
        <f t="shared" si="7"/>
        <v>C18.1 - Imprimerie</v>
      </c>
      <c r="M192" s="137" t="s">
        <v>190</v>
      </c>
      <c r="N192" s="137" t="s">
        <v>192</v>
      </c>
      <c r="O192" s="137" t="s">
        <v>426</v>
      </c>
      <c r="P192" s="132"/>
      <c r="Q192" s="132"/>
      <c r="R192" s="132"/>
    </row>
    <row r="193" spans="1:18" hidden="1">
      <c r="A193" s="132" t="s">
        <v>4553</v>
      </c>
      <c r="B193" s="137" t="s">
        <v>3560</v>
      </c>
      <c r="C193" s="137"/>
      <c r="D193" s="137" t="s">
        <v>426</v>
      </c>
      <c r="E193" s="132"/>
      <c r="F193" s="132"/>
      <c r="G193" s="132"/>
      <c r="H193" s="132">
        <f t="shared" si="6"/>
        <v>1</v>
      </c>
      <c r="I193" s="132"/>
      <c r="J193" s="355" t="s">
        <v>4552</v>
      </c>
      <c r="K193" s="137" t="str">
        <f t="shared" si="8"/>
        <v>C1811</v>
      </c>
      <c r="L193" s="263" t="str">
        <f t="shared" si="7"/>
        <v>C18.1.1 - Imprimerie de journaux</v>
      </c>
      <c r="M193" s="137"/>
      <c r="N193" s="137" t="s">
        <v>192</v>
      </c>
      <c r="O193" s="137" t="s">
        <v>426</v>
      </c>
      <c r="P193" s="132"/>
      <c r="Q193" s="132"/>
      <c r="R193" s="132"/>
    </row>
    <row r="194" spans="1:18" hidden="1">
      <c r="A194" s="132" t="s">
        <v>4554</v>
      </c>
      <c r="B194" s="137" t="s">
        <v>3561</v>
      </c>
      <c r="C194" s="137"/>
      <c r="D194" s="137" t="s">
        <v>426</v>
      </c>
      <c r="E194" s="132"/>
      <c r="F194" s="132"/>
      <c r="G194" s="132"/>
      <c r="H194" s="132">
        <f t="shared" si="6"/>
        <v>1</v>
      </c>
      <c r="I194" s="132"/>
      <c r="J194" s="355" t="s">
        <v>4553</v>
      </c>
      <c r="K194" s="137" t="str">
        <f t="shared" si="8"/>
        <v>C1812</v>
      </c>
      <c r="L194" s="263" t="str">
        <f t="shared" si="7"/>
        <v>C18.1.2 - Autre imprimerie (labeur)</v>
      </c>
      <c r="M194" s="137"/>
      <c r="N194" s="137" t="s">
        <v>192</v>
      </c>
      <c r="O194" s="137" t="s">
        <v>426</v>
      </c>
      <c r="P194" s="132"/>
      <c r="Q194" s="132"/>
      <c r="R194" s="132"/>
    </row>
    <row r="195" spans="1:18" hidden="1">
      <c r="A195" s="132" t="s">
        <v>4555</v>
      </c>
      <c r="B195" s="137" t="s">
        <v>3562</v>
      </c>
      <c r="C195" s="137"/>
      <c r="D195" s="137" t="s">
        <v>426</v>
      </c>
      <c r="E195" s="132"/>
      <c r="F195" s="132"/>
      <c r="G195" s="132"/>
      <c r="H195" s="132">
        <f t="shared" ref="H195:H258" si="9">COUNTIF($J$2:$J$1000,A195)</f>
        <v>1</v>
      </c>
      <c r="I195" s="132"/>
      <c r="J195" s="355" t="s">
        <v>4554</v>
      </c>
      <c r="K195" s="137" t="str">
        <f t="shared" si="8"/>
        <v>C1813</v>
      </c>
      <c r="L195" s="263" t="str">
        <f t="shared" si="7"/>
        <v>C18.1.3 - Activités de pré-presse</v>
      </c>
      <c r="M195" s="137"/>
      <c r="N195" s="137" t="s">
        <v>192</v>
      </c>
      <c r="O195" s="137" t="s">
        <v>426</v>
      </c>
      <c r="P195" s="132"/>
      <c r="Q195" s="132"/>
      <c r="R195" s="132"/>
    </row>
    <row r="196" spans="1:18" hidden="1">
      <c r="A196" s="132" t="s">
        <v>4556</v>
      </c>
      <c r="B196" s="137" t="s">
        <v>3563</v>
      </c>
      <c r="C196" s="137"/>
      <c r="D196" s="137" t="s">
        <v>426</v>
      </c>
      <c r="E196" s="132"/>
      <c r="F196" s="132"/>
      <c r="G196" s="132"/>
      <c r="H196" s="132">
        <f t="shared" si="9"/>
        <v>1</v>
      </c>
      <c r="I196" s="132"/>
      <c r="J196" s="355" t="s">
        <v>4555</v>
      </c>
      <c r="K196" s="137" t="str">
        <f t="shared" si="8"/>
        <v>C1814</v>
      </c>
      <c r="L196" s="263" t="str">
        <f t="shared" ref="L196:L259" si="10">J196</f>
        <v>C18.1.4 - Reliure et activités connexes</v>
      </c>
      <c r="M196" s="137"/>
      <c r="N196" s="137" t="s">
        <v>192</v>
      </c>
      <c r="O196" s="137" t="s">
        <v>426</v>
      </c>
      <c r="P196" s="132"/>
      <c r="Q196" s="132"/>
      <c r="R196" s="132"/>
    </row>
    <row r="197" spans="1:18" hidden="1">
      <c r="A197" s="132" t="s">
        <v>4557</v>
      </c>
      <c r="B197" s="137" t="s">
        <v>3564</v>
      </c>
      <c r="C197" s="137"/>
      <c r="D197" s="137" t="s">
        <v>426</v>
      </c>
      <c r="E197" s="132"/>
      <c r="F197" s="132"/>
      <c r="G197" s="132"/>
      <c r="H197" s="132">
        <f t="shared" si="9"/>
        <v>1</v>
      </c>
      <c r="I197" s="132"/>
      <c r="J197" s="354" t="s">
        <v>4556</v>
      </c>
      <c r="K197" s="137" t="str">
        <f t="shared" si="8"/>
        <v>C182</v>
      </c>
      <c r="L197" s="263" t="str">
        <f t="shared" si="10"/>
        <v>C18.2 - Reproduction d'enregistrements</v>
      </c>
      <c r="M197" s="137" t="s">
        <v>190</v>
      </c>
      <c r="N197" s="137" t="s">
        <v>192</v>
      </c>
      <c r="O197" s="137" t="s">
        <v>426</v>
      </c>
      <c r="P197" s="132"/>
      <c r="Q197" s="132"/>
      <c r="R197" s="132"/>
    </row>
    <row r="198" spans="1:18" hidden="1">
      <c r="A198" s="132" t="s">
        <v>4558</v>
      </c>
      <c r="B198" s="137" t="s">
        <v>3565</v>
      </c>
      <c r="C198" s="137"/>
      <c r="D198" s="137" t="s">
        <v>426</v>
      </c>
      <c r="E198" s="132"/>
      <c r="F198" s="132"/>
      <c r="G198" s="132"/>
      <c r="H198" s="132">
        <f t="shared" si="9"/>
        <v>1</v>
      </c>
      <c r="I198" s="132"/>
      <c r="J198" s="355" t="s">
        <v>4557</v>
      </c>
      <c r="K198" s="137" t="str">
        <f t="shared" ref="K198:K261" si="11">VLOOKUP(J198,$A$2:$B$1100,2,0)</f>
        <v>C1820</v>
      </c>
      <c r="L198" s="263" t="str">
        <f t="shared" si="10"/>
        <v>C18.2.0 - Reproduction d'enregistrements</v>
      </c>
      <c r="M198" s="137"/>
      <c r="N198" s="137" t="s">
        <v>192</v>
      </c>
      <c r="O198" s="137" t="s">
        <v>426</v>
      </c>
      <c r="P198" s="132"/>
      <c r="Q198" s="132"/>
      <c r="R198" s="132"/>
    </row>
    <row r="199" spans="1:18" hidden="1">
      <c r="A199" s="132" t="s">
        <v>4559</v>
      </c>
      <c r="B199" s="137" t="s">
        <v>3566</v>
      </c>
      <c r="C199" s="137"/>
      <c r="D199" s="137" t="s">
        <v>426</v>
      </c>
      <c r="E199" s="132"/>
      <c r="F199" s="132"/>
      <c r="G199" s="132"/>
      <c r="H199" s="132">
        <f t="shared" si="9"/>
        <v>1</v>
      </c>
      <c r="I199" s="132"/>
      <c r="J199" s="353" t="s">
        <v>4558</v>
      </c>
      <c r="K199" s="137" t="str">
        <f t="shared" si="11"/>
        <v>C19</v>
      </c>
      <c r="L199" s="263" t="str">
        <f t="shared" si="10"/>
        <v>C19 - Cokéfaction et raffinage</v>
      </c>
      <c r="M199" s="137" t="s">
        <v>190</v>
      </c>
      <c r="N199" s="137" t="s">
        <v>192</v>
      </c>
      <c r="O199" s="137" t="s">
        <v>426</v>
      </c>
      <c r="P199" s="132"/>
      <c r="Q199" s="132"/>
      <c r="R199" s="132"/>
    </row>
    <row r="200" spans="1:18" hidden="1">
      <c r="A200" s="132" t="s">
        <v>4560</v>
      </c>
      <c r="B200" s="137" t="s">
        <v>3567</v>
      </c>
      <c r="C200" s="137"/>
      <c r="D200" s="137" t="s">
        <v>426</v>
      </c>
      <c r="E200" s="132"/>
      <c r="F200" s="132"/>
      <c r="G200" s="132"/>
      <c r="H200" s="132">
        <f t="shared" si="9"/>
        <v>1</v>
      </c>
      <c r="I200" s="132"/>
      <c r="J200" s="354" t="s">
        <v>4559</v>
      </c>
      <c r="K200" s="137" t="str">
        <f t="shared" si="11"/>
        <v>C191</v>
      </c>
      <c r="L200" s="263" t="str">
        <f t="shared" si="10"/>
        <v>C19.1 - Cokéfaction</v>
      </c>
      <c r="M200" s="137" t="s">
        <v>190</v>
      </c>
      <c r="N200" s="137" t="s">
        <v>192</v>
      </c>
      <c r="O200" s="137" t="s">
        <v>426</v>
      </c>
      <c r="P200" s="132"/>
      <c r="Q200" s="132"/>
      <c r="R200" s="132"/>
    </row>
    <row r="201" spans="1:18" hidden="1">
      <c r="A201" s="132" t="s">
        <v>4561</v>
      </c>
      <c r="B201" s="137" t="s">
        <v>3568</v>
      </c>
      <c r="C201" s="137"/>
      <c r="D201" s="137" t="s">
        <v>426</v>
      </c>
      <c r="E201" s="132"/>
      <c r="F201" s="132"/>
      <c r="G201" s="132"/>
      <c r="H201" s="132">
        <f t="shared" si="9"/>
        <v>1</v>
      </c>
      <c r="I201" s="132"/>
      <c r="J201" s="355" t="s">
        <v>4560</v>
      </c>
      <c r="K201" s="137" t="str">
        <f t="shared" si="11"/>
        <v>C1910</v>
      </c>
      <c r="L201" s="263" t="str">
        <f t="shared" si="10"/>
        <v>C19.1.0 - Cokéfaction</v>
      </c>
      <c r="M201" s="137"/>
      <c r="N201" s="137" t="s">
        <v>192</v>
      </c>
      <c r="O201" s="137" t="s">
        <v>426</v>
      </c>
      <c r="P201" s="132"/>
      <c r="Q201" s="132"/>
      <c r="R201" s="132"/>
    </row>
    <row r="202" spans="1:18" hidden="1">
      <c r="A202" s="132" t="s">
        <v>4562</v>
      </c>
      <c r="B202" s="137" t="s">
        <v>3569</v>
      </c>
      <c r="C202" s="137"/>
      <c r="D202" s="137" t="s">
        <v>426</v>
      </c>
      <c r="E202" s="132"/>
      <c r="F202" s="132"/>
      <c r="G202" s="132"/>
      <c r="H202" s="132">
        <f t="shared" si="9"/>
        <v>1</v>
      </c>
      <c r="I202" s="132"/>
      <c r="J202" s="354" t="s">
        <v>4561</v>
      </c>
      <c r="K202" s="137" t="str">
        <f t="shared" si="11"/>
        <v>C192</v>
      </c>
      <c r="L202" s="263" t="str">
        <f t="shared" si="10"/>
        <v>C19.2 - Raffinage du pétrole</v>
      </c>
      <c r="M202" s="137" t="s">
        <v>190</v>
      </c>
      <c r="N202" s="137" t="s">
        <v>192</v>
      </c>
      <c r="O202" s="137" t="s">
        <v>426</v>
      </c>
      <c r="P202" s="132"/>
      <c r="Q202" s="132"/>
      <c r="R202" s="132"/>
    </row>
    <row r="203" spans="1:18" hidden="1">
      <c r="A203" s="132" t="s">
        <v>4563</v>
      </c>
      <c r="B203" s="137" t="s">
        <v>3570</v>
      </c>
      <c r="C203" s="137"/>
      <c r="D203" s="137" t="s">
        <v>426</v>
      </c>
      <c r="E203" s="132"/>
      <c r="F203" s="132"/>
      <c r="G203" s="132"/>
      <c r="H203" s="132">
        <f t="shared" si="9"/>
        <v>1</v>
      </c>
      <c r="I203" s="132"/>
      <c r="J203" s="355" t="s">
        <v>4562</v>
      </c>
      <c r="K203" s="137" t="str">
        <f t="shared" si="11"/>
        <v>C1920</v>
      </c>
      <c r="L203" s="263" t="str">
        <f t="shared" si="10"/>
        <v>C19.2.0 - Raffinage du pétrole</v>
      </c>
      <c r="M203" s="137"/>
      <c r="N203" s="137" t="s">
        <v>192</v>
      </c>
      <c r="O203" s="137" t="s">
        <v>426</v>
      </c>
      <c r="P203" s="132"/>
      <c r="Q203" s="132"/>
      <c r="R203" s="132"/>
    </row>
    <row r="204" spans="1:18" hidden="1">
      <c r="A204" s="132" t="s">
        <v>5314</v>
      </c>
      <c r="B204" s="137" t="s">
        <v>3571</v>
      </c>
      <c r="C204" s="137"/>
      <c r="D204" s="137" t="s">
        <v>426</v>
      </c>
      <c r="E204" s="132"/>
      <c r="F204" s="132"/>
      <c r="G204" s="132"/>
      <c r="H204" s="132">
        <f t="shared" si="9"/>
        <v>1</v>
      </c>
      <c r="I204" s="132"/>
      <c r="J204" s="353" t="s">
        <v>4563</v>
      </c>
      <c r="K204" s="137" t="str">
        <f t="shared" si="11"/>
        <v>C20</v>
      </c>
      <c r="L204" s="263" t="str">
        <f t="shared" si="10"/>
        <v>C20 - Industrie chimique</v>
      </c>
      <c r="M204" s="137" t="s">
        <v>190</v>
      </c>
      <c r="N204" s="137" t="s">
        <v>192</v>
      </c>
      <c r="O204" s="137" t="s">
        <v>426</v>
      </c>
      <c r="P204" s="132"/>
      <c r="Q204" s="132"/>
      <c r="R204" s="132"/>
    </row>
    <row r="205" spans="1:18" hidden="1">
      <c r="A205" s="132" t="s">
        <v>4564</v>
      </c>
      <c r="B205" s="137" t="s">
        <v>3572</v>
      </c>
      <c r="C205" s="137"/>
      <c r="D205" s="137" t="s">
        <v>426</v>
      </c>
      <c r="E205" s="132"/>
      <c r="F205" s="132"/>
      <c r="G205" s="132"/>
      <c r="H205" s="132">
        <f t="shared" si="9"/>
        <v>1</v>
      </c>
      <c r="I205" s="132"/>
      <c r="J205" s="354" t="s">
        <v>5314</v>
      </c>
      <c r="K205" s="137" t="str">
        <f t="shared" si="11"/>
        <v>C201</v>
      </c>
      <c r="L205" s="263" t="str">
        <f t="shared" si="10"/>
        <v>C20.1 - Fabrication produits chimiques azotés d'engrais caoutchouc synthétique</v>
      </c>
      <c r="M205" s="137" t="s">
        <v>190</v>
      </c>
      <c r="N205" s="137" t="s">
        <v>192</v>
      </c>
      <c r="O205" s="137" t="s">
        <v>426</v>
      </c>
      <c r="P205" s="132"/>
      <c r="Q205" s="132"/>
      <c r="R205" s="132"/>
    </row>
    <row r="206" spans="1:18" hidden="1">
      <c r="A206" s="132" t="s">
        <v>4565</v>
      </c>
      <c r="B206" s="137" t="s">
        <v>3573</v>
      </c>
      <c r="C206" s="137"/>
      <c r="D206" s="137" t="s">
        <v>426</v>
      </c>
      <c r="E206" s="132"/>
      <c r="F206" s="132"/>
      <c r="G206" s="132"/>
      <c r="H206" s="132">
        <f t="shared" si="9"/>
        <v>1</v>
      </c>
      <c r="I206" s="132"/>
      <c r="J206" s="355" t="s">
        <v>4564</v>
      </c>
      <c r="K206" s="137" t="str">
        <f t="shared" si="11"/>
        <v>C2011</v>
      </c>
      <c r="L206" s="263" t="str">
        <f t="shared" si="10"/>
        <v>C20.1.1 - Fabrication de gaz industriels</v>
      </c>
      <c r="M206" s="137"/>
      <c r="N206" s="137" t="s">
        <v>192</v>
      </c>
      <c r="O206" s="137" t="s">
        <v>426</v>
      </c>
      <c r="P206" s="132"/>
      <c r="Q206" s="132"/>
      <c r="R206" s="132"/>
    </row>
    <row r="207" spans="1:18" hidden="1">
      <c r="A207" s="132" t="s">
        <v>4566</v>
      </c>
      <c r="B207" s="137" t="s">
        <v>3574</v>
      </c>
      <c r="C207" s="137"/>
      <c r="D207" s="137" t="s">
        <v>426</v>
      </c>
      <c r="E207" s="132"/>
      <c r="F207" s="132"/>
      <c r="G207" s="132"/>
      <c r="H207" s="132">
        <f t="shared" si="9"/>
        <v>1</v>
      </c>
      <c r="I207" s="132"/>
      <c r="J207" s="355" t="s">
        <v>4565</v>
      </c>
      <c r="K207" s="137" t="str">
        <f t="shared" si="11"/>
        <v>C2012</v>
      </c>
      <c r="L207" s="263" t="str">
        <f t="shared" si="10"/>
        <v>C20.1.2 - Fabrication de colorants et de pigments</v>
      </c>
      <c r="M207" s="137"/>
      <c r="N207" s="137" t="s">
        <v>192</v>
      </c>
      <c r="O207" s="137" t="s">
        <v>426</v>
      </c>
      <c r="P207" s="132"/>
      <c r="Q207" s="132"/>
      <c r="R207" s="132"/>
    </row>
    <row r="208" spans="1:18" hidden="1">
      <c r="A208" s="132" t="s">
        <v>4567</v>
      </c>
      <c r="B208" s="137" t="s">
        <v>3575</v>
      </c>
      <c r="C208" s="137"/>
      <c r="D208" s="137" t="s">
        <v>426</v>
      </c>
      <c r="E208" s="132"/>
      <c r="F208" s="132"/>
      <c r="G208" s="132"/>
      <c r="H208" s="132">
        <f t="shared" si="9"/>
        <v>1</v>
      </c>
      <c r="I208" s="132"/>
      <c r="J208" s="355" t="s">
        <v>4566</v>
      </c>
      <c r="K208" s="137" t="str">
        <f t="shared" si="11"/>
        <v>C2013</v>
      </c>
      <c r="L208" s="263" t="str">
        <f t="shared" si="10"/>
        <v>C20.1.3 - Fabrication d'autres produits chimiques inorganiques de base</v>
      </c>
      <c r="M208" s="137"/>
      <c r="N208" s="137" t="s">
        <v>192</v>
      </c>
      <c r="O208" s="137" t="s">
        <v>426</v>
      </c>
      <c r="P208" s="132"/>
      <c r="Q208" s="132"/>
      <c r="R208" s="132"/>
    </row>
    <row r="209" spans="1:18" hidden="1">
      <c r="A209" s="132" t="s">
        <v>4568</v>
      </c>
      <c r="B209" s="137" t="s">
        <v>3576</v>
      </c>
      <c r="C209" s="137"/>
      <c r="D209" s="137" t="s">
        <v>426</v>
      </c>
      <c r="E209" s="132"/>
      <c r="F209" s="132"/>
      <c r="G209" s="132"/>
      <c r="H209" s="132">
        <f t="shared" si="9"/>
        <v>1</v>
      </c>
      <c r="I209" s="132"/>
      <c r="J209" s="355" t="s">
        <v>4567</v>
      </c>
      <c r="K209" s="137" t="str">
        <f t="shared" si="11"/>
        <v>C2014</v>
      </c>
      <c r="L209" s="263" t="str">
        <f t="shared" si="10"/>
        <v>C20.1.4 - Fabrication d'autres produits chimiques organiques de base</v>
      </c>
      <c r="M209" s="137"/>
      <c r="N209" s="137" t="s">
        <v>192</v>
      </c>
      <c r="O209" s="137" t="s">
        <v>426</v>
      </c>
      <c r="P209" s="132"/>
      <c r="Q209" s="132"/>
      <c r="R209" s="132"/>
    </row>
    <row r="210" spans="1:18" hidden="1">
      <c r="A210" s="132" t="s">
        <v>4569</v>
      </c>
      <c r="B210" s="137" t="s">
        <v>3577</v>
      </c>
      <c r="C210" s="137"/>
      <c r="D210" s="137" t="s">
        <v>426</v>
      </c>
      <c r="E210" s="132"/>
      <c r="F210" s="132"/>
      <c r="G210" s="132"/>
      <c r="H210" s="132">
        <f t="shared" si="9"/>
        <v>1</v>
      </c>
      <c r="I210" s="132"/>
      <c r="J210" s="355" t="s">
        <v>4568</v>
      </c>
      <c r="K210" s="137" t="str">
        <f t="shared" si="11"/>
        <v>C2015</v>
      </c>
      <c r="L210" s="263" t="str">
        <f t="shared" si="10"/>
        <v>C20.1.5 - Fabrication de produits azotés et d'engrais</v>
      </c>
      <c r="M210" s="137"/>
      <c r="N210" s="137" t="s">
        <v>192</v>
      </c>
      <c r="O210" s="137" t="s">
        <v>426</v>
      </c>
      <c r="P210" s="132"/>
      <c r="Q210" s="132"/>
      <c r="R210" s="132"/>
    </row>
    <row r="211" spans="1:18" hidden="1">
      <c r="A211" s="132" t="s">
        <v>4570</v>
      </c>
      <c r="B211" s="137" t="s">
        <v>3578</v>
      </c>
      <c r="C211" s="137"/>
      <c r="D211" s="137" t="s">
        <v>426</v>
      </c>
      <c r="E211" s="132"/>
      <c r="F211" s="132"/>
      <c r="G211" s="132"/>
      <c r="H211" s="132">
        <f t="shared" si="9"/>
        <v>1</v>
      </c>
      <c r="I211" s="132"/>
      <c r="J211" s="355" t="s">
        <v>4569</v>
      </c>
      <c r="K211" s="137" t="str">
        <f t="shared" si="11"/>
        <v>C2016</v>
      </c>
      <c r="L211" s="263" t="str">
        <f t="shared" si="10"/>
        <v>C20.1.6 - Fabrication de matières plastiques de base</v>
      </c>
      <c r="M211" s="137"/>
      <c r="N211" s="137" t="s">
        <v>192</v>
      </c>
      <c r="O211" s="137" t="s">
        <v>426</v>
      </c>
      <c r="P211" s="132"/>
      <c r="Q211" s="132"/>
      <c r="R211" s="132"/>
    </row>
    <row r="212" spans="1:18" hidden="1">
      <c r="A212" s="132" t="s">
        <v>4571</v>
      </c>
      <c r="B212" s="137" t="s">
        <v>3579</v>
      </c>
      <c r="C212" s="137"/>
      <c r="D212" s="137" t="s">
        <v>426</v>
      </c>
      <c r="E212" s="132"/>
      <c r="F212" s="132"/>
      <c r="G212" s="132"/>
      <c r="H212" s="132">
        <f t="shared" si="9"/>
        <v>1</v>
      </c>
      <c r="I212" s="132"/>
      <c r="J212" s="355" t="s">
        <v>4570</v>
      </c>
      <c r="K212" s="137" t="str">
        <f t="shared" si="11"/>
        <v>C2017</v>
      </c>
      <c r="L212" s="263" t="str">
        <f t="shared" si="10"/>
        <v>C20.1.7 - Fabrication de caoutchouc synthétique</v>
      </c>
      <c r="M212" s="137"/>
      <c r="N212" s="137" t="s">
        <v>192</v>
      </c>
      <c r="O212" s="137" t="s">
        <v>426</v>
      </c>
      <c r="P212" s="132"/>
      <c r="Q212" s="132"/>
      <c r="R212" s="132"/>
    </row>
    <row r="213" spans="1:18" hidden="1">
      <c r="A213" s="132" t="s">
        <v>4572</v>
      </c>
      <c r="B213" s="137" t="s">
        <v>3580</v>
      </c>
      <c r="C213" s="137"/>
      <c r="D213" s="137" t="s">
        <v>426</v>
      </c>
      <c r="E213" s="132"/>
      <c r="F213" s="132"/>
      <c r="G213" s="132"/>
      <c r="H213" s="132">
        <f t="shared" si="9"/>
        <v>1</v>
      </c>
      <c r="I213" s="132"/>
      <c r="J213" s="354" t="s">
        <v>4571</v>
      </c>
      <c r="K213" s="137" t="str">
        <f t="shared" si="11"/>
        <v>C202</v>
      </c>
      <c r="L213" s="263" t="str">
        <f t="shared" si="10"/>
        <v>C20.2 - Fabrication de produits agrochimiques</v>
      </c>
      <c r="M213" s="137" t="s">
        <v>190</v>
      </c>
      <c r="N213" s="137" t="s">
        <v>192</v>
      </c>
      <c r="O213" s="137" t="s">
        <v>426</v>
      </c>
      <c r="P213" s="132"/>
      <c r="Q213" s="132"/>
      <c r="R213" s="132"/>
    </row>
    <row r="214" spans="1:18" hidden="1">
      <c r="A214" s="132" t="s">
        <v>4573</v>
      </c>
      <c r="B214" s="137" t="s">
        <v>3581</v>
      </c>
      <c r="C214" s="137"/>
      <c r="D214" s="137" t="s">
        <v>426</v>
      </c>
      <c r="E214" s="132"/>
      <c r="F214" s="132"/>
      <c r="G214" s="132"/>
      <c r="H214" s="132">
        <f t="shared" si="9"/>
        <v>1</v>
      </c>
      <c r="I214" s="132"/>
      <c r="J214" s="355" t="s">
        <v>4572</v>
      </c>
      <c r="K214" s="137" t="str">
        <f t="shared" si="11"/>
        <v>C2020</v>
      </c>
      <c r="L214" s="263" t="str">
        <f t="shared" si="10"/>
        <v>C20.2.0 - Fabrication de produits agrochimiques</v>
      </c>
      <c r="M214" s="137"/>
      <c r="N214" s="137" t="s">
        <v>192</v>
      </c>
      <c r="O214" s="137" t="s">
        <v>426</v>
      </c>
      <c r="P214" s="132"/>
      <c r="Q214" s="132"/>
      <c r="R214" s="132"/>
    </row>
    <row r="215" spans="1:18" hidden="1">
      <c r="A215" s="132" t="s">
        <v>4574</v>
      </c>
      <c r="B215" s="137" t="s">
        <v>3582</v>
      </c>
      <c r="C215" s="137"/>
      <c r="D215" s="137" t="s">
        <v>426</v>
      </c>
      <c r="E215" s="132"/>
      <c r="F215" s="132"/>
      <c r="G215" s="132"/>
      <c r="H215" s="132">
        <f t="shared" si="9"/>
        <v>1</v>
      </c>
      <c r="I215" s="132"/>
      <c r="J215" s="354" t="s">
        <v>4573</v>
      </c>
      <c r="K215" s="137" t="str">
        <f t="shared" si="11"/>
        <v>C203</v>
      </c>
      <c r="L215" s="263" t="str">
        <f t="shared" si="10"/>
        <v>C20.3 - Fabrication de peintures et vernis</v>
      </c>
      <c r="M215" s="137" t="s">
        <v>190</v>
      </c>
      <c r="N215" s="137" t="s">
        <v>192</v>
      </c>
      <c r="O215" s="137" t="s">
        <v>426</v>
      </c>
      <c r="P215" s="132"/>
      <c r="Q215" s="132"/>
      <c r="R215" s="132"/>
    </row>
    <row r="216" spans="1:18" hidden="1">
      <c r="A216" s="132" t="s">
        <v>4575</v>
      </c>
      <c r="B216" s="137" t="s">
        <v>3583</v>
      </c>
      <c r="C216" s="137"/>
      <c r="D216" s="137" t="s">
        <v>426</v>
      </c>
      <c r="E216" s="132"/>
      <c r="F216" s="132"/>
      <c r="G216" s="132"/>
      <c r="H216" s="132">
        <f t="shared" si="9"/>
        <v>1</v>
      </c>
      <c r="I216" s="132"/>
      <c r="J216" s="355" t="s">
        <v>4574</v>
      </c>
      <c r="K216" s="137" t="str">
        <f t="shared" si="11"/>
        <v>C2030</v>
      </c>
      <c r="L216" s="263" t="str">
        <f t="shared" si="10"/>
        <v>C20.3.0 - Fabrication de peintures et vernis</v>
      </c>
      <c r="M216" s="137"/>
      <c r="N216" s="137" t="s">
        <v>192</v>
      </c>
      <c r="O216" s="137" t="s">
        <v>426</v>
      </c>
      <c r="P216" s="132"/>
      <c r="Q216" s="132"/>
      <c r="R216" s="132"/>
    </row>
    <row r="217" spans="1:18" hidden="1">
      <c r="A217" s="132" t="s">
        <v>4576</v>
      </c>
      <c r="B217" s="137" t="s">
        <v>3584</v>
      </c>
      <c r="C217" s="137"/>
      <c r="D217" s="137" t="s">
        <v>426</v>
      </c>
      <c r="E217" s="132"/>
      <c r="F217" s="132"/>
      <c r="G217" s="132"/>
      <c r="H217" s="132">
        <f t="shared" si="9"/>
        <v>1</v>
      </c>
      <c r="I217" s="132"/>
      <c r="J217" s="354" t="s">
        <v>4575</v>
      </c>
      <c r="K217" s="137" t="str">
        <f t="shared" si="11"/>
        <v>C204</v>
      </c>
      <c r="L217" s="263" t="str">
        <f t="shared" si="10"/>
        <v>C20.4 - Fabrication de savons de produits d'entretien et de parfums</v>
      </c>
      <c r="M217" s="137" t="s">
        <v>190</v>
      </c>
      <c r="N217" s="137" t="s">
        <v>192</v>
      </c>
      <c r="O217" s="137" t="s">
        <v>426</v>
      </c>
      <c r="P217" s="132"/>
      <c r="Q217" s="132"/>
      <c r="R217" s="132"/>
    </row>
    <row r="218" spans="1:18" hidden="1">
      <c r="A218" s="132" t="s">
        <v>4577</v>
      </c>
      <c r="B218" s="137" t="s">
        <v>3585</v>
      </c>
      <c r="C218" s="137"/>
      <c r="D218" s="137" t="s">
        <v>426</v>
      </c>
      <c r="E218" s="132"/>
      <c r="F218" s="132"/>
      <c r="G218" s="132"/>
      <c r="H218" s="132">
        <f t="shared" si="9"/>
        <v>1</v>
      </c>
      <c r="I218" s="132"/>
      <c r="J218" s="355" t="s">
        <v>4576</v>
      </c>
      <c r="K218" s="137" t="str">
        <f t="shared" si="11"/>
        <v>C2041</v>
      </c>
      <c r="L218" s="263" t="str">
        <f t="shared" si="10"/>
        <v>C20.4.1 - Fabrication de savons détergents et produits d'entretien</v>
      </c>
      <c r="M218" s="137"/>
      <c r="N218" s="137" t="s">
        <v>192</v>
      </c>
      <c r="O218" s="137" t="s">
        <v>426</v>
      </c>
      <c r="P218" s="132"/>
      <c r="Q218" s="132"/>
      <c r="R218" s="132"/>
    </row>
    <row r="219" spans="1:18" hidden="1">
      <c r="A219" s="132" t="s">
        <v>4578</v>
      </c>
      <c r="B219" s="137" t="s">
        <v>3586</v>
      </c>
      <c r="C219" s="137"/>
      <c r="D219" s="137" t="s">
        <v>426</v>
      </c>
      <c r="E219" s="132"/>
      <c r="F219" s="132"/>
      <c r="G219" s="132"/>
      <c r="H219" s="132">
        <f t="shared" si="9"/>
        <v>1</v>
      </c>
      <c r="I219" s="132"/>
      <c r="J219" s="355" t="s">
        <v>4577</v>
      </c>
      <c r="K219" s="137" t="str">
        <f t="shared" si="11"/>
        <v>C2042</v>
      </c>
      <c r="L219" s="263" t="str">
        <f t="shared" si="10"/>
        <v>C20.4.2 - Fabrication de parfums et de produits pour la toilette</v>
      </c>
      <c r="M219" s="137"/>
      <c r="N219" s="137" t="s">
        <v>192</v>
      </c>
      <c r="O219" s="137" t="s">
        <v>426</v>
      </c>
      <c r="P219" s="132"/>
      <c r="Q219" s="132"/>
      <c r="R219" s="132"/>
    </row>
    <row r="220" spans="1:18" hidden="1">
      <c r="A220" s="132" t="s">
        <v>4579</v>
      </c>
      <c r="B220" s="137" t="s">
        <v>3587</v>
      </c>
      <c r="C220" s="137"/>
      <c r="D220" s="137" t="s">
        <v>426</v>
      </c>
      <c r="E220" s="132"/>
      <c r="F220" s="132"/>
      <c r="G220" s="132"/>
      <c r="H220" s="132">
        <f t="shared" si="9"/>
        <v>1</v>
      </c>
      <c r="I220" s="132"/>
      <c r="J220" s="354" t="s">
        <v>4578</v>
      </c>
      <c r="K220" s="137" t="str">
        <f t="shared" si="11"/>
        <v>C205</v>
      </c>
      <c r="L220" s="263" t="str">
        <f t="shared" si="10"/>
        <v>C20.5 - Fabrication d'autres produits chimiques</v>
      </c>
      <c r="M220" s="137" t="s">
        <v>190</v>
      </c>
      <c r="N220" s="137" t="s">
        <v>192</v>
      </c>
      <c r="O220" s="137" t="s">
        <v>426</v>
      </c>
      <c r="P220" s="132"/>
      <c r="Q220" s="132"/>
      <c r="R220" s="132"/>
    </row>
    <row r="221" spans="1:18" hidden="1">
      <c r="A221" s="132" t="s">
        <v>4580</v>
      </c>
      <c r="B221" s="137" t="s">
        <v>3588</v>
      </c>
      <c r="C221" s="137"/>
      <c r="D221" s="137" t="s">
        <v>426</v>
      </c>
      <c r="E221" s="132"/>
      <c r="F221" s="132"/>
      <c r="G221" s="132"/>
      <c r="H221" s="132">
        <f t="shared" si="9"/>
        <v>1</v>
      </c>
      <c r="I221" s="132"/>
      <c r="J221" s="355" t="s">
        <v>4579</v>
      </c>
      <c r="K221" s="137" t="str">
        <f t="shared" si="11"/>
        <v>C2051</v>
      </c>
      <c r="L221" s="263" t="str">
        <f t="shared" si="10"/>
        <v>C20.5.1 - Fabrication de produits explosifs</v>
      </c>
      <c r="M221" s="137"/>
      <c r="N221" s="137" t="s">
        <v>192</v>
      </c>
      <c r="O221" s="137" t="s">
        <v>426</v>
      </c>
      <c r="P221" s="132"/>
      <c r="Q221" s="132"/>
      <c r="R221" s="132"/>
    </row>
    <row r="222" spans="1:18" hidden="1">
      <c r="A222" s="132" t="s">
        <v>4581</v>
      </c>
      <c r="B222" s="137" t="s">
        <v>3589</v>
      </c>
      <c r="C222" s="137"/>
      <c r="D222" s="137" t="s">
        <v>426</v>
      </c>
      <c r="E222" s="132"/>
      <c r="F222" s="132"/>
      <c r="G222" s="132"/>
      <c r="H222" s="132">
        <f t="shared" si="9"/>
        <v>1</v>
      </c>
      <c r="I222" s="132"/>
      <c r="J222" s="355" t="s">
        <v>4580</v>
      </c>
      <c r="K222" s="137" t="str">
        <f t="shared" si="11"/>
        <v>C2052</v>
      </c>
      <c r="L222" s="263" t="str">
        <f t="shared" si="10"/>
        <v>C20.5.2 - Fabrication de colles</v>
      </c>
      <c r="M222" s="137"/>
      <c r="N222" s="137" t="s">
        <v>192</v>
      </c>
      <c r="O222" s="137" t="s">
        <v>426</v>
      </c>
      <c r="P222" s="132"/>
      <c r="Q222" s="132"/>
      <c r="R222" s="132"/>
    </row>
    <row r="223" spans="1:18" hidden="1">
      <c r="A223" s="132" t="s">
        <v>4582</v>
      </c>
      <c r="B223" s="137" t="s">
        <v>3590</v>
      </c>
      <c r="C223" s="137"/>
      <c r="D223" s="137" t="s">
        <v>426</v>
      </c>
      <c r="E223" s="132"/>
      <c r="F223" s="132"/>
      <c r="G223" s="132"/>
      <c r="H223" s="132">
        <f t="shared" si="9"/>
        <v>1</v>
      </c>
      <c r="I223" s="132"/>
      <c r="J223" s="355" t="s">
        <v>4581</v>
      </c>
      <c r="K223" s="137" t="str">
        <f t="shared" si="11"/>
        <v>C2053</v>
      </c>
      <c r="L223" s="263" t="str">
        <f t="shared" si="10"/>
        <v>C20.5.3 - Fabrication d'huiles essentielles</v>
      </c>
      <c r="M223" s="137"/>
      <c r="N223" s="137" t="s">
        <v>192</v>
      </c>
      <c r="O223" s="137" t="s">
        <v>426</v>
      </c>
      <c r="P223" s="132"/>
      <c r="Q223" s="132"/>
      <c r="R223" s="132"/>
    </row>
    <row r="224" spans="1:18" hidden="1">
      <c r="A224" s="132" t="s">
        <v>4583</v>
      </c>
      <c r="B224" s="137" t="s">
        <v>3591</v>
      </c>
      <c r="C224" s="137"/>
      <c r="D224" s="137" t="s">
        <v>426</v>
      </c>
      <c r="E224" s="132"/>
      <c r="F224" s="132"/>
      <c r="G224" s="132"/>
      <c r="H224" s="132">
        <f t="shared" si="9"/>
        <v>1</v>
      </c>
      <c r="I224" s="132"/>
      <c r="J224" s="355" t="s">
        <v>4582</v>
      </c>
      <c r="K224" s="137" t="str">
        <f t="shared" si="11"/>
        <v>C2059</v>
      </c>
      <c r="L224" s="263" t="str">
        <f t="shared" si="10"/>
        <v>C20.5.9 - Fabrication d'autres produits chimiques nca</v>
      </c>
      <c r="M224" s="137"/>
      <c r="N224" s="137" t="s">
        <v>192</v>
      </c>
      <c r="O224" s="137" t="s">
        <v>426</v>
      </c>
      <c r="P224" s="132"/>
      <c r="Q224" s="132"/>
      <c r="R224" s="132"/>
    </row>
    <row r="225" spans="1:18" hidden="1">
      <c r="A225" s="132" t="s">
        <v>4584</v>
      </c>
      <c r="B225" s="137" t="s">
        <v>3592</v>
      </c>
      <c r="C225" s="137"/>
      <c r="D225" s="137" t="s">
        <v>426</v>
      </c>
      <c r="E225" s="132"/>
      <c r="F225" s="132"/>
      <c r="G225" s="132"/>
      <c r="H225" s="132">
        <f t="shared" si="9"/>
        <v>1</v>
      </c>
      <c r="I225" s="132"/>
      <c r="J225" s="354" t="s">
        <v>4583</v>
      </c>
      <c r="K225" s="137" t="str">
        <f t="shared" si="11"/>
        <v>C206</v>
      </c>
      <c r="L225" s="263" t="str">
        <f t="shared" si="10"/>
        <v>C20.6 - Fabrication de fibres artificielles ou synthétiques</v>
      </c>
      <c r="M225" s="137" t="s">
        <v>190</v>
      </c>
      <c r="N225" s="137" t="s">
        <v>192</v>
      </c>
      <c r="O225" s="137" t="s">
        <v>426</v>
      </c>
      <c r="P225" s="132"/>
      <c r="Q225" s="132"/>
      <c r="R225" s="132"/>
    </row>
    <row r="226" spans="1:18" hidden="1">
      <c r="A226" s="132" t="s">
        <v>4585</v>
      </c>
      <c r="B226" s="137" t="s">
        <v>3593</v>
      </c>
      <c r="C226" s="137"/>
      <c r="D226" s="137" t="s">
        <v>426</v>
      </c>
      <c r="E226" s="132"/>
      <c r="F226" s="132"/>
      <c r="G226" s="132"/>
      <c r="H226" s="132">
        <f t="shared" si="9"/>
        <v>1</v>
      </c>
      <c r="I226" s="132"/>
      <c r="J226" s="355" t="s">
        <v>4584</v>
      </c>
      <c r="K226" s="137" t="str">
        <f t="shared" si="11"/>
        <v>C2060</v>
      </c>
      <c r="L226" s="263" t="str">
        <f t="shared" si="10"/>
        <v>C20.6.0 - Fabrication de fibres artificielles ou synthétiques</v>
      </c>
      <c r="M226" s="137"/>
      <c r="N226" s="137" t="s">
        <v>192</v>
      </c>
      <c r="O226" s="137" t="s">
        <v>426</v>
      </c>
      <c r="P226" s="132"/>
      <c r="Q226" s="132"/>
      <c r="R226" s="132"/>
    </row>
    <row r="227" spans="1:18" hidden="1">
      <c r="A227" s="132" t="s">
        <v>4586</v>
      </c>
      <c r="B227" s="137" t="s">
        <v>3594</v>
      </c>
      <c r="C227" s="137"/>
      <c r="D227" s="137" t="s">
        <v>426</v>
      </c>
      <c r="E227" s="132"/>
      <c r="F227" s="132"/>
      <c r="G227" s="132"/>
      <c r="H227" s="132">
        <f t="shared" si="9"/>
        <v>1</v>
      </c>
      <c r="I227" s="132"/>
      <c r="J227" s="353" t="s">
        <v>4585</v>
      </c>
      <c r="K227" s="137" t="str">
        <f t="shared" si="11"/>
        <v>C21</v>
      </c>
      <c r="L227" s="263" t="str">
        <f t="shared" si="10"/>
        <v>C21 - Industrie pharmaceutique</v>
      </c>
      <c r="M227" s="137" t="s">
        <v>190</v>
      </c>
      <c r="N227" s="137" t="s">
        <v>192</v>
      </c>
      <c r="O227" s="137" t="s">
        <v>426</v>
      </c>
      <c r="P227" s="132"/>
      <c r="Q227" s="132"/>
      <c r="R227" s="132"/>
    </row>
    <row r="228" spans="1:18" hidden="1">
      <c r="A228" s="132" t="s">
        <v>4587</v>
      </c>
      <c r="B228" s="137" t="s">
        <v>3595</v>
      </c>
      <c r="C228" s="137"/>
      <c r="D228" s="137" t="s">
        <v>426</v>
      </c>
      <c r="E228" s="132"/>
      <c r="F228" s="132"/>
      <c r="G228" s="132"/>
      <c r="H228" s="132">
        <f t="shared" si="9"/>
        <v>1</v>
      </c>
      <c r="I228" s="132"/>
      <c r="J228" s="354" t="s">
        <v>4586</v>
      </c>
      <c r="K228" s="137" t="str">
        <f t="shared" si="11"/>
        <v>C211</v>
      </c>
      <c r="L228" s="263" t="str">
        <f t="shared" si="10"/>
        <v>C21.1 - Fabrication de produits pharmaceutiques de base</v>
      </c>
      <c r="M228" s="137" t="s">
        <v>190</v>
      </c>
      <c r="N228" s="137" t="s">
        <v>192</v>
      </c>
      <c r="O228" s="137" t="s">
        <v>426</v>
      </c>
      <c r="P228" s="132"/>
      <c r="Q228" s="132"/>
      <c r="R228" s="132"/>
    </row>
    <row r="229" spans="1:18" hidden="1">
      <c r="A229" s="132" t="s">
        <v>4588</v>
      </c>
      <c r="B229" s="137" t="s">
        <v>3596</v>
      </c>
      <c r="C229" s="137"/>
      <c r="D229" s="137" t="s">
        <v>426</v>
      </c>
      <c r="E229" s="132"/>
      <c r="F229" s="132"/>
      <c r="G229" s="132"/>
      <c r="H229" s="132">
        <f t="shared" si="9"/>
        <v>1</v>
      </c>
      <c r="I229" s="132"/>
      <c r="J229" s="355" t="s">
        <v>4587</v>
      </c>
      <c r="K229" s="137" t="str">
        <f t="shared" si="11"/>
        <v>C2110</v>
      </c>
      <c r="L229" s="263" t="str">
        <f t="shared" si="10"/>
        <v>C21.1.0 - Fabrication de produits pharmaceutiques de base</v>
      </c>
      <c r="M229" s="137"/>
      <c r="N229" s="137" t="s">
        <v>192</v>
      </c>
      <c r="O229" s="137" t="s">
        <v>426</v>
      </c>
      <c r="P229" s="132"/>
      <c r="Q229" s="132"/>
      <c r="R229" s="132"/>
    </row>
    <row r="230" spans="1:18" hidden="1">
      <c r="A230" s="132" t="s">
        <v>4589</v>
      </c>
      <c r="B230" s="137" t="s">
        <v>3597</v>
      </c>
      <c r="C230" s="137"/>
      <c r="D230" s="137" t="s">
        <v>426</v>
      </c>
      <c r="E230" s="132"/>
      <c r="F230" s="132"/>
      <c r="G230" s="132"/>
      <c r="H230" s="132">
        <f t="shared" si="9"/>
        <v>1</v>
      </c>
      <c r="I230" s="132"/>
      <c r="J230" s="354" t="s">
        <v>4588</v>
      </c>
      <c r="K230" s="137" t="str">
        <f t="shared" si="11"/>
        <v>C212</v>
      </c>
      <c r="L230" s="263" t="str">
        <f t="shared" si="10"/>
        <v>C21.2 - Fabrication de préparations pharmaceutiques</v>
      </c>
      <c r="M230" s="137" t="s">
        <v>190</v>
      </c>
      <c r="N230" s="137" t="s">
        <v>192</v>
      </c>
      <c r="O230" s="137" t="s">
        <v>426</v>
      </c>
      <c r="P230" s="132"/>
      <c r="Q230" s="132"/>
      <c r="R230" s="132"/>
    </row>
    <row r="231" spans="1:18" hidden="1">
      <c r="A231" s="132" t="s">
        <v>4590</v>
      </c>
      <c r="B231" s="137" t="s">
        <v>3598</v>
      </c>
      <c r="C231" s="137"/>
      <c r="D231" s="137" t="s">
        <v>426</v>
      </c>
      <c r="E231" s="132"/>
      <c r="F231" s="132"/>
      <c r="G231" s="132"/>
      <c r="H231" s="132">
        <f t="shared" si="9"/>
        <v>1</v>
      </c>
      <c r="I231" s="132"/>
      <c r="J231" s="355" t="s">
        <v>4589</v>
      </c>
      <c r="K231" s="137" t="str">
        <f t="shared" si="11"/>
        <v>C2120</v>
      </c>
      <c r="L231" s="263" t="str">
        <f t="shared" si="10"/>
        <v>C21.2.0 - Fabrication de préparations pharmaceutiques</v>
      </c>
      <c r="M231" s="137"/>
      <c r="N231" s="137" t="s">
        <v>192</v>
      </c>
      <c r="O231" s="137" t="s">
        <v>426</v>
      </c>
      <c r="P231" s="132"/>
      <c r="Q231" s="132"/>
      <c r="R231" s="132"/>
    </row>
    <row r="232" spans="1:18" hidden="1">
      <c r="A232" s="132" t="s">
        <v>4591</v>
      </c>
      <c r="B232" s="137" t="s">
        <v>3599</v>
      </c>
      <c r="C232" s="137"/>
      <c r="D232" s="137" t="s">
        <v>426</v>
      </c>
      <c r="E232" s="132"/>
      <c r="F232" s="132"/>
      <c r="G232" s="132"/>
      <c r="H232" s="132">
        <f t="shared" si="9"/>
        <v>1</v>
      </c>
      <c r="I232" s="132"/>
      <c r="J232" s="353" t="s">
        <v>4590</v>
      </c>
      <c r="K232" s="137" t="str">
        <f t="shared" si="11"/>
        <v>C22</v>
      </c>
      <c r="L232" s="263" t="str">
        <f t="shared" si="10"/>
        <v>C22 - Industrie du caoutchouc et des plastiques</v>
      </c>
      <c r="M232" s="137" t="s">
        <v>190</v>
      </c>
      <c r="N232" s="137" t="s">
        <v>192</v>
      </c>
      <c r="O232" s="137" t="s">
        <v>426</v>
      </c>
      <c r="P232" s="132"/>
      <c r="Q232" s="132"/>
      <c r="R232" s="132"/>
    </row>
    <row r="233" spans="1:18" hidden="1">
      <c r="A233" s="132" t="s">
        <v>4592</v>
      </c>
      <c r="B233" s="137" t="s">
        <v>3600</v>
      </c>
      <c r="C233" s="137"/>
      <c r="D233" s="137" t="s">
        <v>426</v>
      </c>
      <c r="E233" s="132"/>
      <c r="F233" s="132"/>
      <c r="G233" s="132"/>
      <c r="H233" s="132">
        <f t="shared" si="9"/>
        <v>1</v>
      </c>
      <c r="I233" s="132"/>
      <c r="J233" s="354" t="s">
        <v>4591</v>
      </c>
      <c r="K233" s="137" t="str">
        <f t="shared" si="11"/>
        <v>C221</v>
      </c>
      <c r="L233" s="263" t="str">
        <f t="shared" si="10"/>
        <v>C22.1 - Industrie du caoutchouc</v>
      </c>
      <c r="M233" s="137" t="s">
        <v>190</v>
      </c>
      <c r="N233" s="137" t="s">
        <v>192</v>
      </c>
      <c r="O233" s="137" t="s">
        <v>426</v>
      </c>
      <c r="P233" s="132"/>
      <c r="Q233" s="132"/>
      <c r="R233" s="132"/>
    </row>
    <row r="234" spans="1:18" hidden="1">
      <c r="A234" s="132" t="s">
        <v>4593</v>
      </c>
      <c r="B234" s="137" t="s">
        <v>3601</v>
      </c>
      <c r="C234" s="137"/>
      <c r="D234" s="137" t="s">
        <v>426</v>
      </c>
      <c r="E234" s="132"/>
      <c r="F234" s="132"/>
      <c r="G234" s="132"/>
      <c r="H234" s="132">
        <f t="shared" si="9"/>
        <v>1</v>
      </c>
      <c r="I234" s="132"/>
      <c r="J234" s="355" t="s">
        <v>4592</v>
      </c>
      <c r="K234" s="137" t="str">
        <f t="shared" si="11"/>
        <v>C2211</v>
      </c>
      <c r="L234" s="263" t="str">
        <f t="shared" si="10"/>
        <v>C22.1.1 - Fabrication et rechapage de pneumatiques</v>
      </c>
      <c r="M234" s="137"/>
      <c r="N234" s="137" t="s">
        <v>192</v>
      </c>
      <c r="O234" s="137" t="s">
        <v>426</v>
      </c>
      <c r="P234" s="132"/>
      <c r="Q234" s="132"/>
      <c r="R234" s="132"/>
    </row>
    <row r="235" spans="1:18" hidden="1">
      <c r="A235" s="132" t="s">
        <v>4594</v>
      </c>
      <c r="B235" s="137" t="s">
        <v>3602</v>
      </c>
      <c r="C235" s="137"/>
      <c r="D235" s="137" t="s">
        <v>426</v>
      </c>
      <c r="E235" s="132"/>
      <c r="F235" s="132"/>
      <c r="G235" s="132"/>
      <c r="H235" s="132">
        <f t="shared" si="9"/>
        <v>1</v>
      </c>
      <c r="I235" s="132"/>
      <c r="J235" s="355" t="s">
        <v>4593</v>
      </c>
      <c r="K235" s="137" t="str">
        <f t="shared" si="11"/>
        <v>C2219</v>
      </c>
      <c r="L235" s="263" t="str">
        <f t="shared" si="10"/>
        <v>C22.1.9 - Fabrication d'autres articles en caoutchouc</v>
      </c>
      <c r="M235" s="137"/>
      <c r="N235" s="137" t="s">
        <v>192</v>
      </c>
      <c r="O235" s="137" t="s">
        <v>426</v>
      </c>
      <c r="P235" s="132"/>
      <c r="Q235" s="132"/>
      <c r="R235" s="132"/>
    </row>
    <row r="236" spans="1:18" hidden="1">
      <c r="A236" s="132" t="s">
        <v>5315</v>
      </c>
      <c r="B236" s="137" t="s">
        <v>3603</v>
      </c>
      <c r="C236" s="137"/>
      <c r="D236" s="137" t="s">
        <v>426</v>
      </c>
      <c r="E236" s="132"/>
      <c r="F236" s="132"/>
      <c r="G236" s="132"/>
      <c r="H236" s="132">
        <f t="shared" si="9"/>
        <v>1</v>
      </c>
      <c r="I236" s="132"/>
      <c r="J236" s="354" t="s">
        <v>4594</v>
      </c>
      <c r="K236" s="137" t="str">
        <f t="shared" si="11"/>
        <v>C222</v>
      </c>
      <c r="L236" s="263" t="str">
        <f t="shared" si="10"/>
        <v>C22.2 - Transformation des matières plastiques</v>
      </c>
      <c r="M236" s="137" t="s">
        <v>190</v>
      </c>
      <c r="N236" s="137" t="s">
        <v>192</v>
      </c>
      <c r="O236" s="137" t="s">
        <v>426</v>
      </c>
      <c r="P236" s="132"/>
      <c r="Q236" s="132"/>
      <c r="R236" s="132"/>
    </row>
    <row r="237" spans="1:18" hidden="1">
      <c r="A237" s="132" t="s">
        <v>4595</v>
      </c>
      <c r="B237" s="137" t="s">
        <v>3604</v>
      </c>
      <c r="C237" s="137"/>
      <c r="D237" s="137" t="s">
        <v>426</v>
      </c>
      <c r="E237" s="132"/>
      <c r="F237" s="132"/>
      <c r="G237" s="132"/>
      <c r="H237" s="132">
        <f t="shared" si="9"/>
        <v>1</v>
      </c>
      <c r="I237" s="132"/>
      <c r="J237" s="355" t="s">
        <v>5315</v>
      </c>
      <c r="K237" s="137" t="str">
        <f t="shared" si="11"/>
        <v>C2221</v>
      </c>
      <c r="L237" s="263" t="str">
        <f t="shared" si="10"/>
        <v>C22.2.1 - Fabrication plaques feuilles tubes profilés en matières plastiques</v>
      </c>
      <c r="M237" s="137"/>
      <c r="N237" s="137" t="s">
        <v>192</v>
      </c>
      <c r="O237" s="137" t="s">
        <v>426</v>
      </c>
      <c r="P237" s="132"/>
      <c r="Q237" s="132"/>
      <c r="R237" s="132"/>
    </row>
    <row r="238" spans="1:18" hidden="1">
      <c r="A238" s="132" t="s">
        <v>5316</v>
      </c>
      <c r="B238" s="137" t="s">
        <v>3605</v>
      </c>
      <c r="C238" s="137"/>
      <c r="D238" s="137" t="s">
        <v>426</v>
      </c>
      <c r="E238" s="132"/>
      <c r="F238" s="132"/>
      <c r="G238" s="132"/>
      <c r="H238" s="132">
        <f t="shared" si="9"/>
        <v>1</v>
      </c>
      <c r="I238" s="132"/>
      <c r="J238" s="355" t="s">
        <v>4595</v>
      </c>
      <c r="K238" s="137" t="str">
        <f t="shared" si="11"/>
        <v>C2222</v>
      </c>
      <c r="L238" s="263" t="str">
        <f t="shared" si="10"/>
        <v>C22.2.2 - Fabrication d'emballages en matières plastiques</v>
      </c>
      <c r="M238" s="137"/>
      <c r="N238" s="137" t="s">
        <v>192</v>
      </c>
      <c r="O238" s="137" t="s">
        <v>426</v>
      </c>
      <c r="P238" s="132"/>
      <c r="Q238" s="132"/>
      <c r="R238" s="132"/>
    </row>
    <row r="239" spans="1:18" hidden="1">
      <c r="A239" s="132" t="s">
        <v>4596</v>
      </c>
      <c r="B239" s="137" t="s">
        <v>3606</v>
      </c>
      <c r="C239" s="137"/>
      <c r="D239" s="137" t="s">
        <v>426</v>
      </c>
      <c r="E239" s="132"/>
      <c r="F239" s="132"/>
      <c r="G239" s="132"/>
      <c r="H239" s="132">
        <f t="shared" si="9"/>
        <v>1</v>
      </c>
      <c r="I239" s="132"/>
      <c r="J239" s="355" t="s">
        <v>5316</v>
      </c>
      <c r="K239" s="137" t="str">
        <f t="shared" si="11"/>
        <v>C2223</v>
      </c>
      <c r="L239" s="263" t="str">
        <f t="shared" si="10"/>
        <v>C22.2.3 - Fabrication d'éléments en matières plastiques pour la construction</v>
      </c>
      <c r="M239" s="137"/>
      <c r="N239" s="137" t="s">
        <v>192</v>
      </c>
      <c r="O239" s="137" t="s">
        <v>426</v>
      </c>
      <c r="P239" s="132"/>
      <c r="Q239" s="132"/>
      <c r="R239" s="132"/>
    </row>
    <row r="240" spans="1:18" hidden="1">
      <c r="A240" s="132" t="s">
        <v>4597</v>
      </c>
      <c r="B240" s="137" t="s">
        <v>3607</v>
      </c>
      <c r="C240" s="137"/>
      <c r="D240" s="137" t="s">
        <v>426</v>
      </c>
      <c r="E240" s="132"/>
      <c r="F240" s="132"/>
      <c r="G240" s="132"/>
      <c r="H240" s="132">
        <f t="shared" si="9"/>
        <v>1</v>
      </c>
      <c r="I240" s="132"/>
      <c r="J240" s="355" t="s">
        <v>4596</v>
      </c>
      <c r="K240" s="137" t="str">
        <f t="shared" si="11"/>
        <v>C2229</v>
      </c>
      <c r="L240" s="263" t="str">
        <f t="shared" si="10"/>
        <v>C22.2.9 - Fabrication d'autres articles en matières plastiques</v>
      </c>
      <c r="M240" s="137"/>
      <c r="N240" s="137" t="s">
        <v>192</v>
      </c>
      <c r="O240" s="137" t="s">
        <v>426</v>
      </c>
      <c r="P240" s="132"/>
      <c r="Q240" s="132"/>
      <c r="R240" s="132"/>
    </row>
    <row r="241" spans="1:18" hidden="1">
      <c r="A241" s="132" t="s">
        <v>4598</v>
      </c>
      <c r="B241" s="137" t="s">
        <v>3608</v>
      </c>
      <c r="C241" s="137"/>
      <c r="D241" s="137" t="s">
        <v>426</v>
      </c>
      <c r="E241" s="132"/>
      <c r="F241" s="132"/>
      <c r="G241" s="132"/>
      <c r="H241" s="132">
        <f t="shared" si="9"/>
        <v>1</v>
      </c>
      <c r="I241" s="132"/>
      <c r="J241" s="353" t="s">
        <v>4597</v>
      </c>
      <c r="K241" s="137" t="str">
        <f t="shared" si="11"/>
        <v>C23</v>
      </c>
      <c r="L241" s="263" t="str">
        <f t="shared" si="10"/>
        <v>C23 - Fabrication d'autres produits minéraux non métalliques</v>
      </c>
      <c r="M241" s="137" t="s">
        <v>190</v>
      </c>
      <c r="N241" s="137" t="s">
        <v>192</v>
      </c>
      <c r="O241" s="137" t="s">
        <v>426</v>
      </c>
      <c r="P241" s="132"/>
      <c r="Q241" s="132"/>
      <c r="R241" s="132"/>
    </row>
    <row r="242" spans="1:18" hidden="1">
      <c r="A242" s="132" t="s">
        <v>4599</v>
      </c>
      <c r="B242" s="137" t="s">
        <v>3609</v>
      </c>
      <c r="C242" s="137"/>
      <c r="D242" s="137" t="s">
        <v>426</v>
      </c>
      <c r="E242" s="132"/>
      <c r="F242" s="132"/>
      <c r="G242" s="132"/>
      <c r="H242" s="132">
        <f t="shared" si="9"/>
        <v>1</v>
      </c>
      <c r="I242" s="132"/>
      <c r="J242" s="354" t="s">
        <v>4598</v>
      </c>
      <c r="K242" s="137" t="str">
        <f t="shared" si="11"/>
        <v>C231</v>
      </c>
      <c r="L242" s="263" t="str">
        <f t="shared" si="10"/>
        <v>C23.1 - Fabrication de verre et d'articles en verre</v>
      </c>
      <c r="M242" s="137" t="s">
        <v>190</v>
      </c>
      <c r="N242" s="137" t="s">
        <v>192</v>
      </c>
      <c r="O242" s="137" t="s">
        <v>426</v>
      </c>
      <c r="P242" s="132"/>
      <c r="Q242" s="132"/>
      <c r="R242" s="132"/>
    </row>
    <row r="243" spans="1:18" hidden="1">
      <c r="A243" s="132" t="s">
        <v>4600</v>
      </c>
      <c r="B243" s="137" t="s">
        <v>3610</v>
      </c>
      <c r="C243" s="137"/>
      <c r="D243" s="137" t="s">
        <v>426</v>
      </c>
      <c r="E243" s="132"/>
      <c r="F243" s="132"/>
      <c r="G243" s="132"/>
      <c r="H243" s="132">
        <f t="shared" si="9"/>
        <v>1</v>
      </c>
      <c r="I243" s="132"/>
      <c r="J243" s="355" t="s">
        <v>4599</v>
      </c>
      <c r="K243" s="137" t="str">
        <f t="shared" si="11"/>
        <v>C2311</v>
      </c>
      <c r="L243" s="263" t="str">
        <f t="shared" si="10"/>
        <v>C23.1.1 - Fabrication de verre plat</v>
      </c>
      <c r="M243" s="137"/>
      <c r="N243" s="137" t="s">
        <v>192</v>
      </c>
      <c r="O243" s="137" t="s">
        <v>426</v>
      </c>
      <c r="P243" s="132"/>
      <c r="Q243" s="132"/>
      <c r="R243" s="132"/>
    </row>
    <row r="244" spans="1:18" hidden="1">
      <c r="A244" s="132" t="s">
        <v>4601</v>
      </c>
      <c r="B244" s="137" t="s">
        <v>3611</v>
      </c>
      <c r="C244" s="137"/>
      <c r="D244" s="137" t="s">
        <v>426</v>
      </c>
      <c r="E244" s="132"/>
      <c r="F244" s="132"/>
      <c r="G244" s="132"/>
      <c r="H244" s="132">
        <f t="shared" si="9"/>
        <v>1</v>
      </c>
      <c r="I244" s="132"/>
      <c r="J244" s="355" t="s">
        <v>4600</v>
      </c>
      <c r="K244" s="137" t="str">
        <f t="shared" si="11"/>
        <v>C2312</v>
      </c>
      <c r="L244" s="263" t="str">
        <f t="shared" si="10"/>
        <v>C23.1.2 - Façonnage et transformation du verre plat</v>
      </c>
      <c r="M244" s="137"/>
      <c r="N244" s="137" t="s">
        <v>192</v>
      </c>
      <c r="O244" s="137" t="s">
        <v>426</v>
      </c>
      <c r="P244" s="132"/>
      <c r="Q244" s="132"/>
      <c r="R244" s="132"/>
    </row>
    <row r="245" spans="1:18" hidden="1">
      <c r="A245" s="132" t="s">
        <v>4602</v>
      </c>
      <c r="B245" s="137" t="s">
        <v>3612</v>
      </c>
      <c r="C245" s="137"/>
      <c r="D245" s="137" t="s">
        <v>426</v>
      </c>
      <c r="E245" s="132"/>
      <c r="F245" s="132"/>
      <c r="G245" s="132"/>
      <c r="H245" s="132">
        <f t="shared" si="9"/>
        <v>1</v>
      </c>
      <c r="I245" s="132"/>
      <c r="J245" s="355" t="s">
        <v>4601</v>
      </c>
      <c r="K245" s="137" t="str">
        <f t="shared" si="11"/>
        <v>C2313</v>
      </c>
      <c r="L245" s="263" t="str">
        <f t="shared" si="10"/>
        <v>C23.1.3 - Fabrication de verre creux</v>
      </c>
      <c r="M245" s="137"/>
      <c r="N245" s="137" t="s">
        <v>192</v>
      </c>
      <c r="O245" s="137" t="s">
        <v>426</v>
      </c>
      <c r="P245" s="132"/>
      <c r="Q245" s="132"/>
      <c r="R245" s="132"/>
    </row>
    <row r="246" spans="1:18" hidden="1">
      <c r="A246" s="132" t="s">
        <v>4603</v>
      </c>
      <c r="B246" s="137" t="s">
        <v>3613</v>
      </c>
      <c r="C246" s="137"/>
      <c r="D246" s="137" t="s">
        <v>426</v>
      </c>
      <c r="E246" s="132"/>
      <c r="F246" s="132"/>
      <c r="G246" s="132"/>
      <c r="H246" s="132">
        <f t="shared" si="9"/>
        <v>1</v>
      </c>
      <c r="I246" s="132"/>
      <c r="J246" s="355" t="s">
        <v>4602</v>
      </c>
      <c r="K246" s="137" t="str">
        <f t="shared" si="11"/>
        <v>C2314</v>
      </c>
      <c r="L246" s="263" t="str">
        <f t="shared" si="10"/>
        <v>C23.1.4 - Fabrication de fibres de verre</v>
      </c>
      <c r="M246" s="137"/>
      <c r="N246" s="137" t="s">
        <v>192</v>
      </c>
      <c r="O246" s="137" t="s">
        <v>426</v>
      </c>
      <c r="P246" s="132"/>
      <c r="Q246" s="132"/>
      <c r="R246" s="132"/>
    </row>
    <row r="247" spans="1:18" hidden="1">
      <c r="A247" s="132" t="s">
        <v>4604</v>
      </c>
      <c r="B247" s="137" t="s">
        <v>3614</v>
      </c>
      <c r="C247" s="137"/>
      <c r="D247" s="137" t="s">
        <v>426</v>
      </c>
      <c r="E247" s="132"/>
      <c r="F247" s="132"/>
      <c r="G247" s="132"/>
      <c r="H247" s="132">
        <f t="shared" si="9"/>
        <v>1</v>
      </c>
      <c r="I247" s="132"/>
      <c r="J247" s="355" t="s">
        <v>4603</v>
      </c>
      <c r="K247" s="137" t="str">
        <f t="shared" si="11"/>
        <v>C2319</v>
      </c>
      <c r="L247" s="263" t="str">
        <f t="shared" si="10"/>
        <v>C23.1.9 - Fabrication et façonnage d'autres articles en verre</v>
      </c>
      <c r="M247" s="137"/>
      <c r="N247" s="137" t="s">
        <v>192</v>
      </c>
      <c r="O247" s="137" t="s">
        <v>426</v>
      </c>
      <c r="P247" s="132"/>
      <c r="Q247" s="132"/>
      <c r="R247" s="132"/>
    </row>
    <row r="248" spans="1:18" hidden="1">
      <c r="A248" s="132" t="s">
        <v>4605</v>
      </c>
      <c r="B248" s="137" t="s">
        <v>3615</v>
      </c>
      <c r="C248" s="137"/>
      <c r="D248" s="137" t="s">
        <v>426</v>
      </c>
      <c r="E248" s="132"/>
      <c r="F248" s="132"/>
      <c r="G248" s="132"/>
      <c r="H248" s="132">
        <f t="shared" si="9"/>
        <v>1</v>
      </c>
      <c r="I248" s="132"/>
      <c r="J248" s="354" t="s">
        <v>4604</v>
      </c>
      <c r="K248" s="137" t="str">
        <f t="shared" si="11"/>
        <v>C232</v>
      </c>
      <c r="L248" s="263" t="str">
        <f t="shared" si="10"/>
        <v>C23.2 - Fabrication de produits réfractaires</v>
      </c>
      <c r="M248" s="137" t="s">
        <v>190</v>
      </c>
      <c r="N248" s="137" t="s">
        <v>192</v>
      </c>
      <c r="O248" s="137" t="s">
        <v>426</v>
      </c>
      <c r="P248" s="132"/>
      <c r="Q248" s="132"/>
      <c r="R248" s="132"/>
    </row>
    <row r="249" spans="1:18" hidden="1">
      <c r="A249" s="132" t="s">
        <v>4606</v>
      </c>
      <c r="B249" s="137" t="s">
        <v>3616</v>
      </c>
      <c r="C249" s="137"/>
      <c r="D249" s="137" t="s">
        <v>426</v>
      </c>
      <c r="E249" s="132"/>
      <c r="F249" s="132"/>
      <c r="G249" s="132"/>
      <c r="H249" s="132">
        <f t="shared" si="9"/>
        <v>1</v>
      </c>
      <c r="I249" s="132"/>
      <c r="J249" s="355" t="s">
        <v>4605</v>
      </c>
      <c r="K249" s="137" t="str">
        <f t="shared" si="11"/>
        <v>C2320</v>
      </c>
      <c r="L249" s="263" t="str">
        <f t="shared" si="10"/>
        <v>C23.2.0 - Fabrication de produits réfractaires</v>
      </c>
      <c r="M249" s="137"/>
      <c r="N249" s="137" t="s">
        <v>192</v>
      </c>
      <c r="O249" s="137" t="s">
        <v>426</v>
      </c>
      <c r="P249" s="132"/>
      <c r="Q249" s="132"/>
      <c r="R249" s="132"/>
    </row>
    <row r="250" spans="1:18" hidden="1">
      <c r="A250" s="132" t="s">
        <v>4607</v>
      </c>
      <c r="B250" s="137" t="s">
        <v>3617</v>
      </c>
      <c r="C250" s="137"/>
      <c r="D250" s="137" t="s">
        <v>426</v>
      </c>
      <c r="E250" s="132"/>
      <c r="F250" s="132"/>
      <c r="G250" s="132"/>
      <c r="H250" s="132">
        <f t="shared" si="9"/>
        <v>1</v>
      </c>
      <c r="I250" s="132"/>
      <c r="J250" s="354" t="s">
        <v>4606</v>
      </c>
      <c r="K250" s="137" t="str">
        <f t="shared" si="11"/>
        <v>C233</v>
      </c>
      <c r="L250" s="263" t="str">
        <f t="shared" si="10"/>
        <v>C23.3 - Fabrication de matériaux de construction en terre cuite</v>
      </c>
      <c r="M250" s="137" t="s">
        <v>190</v>
      </c>
      <c r="N250" s="137" t="s">
        <v>192</v>
      </c>
      <c r="O250" s="137" t="s">
        <v>426</v>
      </c>
      <c r="P250" s="132"/>
      <c r="Q250" s="132"/>
      <c r="R250" s="132"/>
    </row>
    <row r="251" spans="1:18" hidden="1">
      <c r="A251" s="132" t="s">
        <v>4608</v>
      </c>
      <c r="B251" s="137" t="s">
        <v>3618</v>
      </c>
      <c r="C251" s="137"/>
      <c r="D251" s="137" t="s">
        <v>426</v>
      </c>
      <c r="E251" s="132"/>
      <c r="F251" s="132"/>
      <c r="G251" s="132"/>
      <c r="H251" s="132">
        <f t="shared" si="9"/>
        <v>1</v>
      </c>
      <c r="I251" s="132"/>
      <c r="J251" s="355" t="s">
        <v>4607</v>
      </c>
      <c r="K251" s="137" t="str">
        <f t="shared" si="11"/>
        <v>C2331</v>
      </c>
      <c r="L251" s="263" t="str">
        <f t="shared" si="10"/>
        <v>C23.3.1 - Fabrication de carreaux en céramique</v>
      </c>
      <c r="M251" s="137"/>
      <c r="N251" s="137" t="s">
        <v>192</v>
      </c>
      <c r="O251" s="137" t="s">
        <v>426</v>
      </c>
      <c r="P251" s="132"/>
      <c r="Q251" s="132"/>
      <c r="R251" s="132"/>
    </row>
    <row r="252" spans="1:18" hidden="1">
      <c r="A252" s="132" t="s">
        <v>4609</v>
      </c>
      <c r="B252" s="137" t="s">
        <v>3619</v>
      </c>
      <c r="C252" s="137"/>
      <c r="D252" s="137" t="s">
        <v>426</v>
      </c>
      <c r="E252" s="132"/>
      <c r="F252" s="132"/>
      <c r="G252" s="132"/>
      <c r="H252" s="132">
        <f t="shared" si="9"/>
        <v>1</v>
      </c>
      <c r="I252" s="132"/>
      <c r="J252" s="355" t="s">
        <v>4608</v>
      </c>
      <c r="K252" s="137" t="str">
        <f t="shared" si="11"/>
        <v>C2332</v>
      </c>
      <c r="L252" s="263" t="str">
        <f t="shared" si="10"/>
        <v>C23.3.2 - Fabrication de tuiles et briques en terre cuite</v>
      </c>
      <c r="M252" s="137"/>
      <c r="N252" s="137" t="s">
        <v>192</v>
      </c>
      <c r="O252" s="137" t="s">
        <v>426</v>
      </c>
      <c r="P252" s="132"/>
      <c r="Q252" s="132"/>
      <c r="R252" s="132"/>
    </row>
    <row r="253" spans="1:18" hidden="1">
      <c r="A253" s="132" t="s">
        <v>5317</v>
      </c>
      <c r="B253" s="137" t="s">
        <v>3620</v>
      </c>
      <c r="C253" s="137"/>
      <c r="D253" s="137" t="s">
        <v>426</v>
      </c>
      <c r="E253" s="132"/>
      <c r="F253" s="132"/>
      <c r="G253" s="132"/>
      <c r="H253" s="132">
        <f t="shared" si="9"/>
        <v>1</v>
      </c>
      <c r="I253" s="132"/>
      <c r="J253" s="354" t="s">
        <v>4609</v>
      </c>
      <c r="K253" s="137" t="str">
        <f t="shared" si="11"/>
        <v>C234</v>
      </c>
      <c r="L253" s="263" t="str">
        <f t="shared" si="10"/>
        <v>C23.4 - Fabrication d'autres produits en céramique et en porcelaine</v>
      </c>
      <c r="M253" s="137" t="s">
        <v>190</v>
      </c>
      <c r="N253" s="137" t="s">
        <v>192</v>
      </c>
      <c r="O253" s="137" t="s">
        <v>426</v>
      </c>
      <c r="P253" s="132"/>
      <c r="Q253" s="132"/>
      <c r="R253" s="132"/>
    </row>
    <row r="254" spans="1:18" hidden="1">
      <c r="A254" s="132" t="s">
        <v>4610</v>
      </c>
      <c r="B254" s="137" t="s">
        <v>3621</v>
      </c>
      <c r="C254" s="137"/>
      <c r="D254" s="137" t="s">
        <v>426</v>
      </c>
      <c r="E254" s="132"/>
      <c r="F254" s="132"/>
      <c r="G254" s="132"/>
      <c r="H254" s="132">
        <f t="shared" si="9"/>
        <v>1</v>
      </c>
      <c r="I254" s="132"/>
      <c r="J254" s="355" t="s">
        <v>5317</v>
      </c>
      <c r="K254" s="137" t="str">
        <f t="shared" si="11"/>
        <v>C2341</v>
      </c>
      <c r="L254" s="263" t="str">
        <f t="shared" si="10"/>
        <v>C23.4.1 - Fabrication d'articles céramiques à usage domestique ou ornemental</v>
      </c>
      <c r="M254" s="137"/>
      <c r="N254" s="137" t="s">
        <v>192</v>
      </c>
      <c r="O254" s="137" t="s">
        <v>426</v>
      </c>
      <c r="P254" s="132"/>
      <c r="Q254" s="132"/>
      <c r="R254" s="132"/>
    </row>
    <row r="255" spans="1:18" hidden="1">
      <c r="A255" s="132" t="s">
        <v>4611</v>
      </c>
      <c r="B255" s="137" t="s">
        <v>3622</v>
      </c>
      <c r="C255" s="137"/>
      <c r="D255" s="137" t="s">
        <v>426</v>
      </c>
      <c r="E255" s="132"/>
      <c r="F255" s="132"/>
      <c r="G255" s="132"/>
      <c r="H255" s="132">
        <f t="shared" si="9"/>
        <v>1</v>
      </c>
      <c r="I255" s="132"/>
      <c r="J255" s="355" t="s">
        <v>4610</v>
      </c>
      <c r="K255" s="137" t="str">
        <f t="shared" si="11"/>
        <v>C2342</v>
      </c>
      <c r="L255" s="263" t="str">
        <f t="shared" si="10"/>
        <v>C23.4.2 - Fabrication d'appareils sanitaires en céramique</v>
      </c>
      <c r="M255" s="137"/>
      <c r="N255" s="137" t="s">
        <v>192</v>
      </c>
      <c r="O255" s="137" t="s">
        <v>426</v>
      </c>
      <c r="P255" s="132"/>
      <c r="Q255" s="132"/>
      <c r="R255" s="132"/>
    </row>
    <row r="256" spans="1:18" hidden="1">
      <c r="A256" s="132" t="s">
        <v>4612</v>
      </c>
      <c r="B256" s="137" t="s">
        <v>3623</v>
      </c>
      <c r="C256" s="137"/>
      <c r="D256" s="137" t="s">
        <v>426</v>
      </c>
      <c r="E256" s="132"/>
      <c r="F256" s="132"/>
      <c r="G256" s="132"/>
      <c r="H256" s="132">
        <f t="shared" si="9"/>
        <v>1</v>
      </c>
      <c r="I256" s="132"/>
      <c r="J256" s="355" t="s">
        <v>4611</v>
      </c>
      <c r="K256" s="137" t="str">
        <f t="shared" si="11"/>
        <v>C2343</v>
      </c>
      <c r="L256" s="263" t="str">
        <f t="shared" si="10"/>
        <v>C23.4.3 - Fabrication d'isolateurs et pièces isolantes en céramique</v>
      </c>
      <c r="M256" s="137"/>
      <c r="N256" s="137" t="s">
        <v>192</v>
      </c>
      <c r="O256" s="137" t="s">
        <v>426</v>
      </c>
      <c r="P256" s="132"/>
      <c r="Q256" s="132"/>
      <c r="R256" s="132"/>
    </row>
    <row r="257" spans="1:18" hidden="1">
      <c r="A257" s="132" t="s">
        <v>4613</v>
      </c>
      <c r="B257" s="137" t="s">
        <v>3624</v>
      </c>
      <c r="C257" s="137"/>
      <c r="D257" s="137" t="s">
        <v>426</v>
      </c>
      <c r="E257" s="132"/>
      <c r="F257" s="132"/>
      <c r="G257" s="132"/>
      <c r="H257" s="132">
        <f t="shared" si="9"/>
        <v>1</v>
      </c>
      <c r="I257" s="132"/>
      <c r="J257" s="355" t="s">
        <v>4612</v>
      </c>
      <c r="K257" s="137" t="str">
        <f t="shared" si="11"/>
        <v>C2344</v>
      </c>
      <c r="L257" s="263" t="str">
        <f t="shared" si="10"/>
        <v>C23.4.4 - Fabrication d'autres produits céramiques à usage technique</v>
      </c>
      <c r="M257" s="137"/>
      <c r="N257" s="137" t="s">
        <v>192</v>
      </c>
      <c r="O257" s="137" t="s">
        <v>426</v>
      </c>
      <c r="P257" s="132"/>
      <c r="Q257" s="132"/>
      <c r="R257" s="132"/>
    </row>
    <row r="258" spans="1:18" hidden="1">
      <c r="A258" s="132" t="s">
        <v>4614</v>
      </c>
      <c r="B258" s="137" t="s">
        <v>3625</v>
      </c>
      <c r="C258" s="137"/>
      <c r="D258" s="137" t="s">
        <v>426</v>
      </c>
      <c r="E258" s="132"/>
      <c r="F258" s="132"/>
      <c r="G258" s="132"/>
      <c r="H258" s="132">
        <f t="shared" si="9"/>
        <v>1</v>
      </c>
      <c r="I258" s="132"/>
      <c r="J258" s="355" t="s">
        <v>4613</v>
      </c>
      <c r="K258" s="137" t="str">
        <f t="shared" si="11"/>
        <v>C2349</v>
      </c>
      <c r="L258" s="263" t="str">
        <f t="shared" si="10"/>
        <v>C23.4.9 - Fabrication d'autres produits céramiques nca</v>
      </c>
      <c r="M258" s="137"/>
      <c r="N258" s="137" t="s">
        <v>192</v>
      </c>
      <c r="O258" s="137" t="s">
        <v>426</v>
      </c>
      <c r="P258" s="132"/>
      <c r="Q258" s="132"/>
      <c r="R258" s="132"/>
    </row>
    <row r="259" spans="1:18" hidden="1">
      <c r="A259" s="132" t="s">
        <v>4615</v>
      </c>
      <c r="B259" s="137" t="s">
        <v>3626</v>
      </c>
      <c r="C259" s="137"/>
      <c r="D259" s="137" t="s">
        <v>426</v>
      </c>
      <c r="E259" s="132"/>
      <c r="F259" s="132"/>
      <c r="G259" s="132"/>
      <c r="H259" s="132">
        <f t="shared" ref="H259:H322" si="12">COUNTIF($J$2:$J$1000,A259)</f>
        <v>1</v>
      </c>
      <c r="I259" s="132"/>
      <c r="J259" s="354" t="s">
        <v>4614</v>
      </c>
      <c r="K259" s="137" t="str">
        <f t="shared" si="11"/>
        <v>C235</v>
      </c>
      <c r="L259" s="263" t="str">
        <f t="shared" si="10"/>
        <v>C23.5 - Fabrication de ciment chaux et plâtre</v>
      </c>
      <c r="M259" s="137" t="s">
        <v>190</v>
      </c>
      <c r="N259" s="137" t="s">
        <v>192</v>
      </c>
      <c r="O259" s="137" t="s">
        <v>426</v>
      </c>
      <c r="P259" s="132"/>
      <c r="Q259" s="132"/>
      <c r="R259" s="132"/>
    </row>
    <row r="260" spans="1:18" hidden="1">
      <c r="A260" s="132" t="s">
        <v>4616</v>
      </c>
      <c r="B260" s="137" t="s">
        <v>3627</v>
      </c>
      <c r="C260" s="137"/>
      <c r="D260" s="137" t="s">
        <v>426</v>
      </c>
      <c r="E260" s="132"/>
      <c r="F260" s="132"/>
      <c r="G260" s="132"/>
      <c r="H260" s="132">
        <f t="shared" si="12"/>
        <v>1</v>
      </c>
      <c r="I260" s="132"/>
      <c r="J260" s="355" t="s">
        <v>4615</v>
      </c>
      <c r="K260" s="137" t="str">
        <f t="shared" si="11"/>
        <v>C2351</v>
      </c>
      <c r="L260" s="263" t="str">
        <f t="shared" ref="L260:L323" si="13">J260</f>
        <v>C23.5.1 - Fabrication de ciment</v>
      </c>
      <c r="M260" s="137"/>
      <c r="N260" s="137" t="s">
        <v>192</v>
      </c>
      <c r="O260" s="137" t="s">
        <v>426</v>
      </c>
      <c r="P260" s="132"/>
      <c r="Q260" s="132"/>
      <c r="R260" s="132"/>
    </row>
    <row r="261" spans="1:18" hidden="1">
      <c r="A261" s="132" t="s">
        <v>4617</v>
      </c>
      <c r="B261" s="137" t="s">
        <v>3628</v>
      </c>
      <c r="C261" s="137"/>
      <c r="D261" s="137" t="s">
        <v>426</v>
      </c>
      <c r="E261" s="132"/>
      <c r="F261" s="132"/>
      <c r="G261" s="132"/>
      <c r="H261" s="132">
        <f t="shared" si="12"/>
        <v>1</v>
      </c>
      <c r="I261" s="132"/>
      <c r="J261" s="355" t="s">
        <v>4616</v>
      </c>
      <c r="K261" s="137" t="str">
        <f t="shared" si="11"/>
        <v>C2352</v>
      </c>
      <c r="L261" s="263" t="str">
        <f t="shared" si="13"/>
        <v>C23.5.2 - Fabrication de chaux et plâtre</v>
      </c>
      <c r="M261" s="137"/>
      <c r="N261" s="137" t="s">
        <v>192</v>
      </c>
      <c r="O261" s="137" t="s">
        <v>426</v>
      </c>
      <c r="P261" s="132"/>
      <c r="Q261" s="132"/>
      <c r="R261" s="132"/>
    </row>
    <row r="262" spans="1:18" hidden="1">
      <c r="A262" s="132" t="s">
        <v>4618</v>
      </c>
      <c r="B262" s="137" t="s">
        <v>3629</v>
      </c>
      <c r="C262" s="137"/>
      <c r="D262" s="137" t="s">
        <v>426</v>
      </c>
      <c r="E262" s="132"/>
      <c r="F262" s="132"/>
      <c r="G262" s="132"/>
      <c r="H262" s="132">
        <f t="shared" si="12"/>
        <v>1</v>
      </c>
      <c r="I262" s="132"/>
      <c r="J262" s="354" t="s">
        <v>4617</v>
      </c>
      <c r="K262" s="137" t="str">
        <f t="shared" ref="K262:K325" si="14">VLOOKUP(J262,$A$2:$B$1100,2,0)</f>
        <v>C236</v>
      </c>
      <c r="L262" s="263" t="str">
        <f t="shared" si="13"/>
        <v>C23.6 - Fabrication d'ouvrages en béton en ciment ou en plâtre</v>
      </c>
      <c r="M262" s="137" t="s">
        <v>190</v>
      </c>
      <c r="N262" s="137" t="s">
        <v>192</v>
      </c>
      <c r="O262" s="137" t="s">
        <v>426</v>
      </c>
      <c r="P262" s="132"/>
      <c r="Q262" s="132"/>
      <c r="R262" s="132"/>
    </row>
    <row r="263" spans="1:18" hidden="1">
      <c r="A263" s="132" t="s">
        <v>4619</v>
      </c>
      <c r="B263" s="137" t="s">
        <v>3630</v>
      </c>
      <c r="C263" s="137"/>
      <c r="D263" s="137" t="s">
        <v>426</v>
      </c>
      <c r="E263" s="132"/>
      <c r="F263" s="132"/>
      <c r="G263" s="132"/>
      <c r="H263" s="132">
        <f t="shared" si="12"/>
        <v>1</v>
      </c>
      <c r="I263" s="132"/>
      <c r="J263" s="355" t="s">
        <v>4618</v>
      </c>
      <c r="K263" s="137" t="str">
        <f t="shared" si="14"/>
        <v>C2361</v>
      </c>
      <c r="L263" s="263" t="str">
        <f t="shared" si="13"/>
        <v>C23.6.1 - Fabrication d'éléments en béton pour la construction</v>
      </c>
      <c r="M263" s="137"/>
      <c r="N263" s="137" t="s">
        <v>192</v>
      </c>
      <c r="O263" s="137" t="s">
        <v>426</v>
      </c>
      <c r="P263" s="132"/>
      <c r="Q263" s="132"/>
      <c r="R263" s="132"/>
    </row>
    <row r="264" spans="1:18" hidden="1">
      <c r="A264" s="132" t="s">
        <v>4620</v>
      </c>
      <c r="B264" s="137" t="s">
        <v>3631</v>
      </c>
      <c r="C264" s="137"/>
      <c r="D264" s="137" t="s">
        <v>426</v>
      </c>
      <c r="E264" s="132"/>
      <c r="F264" s="132"/>
      <c r="G264" s="132"/>
      <c r="H264" s="132">
        <f t="shared" si="12"/>
        <v>1</v>
      </c>
      <c r="I264" s="132"/>
      <c r="J264" s="355" t="s">
        <v>4619</v>
      </c>
      <c r="K264" s="137" t="str">
        <f t="shared" si="14"/>
        <v>C2362</v>
      </c>
      <c r="L264" s="263" t="str">
        <f t="shared" si="13"/>
        <v>C23.6.2 - Fabrication d'éléments en plâtre pour la construction</v>
      </c>
      <c r="M264" s="137"/>
      <c r="N264" s="137" t="s">
        <v>192</v>
      </c>
      <c r="O264" s="137" t="s">
        <v>426</v>
      </c>
      <c r="P264" s="132"/>
      <c r="Q264" s="132"/>
      <c r="R264" s="132"/>
    </row>
    <row r="265" spans="1:18" hidden="1">
      <c r="A265" s="132" t="s">
        <v>4621</v>
      </c>
      <c r="B265" s="137" t="s">
        <v>3632</v>
      </c>
      <c r="C265" s="137"/>
      <c r="D265" s="137" t="s">
        <v>426</v>
      </c>
      <c r="E265" s="132"/>
      <c r="F265" s="132"/>
      <c r="G265" s="132"/>
      <c r="H265" s="132">
        <f t="shared" si="12"/>
        <v>1</v>
      </c>
      <c r="I265" s="132"/>
      <c r="J265" s="355" t="s">
        <v>4620</v>
      </c>
      <c r="K265" s="137" t="str">
        <f t="shared" si="14"/>
        <v>C2363</v>
      </c>
      <c r="L265" s="263" t="str">
        <f t="shared" si="13"/>
        <v>C23.6.3 - Fabrication de béton prêt à l'emploi</v>
      </c>
      <c r="M265" s="137"/>
      <c r="N265" s="137" t="s">
        <v>192</v>
      </c>
      <c r="O265" s="137" t="s">
        <v>426</v>
      </c>
      <c r="P265" s="132"/>
      <c r="Q265" s="132"/>
      <c r="R265" s="132"/>
    </row>
    <row r="266" spans="1:18" hidden="1">
      <c r="A266" s="132" t="s">
        <v>4622</v>
      </c>
      <c r="B266" s="137" t="s">
        <v>3633</v>
      </c>
      <c r="C266" s="137"/>
      <c r="D266" s="137" t="s">
        <v>426</v>
      </c>
      <c r="E266" s="132"/>
      <c r="F266" s="132"/>
      <c r="G266" s="132"/>
      <c r="H266" s="132">
        <f t="shared" si="12"/>
        <v>1</v>
      </c>
      <c r="I266" s="132"/>
      <c r="J266" s="355" t="s">
        <v>4621</v>
      </c>
      <c r="K266" s="137" t="str">
        <f t="shared" si="14"/>
        <v>C2364</v>
      </c>
      <c r="L266" s="263" t="str">
        <f t="shared" si="13"/>
        <v>C23.6.4 - Fabrication de mortiers et bétons secs</v>
      </c>
      <c r="M266" s="137"/>
      <c r="N266" s="137" t="s">
        <v>192</v>
      </c>
      <c r="O266" s="137" t="s">
        <v>426</v>
      </c>
      <c r="P266" s="132"/>
      <c r="Q266" s="132"/>
      <c r="R266" s="132"/>
    </row>
    <row r="267" spans="1:18" hidden="1">
      <c r="A267" s="132" t="s">
        <v>4623</v>
      </c>
      <c r="B267" s="137" t="s">
        <v>3634</v>
      </c>
      <c r="C267" s="137"/>
      <c r="D267" s="137" t="s">
        <v>426</v>
      </c>
      <c r="E267" s="132"/>
      <c r="F267" s="132"/>
      <c r="G267" s="132"/>
      <c r="H267" s="132">
        <f t="shared" si="12"/>
        <v>1</v>
      </c>
      <c r="I267" s="132"/>
      <c r="J267" s="355" t="s">
        <v>4622</v>
      </c>
      <c r="K267" s="137" t="str">
        <f t="shared" si="14"/>
        <v>C2365</v>
      </c>
      <c r="L267" s="263" t="str">
        <f t="shared" si="13"/>
        <v>C23.6.5 - Fabrication d'ouvrages en fibre-ciment</v>
      </c>
      <c r="M267" s="137"/>
      <c r="N267" s="137" t="s">
        <v>192</v>
      </c>
      <c r="O267" s="137" t="s">
        <v>426</v>
      </c>
      <c r="P267" s="132"/>
      <c r="Q267" s="132"/>
      <c r="R267" s="132"/>
    </row>
    <row r="268" spans="1:18" hidden="1">
      <c r="A268" s="132" t="s">
        <v>4624</v>
      </c>
      <c r="B268" s="137" t="s">
        <v>3635</v>
      </c>
      <c r="C268" s="137"/>
      <c r="D268" s="137" t="s">
        <v>426</v>
      </c>
      <c r="E268" s="132"/>
      <c r="F268" s="132"/>
      <c r="G268" s="132"/>
      <c r="H268" s="132">
        <f t="shared" si="12"/>
        <v>1</v>
      </c>
      <c r="I268" s="132"/>
      <c r="J268" s="355" t="s">
        <v>4623</v>
      </c>
      <c r="K268" s="137" t="str">
        <f t="shared" si="14"/>
        <v>C2369</v>
      </c>
      <c r="L268" s="263" t="str">
        <f t="shared" si="13"/>
        <v>C23.6.9 - Fabrication d'autres ouvrages en béton en ciment ou en plâtre</v>
      </c>
      <c r="M268" s="137"/>
      <c r="N268" s="137" t="s">
        <v>192</v>
      </c>
      <c r="O268" s="137" t="s">
        <v>426</v>
      </c>
      <c r="P268" s="132"/>
      <c r="Q268" s="132"/>
      <c r="R268" s="132"/>
    </row>
    <row r="269" spans="1:18" hidden="1">
      <c r="A269" s="132" t="s">
        <v>4625</v>
      </c>
      <c r="B269" s="137" t="s">
        <v>3636</v>
      </c>
      <c r="C269" s="137"/>
      <c r="D269" s="137" t="s">
        <v>426</v>
      </c>
      <c r="E269" s="132"/>
      <c r="F269" s="132"/>
      <c r="G269" s="132"/>
      <c r="H269" s="132">
        <f t="shared" si="12"/>
        <v>1</v>
      </c>
      <c r="I269" s="132"/>
      <c r="J269" s="354" t="s">
        <v>4624</v>
      </c>
      <c r="K269" s="137" t="str">
        <f t="shared" si="14"/>
        <v>C237</v>
      </c>
      <c r="L269" s="263" t="str">
        <f t="shared" si="13"/>
        <v>C23.7 - Taille façonnage et finissage de pierres</v>
      </c>
      <c r="M269" s="137" t="s">
        <v>190</v>
      </c>
      <c r="N269" s="137" t="s">
        <v>192</v>
      </c>
      <c r="O269" s="137" t="s">
        <v>426</v>
      </c>
      <c r="P269" s="132"/>
      <c r="Q269" s="132"/>
      <c r="R269" s="132"/>
    </row>
    <row r="270" spans="1:18" hidden="1">
      <c r="A270" s="132" t="s">
        <v>4626</v>
      </c>
      <c r="B270" s="137" t="s">
        <v>3637</v>
      </c>
      <c r="C270" s="137"/>
      <c r="D270" s="137" t="s">
        <v>426</v>
      </c>
      <c r="E270" s="132"/>
      <c r="F270" s="132"/>
      <c r="G270" s="132"/>
      <c r="H270" s="132">
        <f t="shared" si="12"/>
        <v>1</v>
      </c>
      <c r="I270" s="132"/>
      <c r="J270" s="355" t="s">
        <v>4625</v>
      </c>
      <c r="K270" s="137" t="str">
        <f t="shared" si="14"/>
        <v>C2370</v>
      </c>
      <c r="L270" s="263" t="str">
        <f t="shared" si="13"/>
        <v>C23.7.0 - Taille façonnage et finissage de pierres</v>
      </c>
      <c r="M270" s="137"/>
      <c r="N270" s="137" t="s">
        <v>192</v>
      </c>
      <c r="O270" s="137" t="s">
        <v>426</v>
      </c>
      <c r="P270" s="132"/>
      <c r="Q270" s="132"/>
      <c r="R270" s="132"/>
    </row>
    <row r="271" spans="1:18" hidden="1">
      <c r="A271" s="132" t="s">
        <v>4627</v>
      </c>
      <c r="B271" s="137" t="s">
        <v>3638</v>
      </c>
      <c r="C271" s="137"/>
      <c r="D271" s="137" t="s">
        <v>426</v>
      </c>
      <c r="E271" s="132"/>
      <c r="F271" s="132"/>
      <c r="G271" s="132"/>
      <c r="H271" s="132">
        <f t="shared" si="12"/>
        <v>1</v>
      </c>
      <c r="I271" s="132"/>
      <c r="J271" s="354" t="s">
        <v>4626</v>
      </c>
      <c r="K271" s="137" t="str">
        <f t="shared" si="14"/>
        <v>C239</v>
      </c>
      <c r="L271" s="263" t="str">
        <f t="shared" si="13"/>
        <v>C23.9 - Fabrication de produits minéraux non métalliques divers</v>
      </c>
      <c r="M271" s="137" t="s">
        <v>190</v>
      </c>
      <c r="N271" s="137" t="s">
        <v>192</v>
      </c>
      <c r="O271" s="137" t="s">
        <v>426</v>
      </c>
      <c r="P271" s="132"/>
      <c r="Q271" s="132"/>
      <c r="R271" s="132"/>
    </row>
    <row r="272" spans="1:18" hidden="1">
      <c r="A272" s="132" t="s">
        <v>4628</v>
      </c>
      <c r="B272" s="137" t="s">
        <v>3639</v>
      </c>
      <c r="C272" s="137"/>
      <c r="D272" s="137" t="s">
        <v>426</v>
      </c>
      <c r="E272" s="132"/>
      <c r="F272" s="132"/>
      <c r="G272" s="132"/>
      <c r="H272" s="132">
        <f t="shared" si="12"/>
        <v>1</v>
      </c>
      <c r="I272" s="132"/>
      <c r="J272" s="355" t="s">
        <v>4627</v>
      </c>
      <c r="K272" s="137" t="str">
        <f t="shared" si="14"/>
        <v>C2391</v>
      </c>
      <c r="L272" s="263" t="str">
        <f t="shared" si="13"/>
        <v>C23.9.1 - Fabrication de produits abrasifs</v>
      </c>
      <c r="M272" s="137"/>
      <c r="N272" s="137" t="s">
        <v>192</v>
      </c>
      <c r="O272" s="137" t="s">
        <v>426</v>
      </c>
      <c r="P272" s="132"/>
      <c r="Q272" s="132"/>
      <c r="R272" s="132"/>
    </row>
    <row r="273" spans="1:18" hidden="1">
      <c r="A273" s="132" t="s">
        <v>4629</v>
      </c>
      <c r="B273" s="137" t="s">
        <v>3640</v>
      </c>
      <c r="C273" s="137"/>
      <c r="D273" s="137" t="s">
        <v>426</v>
      </c>
      <c r="E273" s="132"/>
      <c r="F273" s="132"/>
      <c r="G273" s="132"/>
      <c r="H273" s="132">
        <f t="shared" si="12"/>
        <v>1</v>
      </c>
      <c r="I273" s="132"/>
      <c r="J273" s="355" t="s">
        <v>4628</v>
      </c>
      <c r="K273" s="137" t="str">
        <f t="shared" si="14"/>
        <v>C2399</v>
      </c>
      <c r="L273" s="263" t="str">
        <f t="shared" si="13"/>
        <v>C23.9.9 - Fabrication de produits minéraux non métalliques nca</v>
      </c>
      <c r="M273" s="137"/>
      <c r="N273" s="137" t="s">
        <v>192</v>
      </c>
      <c r="O273" s="137" t="s">
        <v>426</v>
      </c>
      <c r="P273" s="132"/>
      <c r="Q273" s="132"/>
      <c r="R273" s="132"/>
    </row>
    <row r="274" spans="1:18" hidden="1">
      <c r="A274" s="132" t="s">
        <v>4630</v>
      </c>
      <c r="B274" s="137" t="s">
        <v>3641</v>
      </c>
      <c r="C274" s="137"/>
      <c r="D274" s="137" t="s">
        <v>426</v>
      </c>
      <c r="E274" s="132"/>
      <c r="F274" s="132"/>
      <c r="G274" s="132"/>
      <c r="H274" s="132">
        <f t="shared" si="12"/>
        <v>1</v>
      </c>
      <c r="I274" s="132"/>
      <c r="J274" s="353" t="s">
        <v>4629</v>
      </c>
      <c r="K274" s="137" t="str">
        <f t="shared" si="14"/>
        <v>C24</v>
      </c>
      <c r="L274" s="263" t="str">
        <f t="shared" si="13"/>
        <v>C24 - Métallurgie</v>
      </c>
      <c r="M274" s="137" t="s">
        <v>190</v>
      </c>
      <c r="N274" s="137" t="s">
        <v>192</v>
      </c>
      <c r="O274" s="137" t="s">
        <v>426</v>
      </c>
      <c r="P274" s="132"/>
      <c r="Q274" s="132"/>
      <c r="R274" s="132"/>
    </row>
    <row r="275" spans="1:18" hidden="1">
      <c r="A275" s="132" t="s">
        <v>4631</v>
      </c>
      <c r="B275" s="137" t="s">
        <v>3642</v>
      </c>
      <c r="C275" s="137"/>
      <c r="D275" s="137" t="s">
        <v>426</v>
      </c>
      <c r="E275" s="132"/>
      <c r="F275" s="132"/>
      <c r="G275" s="132"/>
      <c r="H275" s="132">
        <f t="shared" si="12"/>
        <v>1</v>
      </c>
      <c r="I275" s="132"/>
      <c r="J275" s="354" t="s">
        <v>4630</v>
      </c>
      <c r="K275" s="137" t="str">
        <f t="shared" si="14"/>
        <v>C241</v>
      </c>
      <c r="L275" s="263" t="str">
        <f t="shared" si="13"/>
        <v>C24.1 - Sidérurgie</v>
      </c>
      <c r="M275" s="137" t="s">
        <v>190</v>
      </c>
      <c r="N275" s="137" t="s">
        <v>192</v>
      </c>
      <c r="O275" s="137" t="s">
        <v>426</v>
      </c>
      <c r="P275" s="132"/>
      <c r="Q275" s="132"/>
      <c r="R275" s="132"/>
    </row>
    <row r="276" spans="1:18" hidden="1">
      <c r="A276" s="132" t="s">
        <v>5318</v>
      </c>
      <c r="B276" s="137" t="s">
        <v>3643</v>
      </c>
      <c r="C276" s="137"/>
      <c r="D276" s="137" t="s">
        <v>426</v>
      </c>
      <c r="E276" s="132"/>
      <c r="F276" s="132"/>
      <c r="G276" s="132"/>
      <c r="H276" s="132">
        <f t="shared" si="12"/>
        <v>1</v>
      </c>
      <c r="I276" s="132"/>
      <c r="J276" s="355" t="s">
        <v>4631</v>
      </c>
      <c r="K276" s="137" t="str">
        <f t="shared" si="14"/>
        <v>C2410</v>
      </c>
      <c r="L276" s="263" t="str">
        <f t="shared" si="13"/>
        <v>C24.1.0 - Sidérurgie</v>
      </c>
      <c r="M276" s="137"/>
      <c r="N276" s="137" t="s">
        <v>192</v>
      </c>
      <c r="O276" s="137" t="s">
        <v>426</v>
      </c>
      <c r="P276" s="132"/>
      <c r="Q276" s="132"/>
      <c r="R276" s="132"/>
    </row>
    <row r="277" spans="1:18" hidden="1">
      <c r="A277" s="132" t="s">
        <v>5319</v>
      </c>
      <c r="B277" s="137" t="s">
        <v>3644</v>
      </c>
      <c r="C277" s="137"/>
      <c r="D277" s="137" t="s">
        <v>426</v>
      </c>
      <c r="E277" s="132"/>
      <c r="F277" s="132"/>
      <c r="G277" s="132"/>
      <c r="H277" s="132">
        <f t="shared" si="12"/>
        <v>1</v>
      </c>
      <c r="I277" s="132"/>
      <c r="J277" s="354" t="s">
        <v>5318</v>
      </c>
      <c r="K277" s="137" t="str">
        <f t="shared" si="14"/>
        <v>C242</v>
      </c>
      <c r="L277" s="263" t="str">
        <f t="shared" si="13"/>
        <v>C24.2 - Fabrication tubes tuyaux profilés creux accessoires corresp en acier</v>
      </c>
      <c r="M277" s="137" t="s">
        <v>190</v>
      </c>
      <c r="N277" s="137" t="s">
        <v>192</v>
      </c>
      <c r="O277" s="137" t="s">
        <v>426</v>
      </c>
      <c r="P277" s="132"/>
      <c r="Q277" s="132"/>
      <c r="R277" s="132"/>
    </row>
    <row r="278" spans="1:18" hidden="1">
      <c r="A278" s="132" t="s">
        <v>4632</v>
      </c>
      <c r="B278" s="137" t="s">
        <v>3645</v>
      </c>
      <c r="C278" s="137"/>
      <c r="D278" s="137" t="s">
        <v>426</v>
      </c>
      <c r="E278" s="132"/>
      <c r="F278" s="132"/>
      <c r="G278" s="132"/>
      <c r="H278" s="132">
        <f t="shared" si="12"/>
        <v>1</v>
      </c>
      <c r="I278" s="132"/>
      <c r="J278" s="355" t="s">
        <v>5319</v>
      </c>
      <c r="K278" s="137" t="str">
        <f t="shared" si="14"/>
        <v>C2420</v>
      </c>
      <c r="L278" s="263" t="str">
        <f t="shared" si="13"/>
        <v>C24.2.0 - Fabrication tubes tuyaux profilés creux accessoires corresp en acier</v>
      </c>
      <c r="M278" s="137"/>
      <c r="N278" s="137" t="s">
        <v>192</v>
      </c>
      <c r="O278" s="137" t="s">
        <v>426</v>
      </c>
      <c r="P278" s="132"/>
      <c r="Q278" s="132"/>
      <c r="R278" s="132"/>
    </row>
    <row r="279" spans="1:18" hidden="1">
      <c r="A279" s="132" t="s">
        <v>4633</v>
      </c>
      <c r="B279" s="137" t="s">
        <v>3646</v>
      </c>
      <c r="C279" s="137"/>
      <c r="D279" s="137" t="s">
        <v>426</v>
      </c>
      <c r="E279" s="132"/>
      <c r="F279" s="132"/>
      <c r="G279" s="132"/>
      <c r="H279" s="132">
        <f t="shared" si="12"/>
        <v>1</v>
      </c>
      <c r="I279" s="132"/>
      <c r="J279" s="354" t="s">
        <v>4632</v>
      </c>
      <c r="K279" s="137" t="str">
        <f t="shared" si="14"/>
        <v>C243</v>
      </c>
      <c r="L279" s="263" t="str">
        <f t="shared" si="13"/>
        <v>C24.3 - Fabrication d'autres produits première transformation acier</v>
      </c>
      <c r="M279" s="137" t="s">
        <v>190</v>
      </c>
      <c r="N279" s="137" t="s">
        <v>192</v>
      </c>
      <c r="O279" s="137" t="s">
        <v>426</v>
      </c>
      <c r="P279" s="132"/>
      <c r="Q279" s="132"/>
      <c r="R279" s="132"/>
    </row>
    <row r="280" spans="1:18" hidden="1">
      <c r="A280" s="132" t="s">
        <v>4634</v>
      </c>
      <c r="B280" s="137" t="s">
        <v>3647</v>
      </c>
      <c r="C280" s="137"/>
      <c r="D280" s="137" t="s">
        <v>426</v>
      </c>
      <c r="E280" s="132"/>
      <c r="F280" s="132"/>
      <c r="G280" s="132"/>
      <c r="H280" s="132">
        <f t="shared" si="12"/>
        <v>1</v>
      </c>
      <c r="I280" s="132"/>
      <c r="J280" s="355" t="s">
        <v>4633</v>
      </c>
      <c r="K280" s="137" t="str">
        <f t="shared" si="14"/>
        <v>C2431</v>
      </c>
      <c r="L280" s="263" t="str">
        <f t="shared" si="13"/>
        <v>C24.3.1 - Étirage à froid de barres</v>
      </c>
      <c r="M280" s="137"/>
      <c r="N280" s="137" t="s">
        <v>192</v>
      </c>
      <c r="O280" s="137" t="s">
        <v>426</v>
      </c>
      <c r="P280" s="132"/>
      <c r="Q280" s="132"/>
      <c r="R280" s="132"/>
    </row>
    <row r="281" spans="1:18" hidden="1">
      <c r="A281" s="132" t="s">
        <v>4635</v>
      </c>
      <c r="B281" s="137" t="s">
        <v>3648</v>
      </c>
      <c r="C281" s="137"/>
      <c r="D281" s="137" t="s">
        <v>426</v>
      </c>
      <c r="E281" s="132"/>
      <c r="F281" s="132"/>
      <c r="G281" s="132"/>
      <c r="H281" s="132">
        <f t="shared" si="12"/>
        <v>1</v>
      </c>
      <c r="I281" s="132"/>
      <c r="J281" s="355" t="s">
        <v>4634</v>
      </c>
      <c r="K281" s="137" t="str">
        <f t="shared" si="14"/>
        <v>C2432</v>
      </c>
      <c r="L281" s="263" t="str">
        <f t="shared" si="13"/>
        <v>C24.3.2 - Laminage à froid de feuillards</v>
      </c>
      <c r="M281" s="137"/>
      <c r="N281" s="137" t="s">
        <v>192</v>
      </c>
      <c r="O281" s="137" t="s">
        <v>426</v>
      </c>
      <c r="P281" s="132"/>
      <c r="Q281" s="132"/>
      <c r="R281" s="132"/>
    </row>
    <row r="282" spans="1:18" hidden="1">
      <c r="A282" s="132" t="s">
        <v>4636</v>
      </c>
      <c r="B282" s="137" t="s">
        <v>3649</v>
      </c>
      <c r="C282" s="137"/>
      <c r="D282" s="137" t="s">
        <v>426</v>
      </c>
      <c r="E282" s="132"/>
      <c r="F282" s="132"/>
      <c r="G282" s="132"/>
      <c r="H282" s="132">
        <f t="shared" si="12"/>
        <v>1</v>
      </c>
      <c r="I282" s="132"/>
      <c r="J282" s="355" t="s">
        <v>4635</v>
      </c>
      <c r="K282" s="137" t="str">
        <f t="shared" si="14"/>
        <v>C2433</v>
      </c>
      <c r="L282" s="263" t="str">
        <f t="shared" si="13"/>
        <v>C24.3.3 - Profilage à froid par formage ou pliage</v>
      </c>
      <c r="M282" s="137"/>
      <c r="N282" s="137" t="s">
        <v>192</v>
      </c>
      <c r="O282" s="137" t="s">
        <v>426</v>
      </c>
      <c r="P282" s="132"/>
      <c r="Q282" s="132"/>
      <c r="R282" s="132"/>
    </row>
    <row r="283" spans="1:18" hidden="1">
      <c r="A283" s="132" t="s">
        <v>4637</v>
      </c>
      <c r="B283" s="137" t="s">
        <v>3650</v>
      </c>
      <c r="C283" s="137"/>
      <c r="D283" s="137" t="s">
        <v>426</v>
      </c>
      <c r="E283" s="132"/>
      <c r="F283" s="132"/>
      <c r="G283" s="132"/>
      <c r="H283" s="132">
        <f t="shared" si="12"/>
        <v>1</v>
      </c>
      <c r="I283" s="132"/>
      <c r="J283" s="355" t="s">
        <v>4636</v>
      </c>
      <c r="K283" s="137" t="str">
        <f t="shared" si="14"/>
        <v>C2434</v>
      </c>
      <c r="L283" s="263" t="str">
        <f t="shared" si="13"/>
        <v>C24.3.4 - Tréfilage à froid</v>
      </c>
      <c r="M283" s="137"/>
      <c r="N283" s="137" t="s">
        <v>192</v>
      </c>
      <c r="O283" s="137" t="s">
        <v>426</v>
      </c>
      <c r="P283" s="132"/>
      <c r="Q283" s="132"/>
      <c r="R283" s="132"/>
    </row>
    <row r="284" spans="1:18" hidden="1">
      <c r="A284" s="132" t="s">
        <v>4638</v>
      </c>
      <c r="B284" s="137" t="s">
        <v>3651</v>
      </c>
      <c r="C284" s="137"/>
      <c r="D284" s="137" t="s">
        <v>426</v>
      </c>
      <c r="E284" s="132"/>
      <c r="F284" s="132"/>
      <c r="G284" s="132"/>
      <c r="H284" s="132">
        <f t="shared" si="12"/>
        <v>1</v>
      </c>
      <c r="I284" s="132"/>
      <c r="J284" s="354" t="s">
        <v>4637</v>
      </c>
      <c r="K284" s="137" t="str">
        <f t="shared" si="14"/>
        <v>C244</v>
      </c>
      <c r="L284" s="263" t="str">
        <f t="shared" si="13"/>
        <v>C24.4 - Production de métaux non ferreux</v>
      </c>
      <c r="M284" s="137" t="s">
        <v>190</v>
      </c>
      <c r="N284" s="137" t="s">
        <v>192</v>
      </c>
      <c r="O284" s="137" t="s">
        <v>426</v>
      </c>
      <c r="P284" s="132"/>
      <c r="Q284" s="132"/>
      <c r="R284" s="132"/>
    </row>
    <row r="285" spans="1:18" hidden="1">
      <c r="A285" s="132" t="s">
        <v>4639</v>
      </c>
      <c r="B285" s="137" t="s">
        <v>3652</v>
      </c>
      <c r="C285" s="137"/>
      <c r="D285" s="137" t="s">
        <v>426</v>
      </c>
      <c r="E285" s="132"/>
      <c r="F285" s="132"/>
      <c r="G285" s="132"/>
      <c r="H285" s="132">
        <f t="shared" si="12"/>
        <v>1</v>
      </c>
      <c r="I285" s="132"/>
      <c r="J285" s="355" t="s">
        <v>4638</v>
      </c>
      <c r="K285" s="137" t="str">
        <f t="shared" si="14"/>
        <v>C2441</v>
      </c>
      <c r="L285" s="263" t="str">
        <f t="shared" si="13"/>
        <v>C24.4.1 - Production de métaux précieux</v>
      </c>
      <c r="M285" s="137"/>
      <c r="N285" s="137" t="s">
        <v>192</v>
      </c>
      <c r="O285" s="137" t="s">
        <v>426</v>
      </c>
      <c r="P285" s="132"/>
      <c r="Q285" s="132"/>
      <c r="R285" s="132"/>
    </row>
    <row r="286" spans="1:18" hidden="1">
      <c r="A286" s="132" t="s">
        <v>4640</v>
      </c>
      <c r="B286" s="137" t="s">
        <v>3653</v>
      </c>
      <c r="C286" s="137"/>
      <c r="D286" s="137" t="s">
        <v>426</v>
      </c>
      <c r="E286" s="132"/>
      <c r="F286" s="132"/>
      <c r="G286" s="132"/>
      <c r="H286" s="132">
        <f t="shared" si="12"/>
        <v>1</v>
      </c>
      <c r="I286" s="132"/>
      <c r="J286" s="355" t="s">
        <v>4639</v>
      </c>
      <c r="K286" s="137" t="str">
        <f t="shared" si="14"/>
        <v>C2442</v>
      </c>
      <c r="L286" s="263" t="str">
        <f t="shared" si="13"/>
        <v>C24.4.2 - Métallurgie de l'aluminium</v>
      </c>
      <c r="M286" s="137"/>
      <c r="N286" s="137" t="s">
        <v>192</v>
      </c>
      <c r="O286" s="137" t="s">
        <v>426</v>
      </c>
      <c r="P286" s="132"/>
      <c r="Q286" s="132"/>
      <c r="R286" s="132"/>
    </row>
    <row r="287" spans="1:18" hidden="1">
      <c r="A287" s="132" t="s">
        <v>4641</v>
      </c>
      <c r="B287" s="137" t="s">
        <v>3654</v>
      </c>
      <c r="C287" s="137"/>
      <c r="D287" s="137" t="s">
        <v>426</v>
      </c>
      <c r="E287" s="132"/>
      <c r="F287" s="132"/>
      <c r="G287" s="132"/>
      <c r="H287" s="132">
        <f t="shared" si="12"/>
        <v>1</v>
      </c>
      <c r="I287" s="132"/>
      <c r="J287" s="355" t="s">
        <v>4640</v>
      </c>
      <c r="K287" s="137" t="str">
        <f t="shared" si="14"/>
        <v>C2443</v>
      </c>
      <c r="L287" s="263" t="str">
        <f t="shared" si="13"/>
        <v>C24.4.3 - Métallurgie du plomb du zinc ou de étain</v>
      </c>
      <c r="M287" s="137"/>
      <c r="N287" s="137" t="s">
        <v>192</v>
      </c>
      <c r="O287" s="137" t="s">
        <v>426</v>
      </c>
      <c r="P287" s="132"/>
      <c r="Q287" s="132"/>
      <c r="R287" s="132"/>
    </row>
    <row r="288" spans="1:18" hidden="1">
      <c r="A288" s="132" t="s">
        <v>4642</v>
      </c>
      <c r="B288" s="137" t="s">
        <v>3655</v>
      </c>
      <c r="C288" s="137"/>
      <c r="D288" s="137" t="s">
        <v>426</v>
      </c>
      <c r="E288" s="132"/>
      <c r="F288" s="132"/>
      <c r="G288" s="132"/>
      <c r="H288" s="132">
        <f t="shared" si="12"/>
        <v>1</v>
      </c>
      <c r="I288" s="132"/>
      <c r="J288" s="355" t="s">
        <v>4641</v>
      </c>
      <c r="K288" s="137" t="str">
        <f t="shared" si="14"/>
        <v>C2444</v>
      </c>
      <c r="L288" s="263" t="str">
        <f t="shared" si="13"/>
        <v>C24.4.4 - Métallurgie du cuivre</v>
      </c>
      <c r="M288" s="137"/>
      <c r="N288" s="137" t="s">
        <v>192</v>
      </c>
      <c r="O288" s="137" t="s">
        <v>426</v>
      </c>
      <c r="P288" s="132"/>
      <c r="Q288" s="132"/>
      <c r="R288" s="132"/>
    </row>
    <row r="289" spans="1:18" hidden="1">
      <c r="A289" s="132" t="s">
        <v>4643</v>
      </c>
      <c r="B289" s="137" t="s">
        <v>3656</v>
      </c>
      <c r="C289" s="137"/>
      <c r="D289" s="137" t="s">
        <v>426</v>
      </c>
      <c r="E289" s="132"/>
      <c r="F289" s="132"/>
      <c r="G289" s="132"/>
      <c r="H289" s="132">
        <f t="shared" si="12"/>
        <v>1</v>
      </c>
      <c r="I289" s="132"/>
      <c r="J289" s="355" t="s">
        <v>4642</v>
      </c>
      <c r="K289" s="137" t="str">
        <f t="shared" si="14"/>
        <v>C2445</v>
      </c>
      <c r="L289" s="263" t="str">
        <f t="shared" si="13"/>
        <v>C24.4.5 - Métallurgie des autres métaux non ferreux</v>
      </c>
      <c r="M289" s="137"/>
      <c r="N289" s="137" t="s">
        <v>192</v>
      </c>
      <c r="O289" s="137" t="s">
        <v>426</v>
      </c>
      <c r="P289" s="132"/>
      <c r="Q289" s="132"/>
      <c r="R289" s="132"/>
    </row>
    <row r="290" spans="1:18" hidden="1">
      <c r="A290" s="132" t="s">
        <v>4644</v>
      </c>
      <c r="B290" s="137" t="s">
        <v>3657</v>
      </c>
      <c r="C290" s="137"/>
      <c r="D290" s="137" t="s">
        <v>426</v>
      </c>
      <c r="E290" s="132"/>
      <c r="F290" s="132"/>
      <c r="G290" s="132"/>
      <c r="H290" s="132">
        <f t="shared" si="12"/>
        <v>1</v>
      </c>
      <c r="I290" s="132"/>
      <c r="J290" s="355" t="s">
        <v>4643</v>
      </c>
      <c r="K290" s="137" t="str">
        <f t="shared" si="14"/>
        <v>C2446</v>
      </c>
      <c r="L290" s="263" t="str">
        <f t="shared" si="13"/>
        <v>C24.4.6 - Élaboration et transformation de matières nucléaires</v>
      </c>
      <c r="M290" s="137"/>
      <c r="N290" s="137" t="s">
        <v>192</v>
      </c>
      <c r="O290" s="137" t="s">
        <v>426</v>
      </c>
      <c r="P290" s="132"/>
      <c r="Q290" s="132"/>
      <c r="R290" s="132"/>
    </row>
    <row r="291" spans="1:18" hidden="1">
      <c r="A291" s="132" t="s">
        <v>4645</v>
      </c>
      <c r="B291" s="137" t="s">
        <v>3658</v>
      </c>
      <c r="C291" s="137"/>
      <c r="D291" s="137" t="s">
        <v>426</v>
      </c>
      <c r="E291" s="132"/>
      <c r="F291" s="132"/>
      <c r="G291" s="132"/>
      <c r="H291" s="132">
        <f t="shared" si="12"/>
        <v>1</v>
      </c>
      <c r="I291" s="132"/>
      <c r="J291" s="354" t="s">
        <v>4644</v>
      </c>
      <c r="K291" s="137" t="str">
        <f t="shared" si="14"/>
        <v>C245</v>
      </c>
      <c r="L291" s="263" t="str">
        <f t="shared" si="13"/>
        <v>C24.5 - Fonderie</v>
      </c>
      <c r="M291" s="137" t="s">
        <v>190</v>
      </c>
      <c r="N291" s="137" t="s">
        <v>192</v>
      </c>
      <c r="O291" s="137" t="s">
        <v>426</v>
      </c>
      <c r="P291" s="132"/>
      <c r="Q291" s="132"/>
      <c r="R291" s="132"/>
    </row>
    <row r="292" spans="1:18" hidden="1">
      <c r="A292" s="132" t="s">
        <v>4646</v>
      </c>
      <c r="B292" s="137" t="s">
        <v>3659</v>
      </c>
      <c r="C292" s="137"/>
      <c r="D292" s="137" t="s">
        <v>426</v>
      </c>
      <c r="E292" s="132"/>
      <c r="F292" s="132"/>
      <c r="G292" s="132"/>
      <c r="H292" s="132">
        <f t="shared" si="12"/>
        <v>1</v>
      </c>
      <c r="I292" s="132"/>
      <c r="J292" s="355" t="s">
        <v>4645</v>
      </c>
      <c r="K292" s="137" t="str">
        <f t="shared" si="14"/>
        <v>C2451</v>
      </c>
      <c r="L292" s="263" t="str">
        <f t="shared" si="13"/>
        <v>C24.5.1 - Fonderie de fonte</v>
      </c>
      <c r="M292" s="137"/>
      <c r="N292" s="137" t="s">
        <v>192</v>
      </c>
      <c r="O292" s="137" t="s">
        <v>426</v>
      </c>
      <c r="P292" s="132"/>
      <c r="Q292" s="132"/>
      <c r="R292" s="132"/>
    </row>
    <row r="293" spans="1:18" hidden="1">
      <c r="A293" s="132" t="s">
        <v>4647</v>
      </c>
      <c r="B293" s="137" t="s">
        <v>3660</v>
      </c>
      <c r="C293" s="137"/>
      <c r="D293" s="137" t="s">
        <v>426</v>
      </c>
      <c r="E293" s="132"/>
      <c r="F293" s="132"/>
      <c r="G293" s="132"/>
      <c r="H293" s="132">
        <f t="shared" si="12"/>
        <v>1</v>
      </c>
      <c r="I293" s="132"/>
      <c r="J293" s="355" t="s">
        <v>4646</v>
      </c>
      <c r="K293" s="137" t="str">
        <f t="shared" si="14"/>
        <v>C2452</v>
      </c>
      <c r="L293" s="263" t="str">
        <f t="shared" si="13"/>
        <v>C24.5.2 - Fonderie d'acier</v>
      </c>
      <c r="M293" s="137"/>
      <c r="N293" s="137" t="s">
        <v>192</v>
      </c>
      <c r="O293" s="137" t="s">
        <v>426</v>
      </c>
      <c r="P293" s="132"/>
      <c r="Q293" s="132"/>
      <c r="R293" s="132"/>
    </row>
    <row r="294" spans="1:18" hidden="1">
      <c r="A294" s="132" t="s">
        <v>4648</v>
      </c>
      <c r="B294" s="137" t="s">
        <v>3661</v>
      </c>
      <c r="C294" s="137"/>
      <c r="D294" s="137" t="s">
        <v>426</v>
      </c>
      <c r="E294" s="132"/>
      <c r="F294" s="132"/>
      <c r="G294" s="132"/>
      <c r="H294" s="132">
        <f t="shared" si="12"/>
        <v>1</v>
      </c>
      <c r="I294" s="132"/>
      <c r="J294" s="355" t="s">
        <v>4647</v>
      </c>
      <c r="K294" s="137" t="str">
        <f t="shared" si="14"/>
        <v>C2453</v>
      </c>
      <c r="L294" s="263" t="str">
        <f t="shared" si="13"/>
        <v>C24.5.3 - Fonderie de métaux légers</v>
      </c>
      <c r="M294" s="137"/>
      <c r="N294" s="137" t="s">
        <v>192</v>
      </c>
      <c r="O294" s="137" t="s">
        <v>426</v>
      </c>
      <c r="P294" s="132"/>
      <c r="Q294" s="132"/>
      <c r="R294" s="132"/>
    </row>
    <row r="295" spans="1:18" hidden="1">
      <c r="A295" s="132" t="s">
        <v>4649</v>
      </c>
      <c r="B295" s="137" t="s">
        <v>3662</v>
      </c>
      <c r="C295" s="137"/>
      <c r="D295" s="137" t="s">
        <v>426</v>
      </c>
      <c r="E295" s="132"/>
      <c r="F295" s="132"/>
      <c r="G295" s="132"/>
      <c r="H295" s="132">
        <f t="shared" si="12"/>
        <v>1</v>
      </c>
      <c r="I295" s="132"/>
      <c r="J295" s="355" t="s">
        <v>4648</v>
      </c>
      <c r="K295" s="137" t="str">
        <f t="shared" si="14"/>
        <v>C2454</v>
      </c>
      <c r="L295" s="263" t="str">
        <f t="shared" si="13"/>
        <v>C24.5.4 - Fonderie d'autres métaux non ferreux</v>
      </c>
      <c r="M295" s="137"/>
      <c r="N295" s="137" t="s">
        <v>192</v>
      </c>
      <c r="O295" s="137" t="s">
        <v>426</v>
      </c>
      <c r="P295" s="132"/>
      <c r="Q295" s="132"/>
      <c r="R295" s="132"/>
    </row>
    <row r="296" spans="1:18" hidden="1">
      <c r="A296" s="132" t="s">
        <v>4650</v>
      </c>
      <c r="B296" s="137" t="s">
        <v>3663</v>
      </c>
      <c r="C296" s="137"/>
      <c r="D296" s="137" t="s">
        <v>426</v>
      </c>
      <c r="E296" s="132"/>
      <c r="F296" s="132"/>
      <c r="G296" s="132"/>
      <c r="H296" s="132">
        <f t="shared" si="12"/>
        <v>1</v>
      </c>
      <c r="I296" s="132"/>
      <c r="J296" s="353" t="s">
        <v>4649</v>
      </c>
      <c r="K296" s="137" t="str">
        <f t="shared" si="14"/>
        <v>C25</v>
      </c>
      <c r="L296" s="263" t="str">
        <f t="shared" si="13"/>
        <v>C25 - Travail des métaux</v>
      </c>
      <c r="M296" s="137" t="s">
        <v>190</v>
      </c>
      <c r="N296" s="137" t="s">
        <v>192</v>
      </c>
      <c r="O296" s="137" t="s">
        <v>426</v>
      </c>
      <c r="P296" s="132"/>
      <c r="Q296" s="132"/>
      <c r="R296" s="132"/>
    </row>
    <row r="297" spans="1:18" hidden="1">
      <c r="A297" s="132" t="s">
        <v>4651</v>
      </c>
      <c r="B297" s="137" t="s">
        <v>3664</v>
      </c>
      <c r="C297" s="137"/>
      <c r="D297" s="137" t="s">
        <v>426</v>
      </c>
      <c r="E297" s="132"/>
      <c r="F297" s="132"/>
      <c r="G297" s="132"/>
      <c r="H297" s="132">
        <f t="shared" si="12"/>
        <v>1</v>
      </c>
      <c r="I297" s="132"/>
      <c r="J297" s="354" t="s">
        <v>4650</v>
      </c>
      <c r="K297" s="137" t="str">
        <f t="shared" si="14"/>
        <v>C251</v>
      </c>
      <c r="L297" s="263" t="str">
        <f t="shared" si="13"/>
        <v>C25.1 - Fabrication d'éléments en métal pour la construction</v>
      </c>
      <c r="M297" s="137" t="s">
        <v>190</v>
      </c>
      <c r="N297" s="137" t="s">
        <v>192</v>
      </c>
      <c r="O297" s="137" t="s">
        <v>426</v>
      </c>
      <c r="P297" s="132"/>
      <c r="Q297" s="132"/>
      <c r="R297" s="132"/>
    </row>
    <row r="298" spans="1:18" hidden="1">
      <c r="A298" s="132" t="s">
        <v>4652</v>
      </c>
      <c r="B298" s="137" t="s">
        <v>3665</v>
      </c>
      <c r="C298" s="137"/>
      <c r="D298" s="137" t="s">
        <v>426</v>
      </c>
      <c r="E298" s="132"/>
      <c r="F298" s="132"/>
      <c r="G298" s="132"/>
      <c r="H298" s="132">
        <f t="shared" si="12"/>
        <v>1</v>
      </c>
      <c r="I298" s="132"/>
      <c r="J298" s="355" t="s">
        <v>4651</v>
      </c>
      <c r="K298" s="137" t="str">
        <f t="shared" si="14"/>
        <v>C2511</v>
      </c>
      <c r="L298" s="263" t="str">
        <f t="shared" si="13"/>
        <v>C25.1.1 - Fabrication de constructions métalliques</v>
      </c>
      <c r="M298" s="137"/>
      <c r="N298" s="137" t="s">
        <v>192</v>
      </c>
      <c r="O298" s="137" t="s">
        <v>426</v>
      </c>
      <c r="P298" s="132"/>
      <c r="Q298" s="132"/>
      <c r="R298" s="132"/>
    </row>
    <row r="299" spans="1:18" hidden="1">
      <c r="A299" s="132" t="s">
        <v>4653</v>
      </c>
      <c r="B299" s="137" t="s">
        <v>3666</v>
      </c>
      <c r="C299" s="137"/>
      <c r="D299" s="137" t="s">
        <v>426</v>
      </c>
      <c r="E299" s="132"/>
      <c r="F299" s="132"/>
      <c r="G299" s="132"/>
      <c r="H299" s="132">
        <f t="shared" si="12"/>
        <v>1</v>
      </c>
      <c r="I299" s="132"/>
      <c r="J299" s="355" t="s">
        <v>4652</v>
      </c>
      <c r="K299" s="137" t="str">
        <f t="shared" si="14"/>
        <v>C2512</v>
      </c>
      <c r="L299" s="263" t="str">
        <f t="shared" si="13"/>
        <v>C25.1.2 - Fabrication de menuiseries métalliques</v>
      </c>
      <c r="M299" s="137"/>
      <c r="N299" s="137" t="s">
        <v>192</v>
      </c>
      <c r="O299" s="137" t="s">
        <v>426</v>
      </c>
      <c r="P299" s="132"/>
      <c r="Q299" s="132"/>
      <c r="R299" s="132"/>
    </row>
    <row r="300" spans="1:18" hidden="1">
      <c r="A300" s="132" t="s">
        <v>4654</v>
      </c>
      <c r="B300" s="137" t="s">
        <v>3667</v>
      </c>
      <c r="C300" s="137"/>
      <c r="D300" s="137" t="s">
        <v>426</v>
      </c>
      <c r="E300" s="132"/>
      <c r="F300" s="132"/>
      <c r="G300" s="132"/>
      <c r="H300" s="132">
        <f t="shared" si="12"/>
        <v>1</v>
      </c>
      <c r="I300" s="132"/>
      <c r="J300" s="354" t="s">
        <v>4653</v>
      </c>
      <c r="K300" s="137" t="str">
        <f t="shared" si="14"/>
        <v>C252</v>
      </c>
      <c r="L300" s="263" t="str">
        <f t="shared" si="13"/>
        <v>C25.2 - Fabrication de réservoirs citernes et conteneurs métalliques</v>
      </c>
      <c r="M300" s="137" t="s">
        <v>190</v>
      </c>
      <c r="N300" s="137" t="s">
        <v>192</v>
      </c>
      <c r="O300" s="137" t="s">
        <v>426</v>
      </c>
      <c r="P300" s="132"/>
      <c r="Q300" s="132"/>
      <c r="R300" s="132"/>
    </row>
    <row r="301" spans="1:18" hidden="1">
      <c r="A301" s="132" t="s">
        <v>4655</v>
      </c>
      <c r="B301" s="137" t="s">
        <v>3668</v>
      </c>
      <c r="C301" s="137"/>
      <c r="D301" s="137" t="s">
        <v>426</v>
      </c>
      <c r="E301" s="132"/>
      <c r="F301" s="132"/>
      <c r="G301" s="132"/>
      <c r="H301" s="132">
        <f t="shared" si="12"/>
        <v>1</v>
      </c>
      <c r="I301" s="132"/>
      <c r="J301" s="355" t="s">
        <v>4654</v>
      </c>
      <c r="K301" s="137" t="str">
        <f t="shared" si="14"/>
        <v>C2521</v>
      </c>
      <c r="L301" s="263" t="str">
        <f t="shared" si="13"/>
        <v>C25.2.1 - Fabrication radiateurs chaudières pour le chauffage central</v>
      </c>
      <c r="M301" s="137"/>
      <c r="N301" s="137" t="s">
        <v>192</v>
      </c>
      <c r="O301" s="137" t="s">
        <v>426</v>
      </c>
      <c r="P301" s="132"/>
      <c r="Q301" s="132"/>
      <c r="R301" s="132"/>
    </row>
    <row r="302" spans="1:18" hidden="1">
      <c r="A302" s="132" t="s">
        <v>4656</v>
      </c>
      <c r="B302" s="137" t="s">
        <v>3669</v>
      </c>
      <c r="C302" s="137"/>
      <c r="D302" s="137" t="s">
        <v>426</v>
      </c>
      <c r="E302" s="132"/>
      <c r="F302" s="132"/>
      <c r="G302" s="132"/>
      <c r="H302" s="132">
        <f t="shared" si="12"/>
        <v>1</v>
      </c>
      <c r="I302" s="132"/>
      <c r="J302" s="355" t="s">
        <v>4655</v>
      </c>
      <c r="K302" s="137" t="str">
        <f t="shared" si="14"/>
        <v>C2529</v>
      </c>
      <c r="L302" s="263" t="str">
        <f t="shared" si="13"/>
        <v>C25.2.9 - Fabrication d'autres réservoirs citernes conteneurs métalliques</v>
      </c>
      <c r="M302" s="137"/>
      <c r="N302" s="137" t="s">
        <v>192</v>
      </c>
      <c r="O302" s="137" t="s">
        <v>426</v>
      </c>
      <c r="P302" s="132"/>
      <c r="Q302" s="132"/>
      <c r="R302" s="132"/>
    </row>
    <row r="303" spans="1:18" hidden="1">
      <c r="A303" s="132" t="s">
        <v>4657</v>
      </c>
      <c r="B303" s="137" t="s">
        <v>3670</v>
      </c>
      <c r="C303" s="137"/>
      <c r="D303" s="137" t="s">
        <v>426</v>
      </c>
      <c r="E303" s="132"/>
      <c r="F303" s="132"/>
      <c r="G303" s="132"/>
      <c r="H303" s="132">
        <f t="shared" si="12"/>
        <v>1</v>
      </c>
      <c r="I303" s="132"/>
      <c r="J303" s="354" t="s">
        <v>4656</v>
      </c>
      <c r="K303" s="137" t="str">
        <f t="shared" si="14"/>
        <v>C253</v>
      </c>
      <c r="L303" s="263" t="str">
        <f t="shared" si="13"/>
        <v>C25.3 - Chaudronnerie</v>
      </c>
      <c r="M303" s="137" t="s">
        <v>190</v>
      </c>
      <c r="N303" s="137" t="s">
        <v>192</v>
      </c>
      <c r="O303" s="137" t="s">
        <v>426</v>
      </c>
      <c r="P303" s="132"/>
      <c r="Q303" s="132"/>
      <c r="R303" s="132"/>
    </row>
    <row r="304" spans="1:18" hidden="1">
      <c r="A304" s="132" t="s">
        <v>4658</v>
      </c>
      <c r="B304" s="137" t="s">
        <v>3671</v>
      </c>
      <c r="C304" s="137"/>
      <c r="D304" s="137" t="s">
        <v>426</v>
      </c>
      <c r="E304" s="132"/>
      <c r="F304" s="132"/>
      <c r="G304" s="132"/>
      <c r="H304" s="132">
        <f t="shared" si="12"/>
        <v>1</v>
      </c>
      <c r="I304" s="132"/>
      <c r="J304" s="355" t="s">
        <v>4657</v>
      </c>
      <c r="K304" s="137" t="str">
        <f t="shared" si="14"/>
        <v>C2530</v>
      </c>
      <c r="L304" s="263" t="str">
        <f t="shared" si="13"/>
        <v>C25.3.0 - Chaudronnerie</v>
      </c>
      <c r="M304" s="137"/>
      <c r="N304" s="137" t="s">
        <v>192</v>
      </c>
      <c r="O304" s="137" t="s">
        <v>426</v>
      </c>
      <c r="P304" s="132"/>
      <c r="Q304" s="132"/>
      <c r="R304" s="132"/>
    </row>
    <row r="305" spans="1:18" hidden="1">
      <c r="A305" s="132" t="s">
        <v>4659</v>
      </c>
      <c r="B305" s="137" t="s">
        <v>3672</v>
      </c>
      <c r="C305" s="137"/>
      <c r="D305" s="137" t="s">
        <v>426</v>
      </c>
      <c r="E305" s="132"/>
      <c r="F305" s="132"/>
      <c r="G305" s="132"/>
      <c r="H305" s="132">
        <f t="shared" si="12"/>
        <v>1</v>
      </c>
      <c r="I305" s="132"/>
      <c r="J305" s="354" t="s">
        <v>4658</v>
      </c>
      <c r="K305" s="137" t="str">
        <f t="shared" si="14"/>
        <v>C254</v>
      </c>
      <c r="L305" s="263" t="str">
        <f t="shared" si="13"/>
        <v>C25.4 - Fabrication d'armes et de munitions</v>
      </c>
      <c r="M305" s="137" t="s">
        <v>190</v>
      </c>
      <c r="N305" s="137" t="s">
        <v>192</v>
      </c>
      <c r="O305" s="137" t="s">
        <v>426</v>
      </c>
      <c r="P305" s="132"/>
      <c r="Q305" s="132"/>
      <c r="R305" s="132"/>
    </row>
    <row r="306" spans="1:18" hidden="1">
      <c r="A306" s="132" t="s">
        <v>4660</v>
      </c>
      <c r="B306" s="137" t="s">
        <v>3673</v>
      </c>
      <c r="C306" s="137"/>
      <c r="D306" s="137" t="s">
        <v>426</v>
      </c>
      <c r="E306" s="132"/>
      <c r="F306" s="132"/>
      <c r="G306" s="132"/>
      <c r="H306" s="132">
        <f t="shared" si="12"/>
        <v>1</v>
      </c>
      <c r="I306" s="132"/>
      <c r="J306" s="355" t="s">
        <v>4659</v>
      </c>
      <c r="K306" s="137" t="str">
        <f t="shared" si="14"/>
        <v>C2540</v>
      </c>
      <c r="L306" s="263" t="str">
        <f t="shared" si="13"/>
        <v>C25.4.0 - Fabrication d'armes et de munitions</v>
      </c>
      <c r="M306" s="137"/>
      <c r="N306" s="137" t="s">
        <v>192</v>
      </c>
      <c r="O306" s="137" t="s">
        <v>426</v>
      </c>
      <c r="P306" s="132"/>
      <c r="Q306" s="132"/>
      <c r="R306" s="132"/>
    </row>
    <row r="307" spans="1:18" hidden="1">
      <c r="A307" s="132" t="s">
        <v>4661</v>
      </c>
      <c r="B307" s="137" t="s">
        <v>3674</v>
      </c>
      <c r="C307" s="137"/>
      <c r="D307" s="137" t="s">
        <v>426</v>
      </c>
      <c r="E307" s="132"/>
      <c r="F307" s="132"/>
      <c r="G307" s="132"/>
      <c r="H307" s="132">
        <f t="shared" si="12"/>
        <v>1</v>
      </c>
      <c r="I307" s="132"/>
      <c r="J307" s="354" t="s">
        <v>4660</v>
      </c>
      <c r="K307" s="137" t="str">
        <f t="shared" si="14"/>
        <v>C255</v>
      </c>
      <c r="L307" s="263" t="str">
        <f t="shared" si="13"/>
        <v>C25.5 - Forge emboutissage estampage; métallurgie des poudres</v>
      </c>
      <c r="M307" s="137" t="s">
        <v>190</v>
      </c>
      <c r="N307" s="137" t="s">
        <v>192</v>
      </c>
      <c r="O307" s="137" t="s">
        <v>426</v>
      </c>
      <c r="P307" s="132"/>
      <c r="Q307" s="132"/>
      <c r="R307" s="132"/>
    </row>
    <row r="308" spans="1:18" hidden="1">
      <c r="A308" s="132" t="s">
        <v>4662</v>
      </c>
      <c r="B308" s="137" t="s">
        <v>3675</v>
      </c>
      <c r="C308" s="137"/>
      <c r="D308" s="137" t="s">
        <v>426</v>
      </c>
      <c r="E308" s="132"/>
      <c r="F308" s="132"/>
      <c r="G308" s="132"/>
      <c r="H308" s="132">
        <f t="shared" si="12"/>
        <v>1</v>
      </c>
      <c r="I308" s="132"/>
      <c r="J308" s="355" t="s">
        <v>4661</v>
      </c>
      <c r="K308" s="137" t="str">
        <f t="shared" si="14"/>
        <v>C2550</v>
      </c>
      <c r="L308" s="263" t="str">
        <f t="shared" si="13"/>
        <v>C25.5.0 - Forge emboutissage estampage; métallurgie des poudres</v>
      </c>
      <c r="M308" s="137"/>
      <c r="N308" s="137" t="s">
        <v>192</v>
      </c>
      <c r="O308" s="137" t="s">
        <v>426</v>
      </c>
      <c r="P308" s="132"/>
      <c r="Q308" s="132"/>
      <c r="R308" s="132"/>
    </row>
    <row r="309" spans="1:18" hidden="1">
      <c r="A309" s="132" t="s">
        <v>4663</v>
      </c>
      <c r="B309" s="137" t="s">
        <v>3676</v>
      </c>
      <c r="C309" s="137"/>
      <c r="D309" s="137" t="s">
        <v>426</v>
      </c>
      <c r="E309" s="132"/>
      <c r="F309" s="132"/>
      <c r="G309" s="132"/>
      <c r="H309" s="132">
        <f t="shared" si="12"/>
        <v>1</v>
      </c>
      <c r="I309" s="132"/>
      <c r="J309" s="354" t="s">
        <v>4662</v>
      </c>
      <c r="K309" s="137" t="str">
        <f t="shared" si="14"/>
        <v>C256</v>
      </c>
      <c r="L309" s="263" t="str">
        <f t="shared" si="13"/>
        <v>C25.6 - Traitement et revêtement des métaux; usinage</v>
      </c>
      <c r="M309" s="137" t="s">
        <v>190</v>
      </c>
      <c r="N309" s="137" t="s">
        <v>192</v>
      </c>
      <c r="O309" s="137" t="s">
        <v>426</v>
      </c>
      <c r="P309" s="132"/>
      <c r="Q309" s="132"/>
      <c r="R309" s="132"/>
    </row>
    <row r="310" spans="1:18" hidden="1">
      <c r="A310" s="132" t="s">
        <v>4664</v>
      </c>
      <c r="B310" s="137" t="s">
        <v>3677</v>
      </c>
      <c r="C310" s="137"/>
      <c r="D310" s="137" t="s">
        <v>426</v>
      </c>
      <c r="E310" s="132"/>
      <c r="F310" s="132"/>
      <c r="G310" s="132"/>
      <c r="H310" s="132">
        <f t="shared" si="12"/>
        <v>1</v>
      </c>
      <c r="I310" s="132"/>
      <c r="J310" s="355" t="s">
        <v>4663</v>
      </c>
      <c r="K310" s="137" t="str">
        <f t="shared" si="14"/>
        <v>C2561</v>
      </c>
      <c r="L310" s="263" t="str">
        <f t="shared" si="13"/>
        <v>C25.6.1 - Traitement et revêtement des métaux</v>
      </c>
      <c r="M310" s="137"/>
      <c r="N310" s="137" t="s">
        <v>192</v>
      </c>
      <c r="O310" s="137" t="s">
        <v>426</v>
      </c>
      <c r="P310" s="132"/>
      <c r="Q310" s="132"/>
      <c r="R310" s="132"/>
    </row>
    <row r="311" spans="1:18" hidden="1">
      <c r="A311" s="132" t="s">
        <v>4665</v>
      </c>
      <c r="B311" s="137" t="s">
        <v>3678</v>
      </c>
      <c r="C311" s="137"/>
      <c r="D311" s="137" t="s">
        <v>426</v>
      </c>
      <c r="E311" s="132"/>
      <c r="F311" s="132"/>
      <c r="G311" s="132"/>
      <c r="H311" s="132">
        <f t="shared" si="12"/>
        <v>1</v>
      </c>
      <c r="I311" s="132"/>
      <c r="J311" s="355" t="s">
        <v>4664</v>
      </c>
      <c r="K311" s="137" t="str">
        <f t="shared" si="14"/>
        <v>C2562</v>
      </c>
      <c r="L311" s="263" t="str">
        <f t="shared" si="13"/>
        <v>C25.6.2 - Usinage</v>
      </c>
      <c r="M311" s="137"/>
      <c r="N311" s="137" t="s">
        <v>192</v>
      </c>
      <c r="O311" s="137" t="s">
        <v>426</v>
      </c>
      <c r="P311" s="132"/>
      <c r="Q311" s="132"/>
      <c r="R311" s="132"/>
    </row>
    <row r="312" spans="1:18" hidden="1">
      <c r="A312" s="132" t="s">
        <v>4666</v>
      </c>
      <c r="B312" s="137" t="s">
        <v>3679</v>
      </c>
      <c r="C312" s="137"/>
      <c r="D312" s="137" t="s">
        <v>426</v>
      </c>
      <c r="E312" s="132"/>
      <c r="F312" s="132"/>
      <c r="G312" s="132"/>
      <c r="H312" s="132">
        <f t="shared" si="12"/>
        <v>1</v>
      </c>
      <c r="I312" s="132"/>
      <c r="J312" s="354" t="s">
        <v>4665</v>
      </c>
      <c r="K312" s="137" t="str">
        <f t="shared" si="14"/>
        <v>C257</v>
      </c>
      <c r="L312" s="263" t="str">
        <f t="shared" si="13"/>
        <v>C25.7 - Fabrication de coutellerie d'outillage et de quincaillerie</v>
      </c>
      <c r="M312" s="137" t="s">
        <v>190</v>
      </c>
      <c r="N312" s="137" t="s">
        <v>192</v>
      </c>
      <c r="O312" s="137" t="s">
        <v>426</v>
      </c>
      <c r="P312" s="132"/>
      <c r="Q312" s="132"/>
      <c r="R312" s="132"/>
    </row>
    <row r="313" spans="1:18" hidden="1">
      <c r="A313" s="132" t="s">
        <v>4667</v>
      </c>
      <c r="B313" s="137" t="s">
        <v>3680</v>
      </c>
      <c r="C313" s="137"/>
      <c r="D313" s="137" t="s">
        <v>426</v>
      </c>
      <c r="E313" s="132"/>
      <c r="F313" s="132"/>
      <c r="G313" s="132"/>
      <c r="H313" s="132">
        <f t="shared" si="12"/>
        <v>1</v>
      </c>
      <c r="I313" s="132"/>
      <c r="J313" s="355" t="s">
        <v>4666</v>
      </c>
      <c r="K313" s="137" t="str">
        <f t="shared" si="14"/>
        <v>C2571</v>
      </c>
      <c r="L313" s="263" t="str">
        <f t="shared" si="13"/>
        <v>C25.7.1 - Fabrication de coutellerie</v>
      </c>
      <c r="M313" s="137"/>
      <c r="N313" s="137" t="s">
        <v>192</v>
      </c>
      <c r="O313" s="137" t="s">
        <v>426</v>
      </c>
      <c r="P313" s="132"/>
      <c r="Q313" s="132"/>
      <c r="R313" s="132"/>
    </row>
    <row r="314" spans="1:18" hidden="1">
      <c r="A314" s="132" t="s">
        <v>4668</v>
      </c>
      <c r="B314" s="137" t="s">
        <v>3681</v>
      </c>
      <c r="C314" s="137"/>
      <c r="D314" s="137" t="s">
        <v>426</v>
      </c>
      <c r="E314" s="132"/>
      <c r="F314" s="132"/>
      <c r="G314" s="132"/>
      <c r="H314" s="132">
        <f t="shared" si="12"/>
        <v>1</v>
      </c>
      <c r="I314" s="132"/>
      <c r="J314" s="355" t="s">
        <v>4667</v>
      </c>
      <c r="K314" s="137" t="str">
        <f t="shared" si="14"/>
        <v>C2572</v>
      </c>
      <c r="L314" s="263" t="str">
        <f t="shared" si="13"/>
        <v>C25.7.2 - Fabrication de serrures et de ferrures</v>
      </c>
      <c r="M314" s="137"/>
      <c r="N314" s="137" t="s">
        <v>192</v>
      </c>
      <c r="O314" s="137" t="s">
        <v>426</v>
      </c>
      <c r="P314" s="132"/>
      <c r="Q314" s="132"/>
      <c r="R314" s="132"/>
    </row>
    <row r="315" spans="1:18" hidden="1">
      <c r="A315" s="132" t="s">
        <v>4669</v>
      </c>
      <c r="B315" s="137" t="s">
        <v>3682</v>
      </c>
      <c r="C315" s="137"/>
      <c r="D315" s="137" t="s">
        <v>426</v>
      </c>
      <c r="E315" s="132"/>
      <c r="F315" s="132"/>
      <c r="G315" s="132"/>
      <c r="H315" s="132">
        <f t="shared" si="12"/>
        <v>1</v>
      </c>
      <c r="I315" s="132"/>
      <c r="J315" s="355" t="s">
        <v>4668</v>
      </c>
      <c r="K315" s="137" t="str">
        <f t="shared" si="14"/>
        <v>C2573</v>
      </c>
      <c r="L315" s="263" t="str">
        <f t="shared" si="13"/>
        <v>C25.7.3 - Fabrication d'outillage</v>
      </c>
      <c r="M315" s="137"/>
      <c r="N315" s="137" t="s">
        <v>192</v>
      </c>
      <c r="O315" s="137" t="s">
        <v>426</v>
      </c>
      <c r="P315" s="132"/>
      <c r="Q315" s="132"/>
      <c r="R315" s="132"/>
    </row>
    <row r="316" spans="1:18" hidden="1">
      <c r="A316" s="132" t="s">
        <v>4670</v>
      </c>
      <c r="B316" s="137" t="s">
        <v>3683</v>
      </c>
      <c r="C316" s="137"/>
      <c r="D316" s="137" t="s">
        <v>426</v>
      </c>
      <c r="E316" s="132"/>
      <c r="F316" s="132"/>
      <c r="G316" s="132"/>
      <c r="H316" s="132">
        <f t="shared" si="12"/>
        <v>1</v>
      </c>
      <c r="I316" s="132"/>
      <c r="J316" s="354" t="s">
        <v>4669</v>
      </c>
      <c r="K316" s="137" t="str">
        <f t="shared" si="14"/>
        <v>C259</v>
      </c>
      <c r="L316" s="263" t="str">
        <f t="shared" si="13"/>
        <v>C25.9 - Fabrication d'autres ouvrages en métaux</v>
      </c>
      <c r="M316" s="137" t="s">
        <v>190</v>
      </c>
      <c r="N316" s="137" t="s">
        <v>192</v>
      </c>
      <c r="O316" s="137" t="s">
        <v>426</v>
      </c>
      <c r="P316" s="132"/>
      <c r="Q316" s="132"/>
      <c r="R316" s="132"/>
    </row>
    <row r="317" spans="1:18" hidden="1">
      <c r="A317" s="132" t="s">
        <v>4671</v>
      </c>
      <c r="B317" s="137" t="s">
        <v>3684</v>
      </c>
      <c r="C317" s="137"/>
      <c r="D317" s="137" t="s">
        <v>426</v>
      </c>
      <c r="E317" s="132"/>
      <c r="F317" s="132"/>
      <c r="G317" s="132"/>
      <c r="H317" s="132">
        <f t="shared" si="12"/>
        <v>1</v>
      </c>
      <c r="I317" s="132"/>
      <c r="J317" s="355" t="s">
        <v>4670</v>
      </c>
      <c r="K317" s="137" t="str">
        <f t="shared" si="14"/>
        <v>C2591</v>
      </c>
      <c r="L317" s="263" t="str">
        <f t="shared" si="13"/>
        <v>C25.9.1 - Fabrication de fûts et emballages métalliques similaires</v>
      </c>
      <c r="M317" s="137"/>
      <c r="N317" s="137" t="s">
        <v>192</v>
      </c>
      <c r="O317" s="137" t="s">
        <v>426</v>
      </c>
      <c r="P317" s="132"/>
      <c r="Q317" s="132"/>
      <c r="R317" s="132"/>
    </row>
    <row r="318" spans="1:18" hidden="1">
      <c r="A318" s="132" t="s">
        <v>4672</v>
      </c>
      <c r="B318" s="137" t="s">
        <v>3685</v>
      </c>
      <c r="C318" s="137"/>
      <c r="D318" s="137" t="s">
        <v>426</v>
      </c>
      <c r="E318" s="132"/>
      <c r="F318" s="132"/>
      <c r="G318" s="132"/>
      <c r="H318" s="132">
        <f t="shared" si="12"/>
        <v>1</v>
      </c>
      <c r="I318" s="132"/>
      <c r="J318" s="355" t="s">
        <v>4671</v>
      </c>
      <c r="K318" s="137" t="str">
        <f t="shared" si="14"/>
        <v>C2592</v>
      </c>
      <c r="L318" s="263" t="str">
        <f t="shared" si="13"/>
        <v>C25.9.2 - Fabrication d'emballages métalliques légers</v>
      </c>
      <c r="M318" s="137"/>
      <c r="N318" s="137" t="s">
        <v>192</v>
      </c>
      <c r="O318" s="137" t="s">
        <v>426</v>
      </c>
      <c r="P318" s="132"/>
      <c r="Q318" s="132"/>
      <c r="R318" s="132"/>
    </row>
    <row r="319" spans="1:18" hidden="1">
      <c r="A319" s="132" t="s">
        <v>4673</v>
      </c>
      <c r="B319" s="137" t="s">
        <v>3686</v>
      </c>
      <c r="C319" s="137"/>
      <c r="D319" s="137" t="s">
        <v>426</v>
      </c>
      <c r="E319" s="132"/>
      <c r="F319" s="132"/>
      <c r="G319" s="132"/>
      <c r="H319" s="132">
        <f t="shared" si="12"/>
        <v>1</v>
      </c>
      <c r="I319" s="132"/>
      <c r="J319" s="355" t="s">
        <v>4672</v>
      </c>
      <c r="K319" s="137" t="str">
        <f t="shared" si="14"/>
        <v>C2593</v>
      </c>
      <c r="L319" s="263" t="str">
        <f t="shared" si="13"/>
        <v>C25.9.3 - Fabrication d'articles en fils métalliques chaînes ressorts</v>
      </c>
      <c r="M319" s="137"/>
      <c r="N319" s="137" t="s">
        <v>192</v>
      </c>
      <c r="O319" s="137" t="s">
        <v>426</v>
      </c>
      <c r="P319" s="132"/>
      <c r="Q319" s="132"/>
      <c r="R319" s="132"/>
    </row>
    <row r="320" spans="1:18" hidden="1">
      <c r="A320" s="132" t="s">
        <v>4674</v>
      </c>
      <c r="B320" s="137" t="s">
        <v>3687</v>
      </c>
      <c r="C320" s="137"/>
      <c r="D320" s="137" t="s">
        <v>426</v>
      </c>
      <c r="E320" s="132"/>
      <c r="F320" s="132"/>
      <c r="G320" s="132"/>
      <c r="H320" s="132">
        <f t="shared" si="12"/>
        <v>1</v>
      </c>
      <c r="I320" s="132"/>
      <c r="J320" s="355" t="s">
        <v>4673</v>
      </c>
      <c r="K320" s="137" t="str">
        <f t="shared" si="14"/>
        <v>C2594</v>
      </c>
      <c r="L320" s="263" t="str">
        <f t="shared" si="13"/>
        <v>C25.9.4 - Visserie et boulonnerie</v>
      </c>
      <c r="M320" s="137"/>
      <c r="N320" s="137" t="s">
        <v>192</v>
      </c>
      <c r="O320" s="137" t="s">
        <v>426</v>
      </c>
      <c r="P320" s="132"/>
      <c r="Q320" s="132"/>
      <c r="R320" s="132"/>
    </row>
    <row r="321" spans="1:18" hidden="1">
      <c r="A321" s="132" t="s">
        <v>4675</v>
      </c>
      <c r="B321" s="137" t="s">
        <v>3688</v>
      </c>
      <c r="C321" s="137"/>
      <c r="D321" s="137" t="s">
        <v>426</v>
      </c>
      <c r="E321" s="132"/>
      <c r="F321" s="132"/>
      <c r="G321" s="132"/>
      <c r="H321" s="132">
        <f t="shared" si="12"/>
        <v>1</v>
      </c>
      <c r="I321" s="132"/>
      <c r="J321" s="355" t="s">
        <v>4674</v>
      </c>
      <c r="K321" s="137" t="str">
        <f t="shared" si="14"/>
        <v>C2599</v>
      </c>
      <c r="L321" s="263" t="str">
        <f t="shared" si="13"/>
        <v>C25.9.9 - Fabrication d'ouvrages divers en métaux</v>
      </c>
      <c r="M321" s="137"/>
      <c r="N321" s="137" t="s">
        <v>192</v>
      </c>
      <c r="O321" s="137" t="s">
        <v>426</v>
      </c>
      <c r="P321" s="132"/>
      <c r="Q321" s="132"/>
      <c r="R321" s="132"/>
    </row>
    <row r="322" spans="1:18" hidden="1">
      <c r="A322" s="132" t="s">
        <v>4676</v>
      </c>
      <c r="B322" s="137" t="s">
        <v>3689</v>
      </c>
      <c r="C322" s="137"/>
      <c r="D322" s="137" t="s">
        <v>426</v>
      </c>
      <c r="E322" s="132"/>
      <c r="F322" s="132"/>
      <c r="G322" s="132"/>
      <c r="H322" s="132">
        <f t="shared" si="12"/>
        <v>1</v>
      </c>
      <c r="I322" s="132"/>
      <c r="J322" s="353" t="s">
        <v>4675</v>
      </c>
      <c r="K322" s="137" t="str">
        <f t="shared" si="14"/>
        <v>C26</v>
      </c>
      <c r="L322" s="263" t="str">
        <f t="shared" si="13"/>
        <v>C26 - Fabrication de produits informatiques électroniques et optiques</v>
      </c>
      <c r="M322" s="137" t="s">
        <v>190</v>
      </c>
      <c r="N322" s="137" t="s">
        <v>192</v>
      </c>
      <c r="O322" s="137" t="s">
        <v>426</v>
      </c>
      <c r="P322" s="132"/>
      <c r="Q322" s="132"/>
      <c r="R322" s="132"/>
    </row>
    <row r="323" spans="1:18" hidden="1">
      <c r="A323" s="132" t="s">
        <v>4677</v>
      </c>
      <c r="B323" s="137" t="s">
        <v>3690</v>
      </c>
      <c r="C323" s="137"/>
      <c r="D323" s="137" t="s">
        <v>426</v>
      </c>
      <c r="E323" s="132"/>
      <c r="F323" s="132"/>
      <c r="G323" s="132"/>
      <c r="H323" s="132">
        <f t="shared" ref="H323:H386" si="15">COUNTIF($J$2:$J$1000,A323)</f>
        <v>1</v>
      </c>
      <c r="I323" s="132"/>
      <c r="J323" s="354" t="s">
        <v>4676</v>
      </c>
      <c r="K323" s="137" t="str">
        <f t="shared" si="14"/>
        <v>C261</v>
      </c>
      <c r="L323" s="263" t="str">
        <f t="shared" si="13"/>
        <v>C26.1 - Fabrication de composants et cartes électroniques</v>
      </c>
      <c r="M323" s="137" t="s">
        <v>190</v>
      </c>
      <c r="N323" s="137" t="s">
        <v>192</v>
      </c>
      <c r="O323" s="137" t="s">
        <v>426</v>
      </c>
      <c r="P323" s="132"/>
      <c r="Q323" s="132"/>
      <c r="R323" s="132"/>
    </row>
    <row r="324" spans="1:18" hidden="1">
      <c r="A324" s="132" t="s">
        <v>4678</v>
      </c>
      <c r="B324" s="137" t="s">
        <v>3691</v>
      </c>
      <c r="C324" s="137"/>
      <c r="D324" s="137" t="s">
        <v>426</v>
      </c>
      <c r="E324" s="132"/>
      <c r="F324" s="132"/>
      <c r="G324" s="132"/>
      <c r="H324" s="132">
        <f t="shared" si="15"/>
        <v>1</v>
      </c>
      <c r="I324" s="132"/>
      <c r="J324" s="355" t="s">
        <v>4677</v>
      </c>
      <c r="K324" s="137" t="str">
        <f t="shared" si="14"/>
        <v>C2611</v>
      </c>
      <c r="L324" s="263" t="str">
        <f t="shared" ref="L324:L387" si="16">J324</f>
        <v>C26.1.1 - Fabrication de composants électroniques</v>
      </c>
      <c r="M324" s="137"/>
      <c r="N324" s="137" t="s">
        <v>192</v>
      </c>
      <c r="O324" s="137" t="s">
        <v>426</v>
      </c>
      <c r="P324" s="132"/>
      <c r="Q324" s="132"/>
      <c r="R324" s="132"/>
    </row>
    <row r="325" spans="1:18" hidden="1">
      <c r="A325" s="132" t="s">
        <v>4679</v>
      </c>
      <c r="B325" s="137" t="s">
        <v>3692</v>
      </c>
      <c r="C325" s="137"/>
      <c r="D325" s="137" t="s">
        <v>426</v>
      </c>
      <c r="E325" s="132"/>
      <c r="F325" s="132"/>
      <c r="G325" s="132"/>
      <c r="H325" s="132">
        <f t="shared" si="15"/>
        <v>1</v>
      </c>
      <c r="I325" s="132"/>
      <c r="J325" s="355" t="s">
        <v>4678</v>
      </c>
      <c r="K325" s="137" t="str">
        <f t="shared" si="14"/>
        <v>C2612</v>
      </c>
      <c r="L325" s="263" t="str">
        <f t="shared" si="16"/>
        <v>C26.1.2 - Fabrication de cartes électroniques assemblées</v>
      </c>
      <c r="M325" s="137"/>
      <c r="N325" s="137" t="s">
        <v>192</v>
      </c>
      <c r="O325" s="137" t="s">
        <v>426</v>
      </c>
      <c r="P325" s="132"/>
      <c r="Q325" s="132"/>
      <c r="R325" s="132"/>
    </row>
    <row r="326" spans="1:18" hidden="1">
      <c r="A326" s="132" t="s">
        <v>4680</v>
      </c>
      <c r="B326" s="137" t="s">
        <v>3693</v>
      </c>
      <c r="C326" s="137"/>
      <c r="D326" s="137" t="s">
        <v>426</v>
      </c>
      <c r="E326" s="132"/>
      <c r="F326" s="132"/>
      <c r="G326" s="132"/>
      <c r="H326" s="132">
        <f t="shared" si="15"/>
        <v>1</v>
      </c>
      <c r="I326" s="132"/>
      <c r="J326" s="354" t="s">
        <v>4679</v>
      </c>
      <c r="K326" s="137" t="str">
        <f t="shared" ref="K326:K389" si="17">VLOOKUP(J326,$A$2:$B$1100,2,0)</f>
        <v>C262</v>
      </c>
      <c r="L326" s="263" t="str">
        <f t="shared" si="16"/>
        <v>C26.2 - Fabrication d'ordinateurs et d'équipements périphériques</v>
      </c>
      <c r="M326" s="137" t="s">
        <v>190</v>
      </c>
      <c r="N326" s="137" t="s">
        <v>192</v>
      </c>
      <c r="O326" s="137" t="s">
        <v>426</v>
      </c>
      <c r="P326" s="132"/>
      <c r="Q326" s="132"/>
      <c r="R326" s="132"/>
    </row>
    <row r="327" spans="1:18" hidden="1">
      <c r="A327" s="132" t="s">
        <v>4681</v>
      </c>
      <c r="B327" s="137" t="s">
        <v>3694</v>
      </c>
      <c r="C327" s="137"/>
      <c r="D327" s="137" t="s">
        <v>426</v>
      </c>
      <c r="E327" s="132"/>
      <c r="F327" s="132"/>
      <c r="G327" s="132"/>
      <c r="H327" s="132">
        <f t="shared" si="15"/>
        <v>1</v>
      </c>
      <c r="I327" s="132"/>
      <c r="J327" s="355" t="s">
        <v>4680</v>
      </c>
      <c r="K327" s="137" t="str">
        <f t="shared" si="17"/>
        <v>C2620</v>
      </c>
      <c r="L327" s="263" t="str">
        <f t="shared" si="16"/>
        <v>C26.2.0 - Fabrication d'ordinateurs et d'équipements périphériques</v>
      </c>
      <c r="M327" s="137"/>
      <c r="N327" s="137" t="s">
        <v>192</v>
      </c>
      <c r="O327" s="137" t="s">
        <v>426</v>
      </c>
      <c r="P327" s="132"/>
      <c r="Q327" s="132"/>
      <c r="R327" s="132"/>
    </row>
    <row r="328" spans="1:18" hidden="1">
      <c r="A328" s="132" t="s">
        <v>4682</v>
      </c>
      <c r="B328" s="137" t="s">
        <v>3695</v>
      </c>
      <c r="C328" s="137"/>
      <c r="D328" s="137" t="s">
        <v>426</v>
      </c>
      <c r="E328" s="132"/>
      <c r="F328" s="132"/>
      <c r="G328" s="132"/>
      <c r="H328" s="132">
        <f t="shared" si="15"/>
        <v>1</v>
      </c>
      <c r="I328" s="132"/>
      <c r="J328" s="354" t="s">
        <v>4681</v>
      </c>
      <c r="K328" s="137" t="str">
        <f t="shared" si="17"/>
        <v>C263</v>
      </c>
      <c r="L328" s="263" t="str">
        <f t="shared" si="16"/>
        <v>C26.3 - Fabrication d'équipements de communication</v>
      </c>
      <c r="M328" s="137" t="s">
        <v>190</v>
      </c>
      <c r="N328" s="137" t="s">
        <v>192</v>
      </c>
      <c r="O328" s="137" t="s">
        <v>426</v>
      </c>
      <c r="P328" s="132"/>
      <c r="Q328" s="132"/>
      <c r="R328" s="132"/>
    </row>
    <row r="329" spans="1:18" hidden="1">
      <c r="A329" s="132" t="s">
        <v>4683</v>
      </c>
      <c r="B329" s="137" t="s">
        <v>3696</v>
      </c>
      <c r="C329" s="137"/>
      <c r="D329" s="137" t="s">
        <v>426</v>
      </c>
      <c r="E329" s="132"/>
      <c r="F329" s="132"/>
      <c r="G329" s="132"/>
      <c r="H329" s="132">
        <f t="shared" si="15"/>
        <v>1</v>
      </c>
      <c r="I329" s="132"/>
      <c r="J329" s="355" t="s">
        <v>4682</v>
      </c>
      <c r="K329" s="137" t="str">
        <f t="shared" si="17"/>
        <v>C2630</v>
      </c>
      <c r="L329" s="263" t="str">
        <f t="shared" si="16"/>
        <v>C26.3.0 - Fabrication d'équipements de communication</v>
      </c>
      <c r="M329" s="137"/>
      <c r="N329" s="137" t="s">
        <v>192</v>
      </c>
      <c r="O329" s="137" t="s">
        <v>426</v>
      </c>
      <c r="P329" s="132"/>
      <c r="Q329" s="132"/>
      <c r="R329" s="132"/>
    </row>
    <row r="330" spans="1:18" hidden="1">
      <c r="A330" s="132" t="s">
        <v>4684</v>
      </c>
      <c r="B330" s="137" t="s">
        <v>3697</v>
      </c>
      <c r="C330" s="137"/>
      <c r="D330" s="137" t="s">
        <v>426</v>
      </c>
      <c r="E330" s="132"/>
      <c r="F330" s="132"/>
      <c r="G330" s="132"/>
      <c r="H330" s="132">
        <f t="shared" si="15"/>
        <v>1</v>
      </c>
      <c r="I330" s="132"/>
      <c r="J330" s="354" t="s">
        <v>4683</v>
      </c>
      <c r="K330" s="137" t="str">
        <f t="shared" si="17"/>
        <v>C264</v>
      </c>
      <c r="L330" s="263" t="str">
        <f t="shared" si="16"/>
        <v>C26.4 - Fabrication de produits électroniques grand public</v>
      </c>
      <c r="M330" s="137" t="s">
        <v>190</v>
      </c>
      <c r="N330" s="137" t="s">
        <v>192</v>
      </c>
      <c r="O330" s="137" t="s">
        <v>426</v>
      </c>
      <c r="P330" s="132"/>
      <c r="Q330" s="132"/>
      <c r="R330" s="132"/>
    </row>
    <row r="331" spans="1:18" hidden="1">
      <c r="A331" s="132" t="s">
        <v>5320</v>
      </c>
      <c r="B331" s="137" t="s">
        <v>3698</v>
      </c>
      <c r="C331" s="137"/>
      <c r="D331" s="137" t="s">
        <v>426</v>
      </c>
      <c r="E331" s="132"/>
      <c r="F331" s="132"/>
      <c r="G331" s="132"/>
      <c r="H331" s="132">
        <f t="shared" si="15"/>
        <v>1</v>
      </c>
      <c r="I331" s="132"/>
      <c r="J331" s="355" t="s">
        <v>4684</v>
      </c>
      <c r="K331" s="137" t="str">
        <f t="shared" si="17"/>
        <v>C2640</v>
      </c>
      <c r="L331" s="263" t="str">
        <f t="shared" si="16"/>
        <v>C26.4.0 - Fabrication de produits électroniques grand public</v>
      </c>
      <c r="M331" s="137"/>
      <c r="N331" s="137" t="s">
        <v>192</v>
      </c>
      <c r="O331" s="137" t="s">
        <v>426</v>
      </c>
      <c r="P331" s="132"/>
      <c r="Q331" s="132"/>
      <c r="R331" s="132"/>
    </row>
    <row r="332" spans="1:18" hidden="1">
      <c r="A332" s="132" t="s">
        <v>4685</v>
      </c>
      <c r="B332" s="137" t="s">
        <v>3699</v>
      </c>
      <c r="C332" s="137"/>
      <c r="D332" s="137" t="s">
        <v>426</v>
      </c>
      <c r="E332" s="132"/>
      <c r="F332" s="132"/>
      <c r="G332" s="132"/>
      <c r="H332" s="132">
        <f t="shared" si="15"/>
        <v>1</v>
      </c>
      <c r="I332" s="132"/>
      <c r="J332" s="354" t="s">
        <v>5320</v>
      </c>
      <c r="K332" s="137" t="str">
        <f t="shared" si="17"/>
        <v>C265</v>
      </c>
      <c r="L332" s="263" t="str">
        <f t="shared" si="16"/>
        <v>C26.5 - Fabrication d'instruments et d'appareils de mesure; horlogerie</v>
      </c>
      <c r="M332" s="137" t="s">
        <v>190</v>
      </c>
      <c r="N332" s="137" t="s">
        <v>192</v>
      </c>
      <c r="O332" s="137" t="s">
        <v>426</v>
      </c>
      <c r="P332" s="132"/>
      <c r="Q332" s="132"/>
      <c r="R332" s="132"/>
    </row>
    <row r="333" spans="1:18" hidden="1">
      <c r="A333" s="132" t="s">
        <v>4686</v>
      </c>
      <c r="B333" s="137" t="s">
        <v>3700</v>
      </c>
      <c r="C333" s="137"/>
      <c r="D333" s="137" t="s">
        <v>426</v>
      </c>
      <c r="E333" s="132"/>
      <c r="F333" s="132"/>
      <c r="G333" s="132"/>
      <c r="H333" s="132">
        <f t="shared" si="15"/>
        <v>1</v>
      </c>
      <c r="I333" s="132"/>
      <c r="J333" s="355" t="s">
        <v>4685</v>
      </c>
      <c r="K333" s="137" t="str">
        <f t="shared" si="17"/>
        <v>C2651</v>
      </c>
      <c r="L333" s="263" t="str">
        <f t="shared" si="16"/>
        <v>C26.5.1 - Fabrication d'instruments d'appareils mesure d'essai navigation</v>
      </c>
      <c r="M333" s="137"/>
      <c r="N333" s="137" t="s">
        <v>192</v>
      </c>
      <c r="O333" s="137" t="s">
        <v>426</v>
      </c>
      <c r="P333" s="132"/>
      <c r="Q333" s="132"/>
      <c r="R333" s="132"/>
    </row>
    <row r="334" spans="1:18" hidden="1">
      <c r="A334" s="132" t="s">
        <v>5321</v>
      </c>
      <c r="B334" s="137" t="s">
        <v>3701</v>
      </c>
      <c r="C334" s="137"/>
      <c r="D334" s="137" t="s">
        <v>426</v>
      </c>
      <c r="E334" s="132"/>
      <c r="F334" s="132"/>
      <c r="G334" s="132"/>
      <c r="H334" s="132">
        <f t="shared" si="15"/>
        <v>1</v>
      </c>
      <c r="I334" s="132"/>
      <c r="J334" s="355" t="s">
        <v>4686</v>
      </c>
      <c r="K334" s="137" t="str">
        <f t="shared" si="17"/>
        <v>C2652</v>
      </c>
      <c r="L334" s="263" t="str">
        <f t="shared" si="16"/>
        <v>C26.5.2 - Horlogerie</v>
      </c>
      <c r="M334" s="137"/>
      <c r="N334" s="137" t="s">
        <v>192</v>
      </c>
      <c r="O334" s="137" t="s">
        <v>426</v>
      </c>
      <c r="P334" s="132"/>
      <c r="Q334" s="132"/>
      <c r="R334" s="132"/>
    </row>
    <row r="335" spans="1:18" hidden="1">
      <c r="A335" s="132" t="s">
        <v>5322</v>
      </c>
      <c r="B335" s="137" t="s">
        <v>3702</v>
      </c>
      <c r="C335" s="137"/>
      <c r="D335" s="137" t="s">
        <v>426</v>
      </c>
      <c r="E335" s="132"/>
      <c r="F335" s="132"/>
      <c r="G335" s="132"/>
      <c r="H335" s="132">
        <f t="shared" si="15"/>
        <v>1</v>
      </c>
      <c r="I335" s="132"/>
      <c r="J335" s="354" t="s">
        <v>5321</v>
      </c>
      <c r="K335" s="137" t="str">
        <f t="shared" si="17"/>
        <v>C266</v>
      </c>
      <c r="L335" s="263" t="str">
        <f t="shared" si="16"/>
        <v>C26.6 - Fabrication équipement irradiation médicale électroméd électrothérapeut</v>
      </c>
      <c r="M335" s="137" t="s">
        <v>190</v>
      </c>
      <c r="N335" s="137" t="s">
        <v>192</v>
      </c>
      <c r="O335" s="137" t="s">
        <v>426</v>
      </c>
      <c r="P335" s="132"/>
      <c r="Q335" s="132"/>
      <c r="R335" s="132"/>
    </row>
    <row r="336" spans="1:18" hidden="1">
      <c r="A336" s="132" t="s">
        <v>4687</v>
      </c>
      <c r="B336" s="137" t="s">
        <v>3703</v>
      </c>
      <c r="C336" s="137"/>
      <c r="D336" s="137" t="s">
        <v>426</v>
      </c>
      <c r="E336" s="132"/>
      <c r="F336" s="132"/>
      <c r="G336" s="132"/>
      <c r="H336" s="132">
        <f t="shared" si="15"/>
        <v>1</v>
      </c>
      <c r="I336" s="132"/>
      <c r="J336" s="355" t="s">
        <v>5322</v>
      </c>
      <c r="K336" s="137" t="str">
        <f t="shared" si="17"/>
        <v>C2660</v>
      </c>
      <c r="L336" s="263" t="str">
        <f t="shared" si="16"/>
        <v>C26.6.0 - Fabrication équipement irradiation médicale électroméd électrothérapeut</v>
      </c>
      <c r="M336" s="137"/>
      <c r="N336" s="137" t="s">
        <v>192</v>
      </c>
      <c r="O336" s="137" t="s">
        <v>426</v>
      </c>
      <c r="P336" s="132"/>
      <c r="Q336" s="132"/>
      <c r="R336" s="132"/>
    </row>
    <row r="337" spans="1:18" hidden="1">
      <c r="A337" s="132" t="s">
        <v>4688</v>
      </c>
      <c r="B337" s="137" t="s">
        <v>3704</v>
      </c>
      <c r="C337" s="137"/>
      <c r="D337" s="137" t="s">
        <v>426</v>
      </c>
      <c r="E337" s="132"/>
      <c r="F337" s="132"/>
      <c r="G337" s="132"/>
      <c r="H337" s="132">
        <f t="shared" si="15"/>
        <v>1</v>
      </c>
      <c r="I337" s="132"/>
      <c r="J337" s="354" t="s">
        <v>4687</v>
      </c>
      <c r="K337" s="137" t="str">
        <f t="shared" si="17"/>
        <v>C267</v>
      </c>
      <c r="L337" s="263" t="str">
        <f t="shared" si="16"/>
        <v>C26.7 - Fabrication de matériels optique et photographique</v>
      </c>
      <c r="M337" s="137" t="s">
        <v>190</v>
      </c>
      <c r="N337" s="137" t="s">
        <v>192</v>
      </c>
      <c r="O337" s="137" t="s">
        <v>426</v>
      </c>
      <c r="P337" s="132"/>
      <c r="Q337" s="132"/>
      <c r="R337" s="132"/>
    </row>
    <row r="338" spans="1:18" hidden="1">
      <c r="A338" s="132" t="s">
        <v>4689</v>
      </c>
      <c r="B338" s="137" t="s">
        <v>3705</v>
      </c>
      <c r="C338" s="137"/>
      <c r="D338" s="137" t="s">
        <v>426</v>
      </c>
      <c r="E338" s="132"/>
      <c r="F338" s="132"/>
      <c r="G338" s="132"/>
      <c r="H338" s="132">
        <f t="shared" si="15"/>
        <v>1</v>
      </c>
      <c r="I338" s="132"/>
      <c r="J338" s="355" t="s">
        <v>4688</v>
      </c>
      <c r="K338" s="137" t="str">
        <f t="shared" si="17"/>
        <v>C2670</v>
      </c>
      <c r="L338" s="263" t="str">
        <f t="shared" si="16"/>
        <v>C26.7.0 - Fabrication de matériels optique et photographique</v>
      </c>
      <c r="M338" s="137"/>
      <c r="N338" s="137" t="s">
        <v>192</v>
      </c>
      <c r="O338" s="137" t="s">
        <v>426</v>
      </c>
      <c r="P338" s="132"/>
      <c r="Q338" s="132"/>
      <c r="R338" s="132"/>
    </row>
    <row r="339" spans="1:18" hidden="1">
      <c r="A339" s="132" t="s">
        <v>4690</v>
      </c>
      <c r="B339" s="137" t="s">
        <v>3706</v>
      </c>
      <c r="C339" s="137"/>
      <c r="D339" s="137" t="s">
        <v>426</v>
      </c>
      <c r="E339" s="132"/>
      <c r="F339" s="132"/>
      <c r="G339" s="132"/>
      <c r="H339" s="132">
        <f t="shared" si="15"/>
        <v>1</v>
      </c>
      <c r="I339" s="132"/>
      <c r="J339" s="354" t="s">
        <v>4689</v>
      </c>
      <c r="K339" s="137" t="str">
        <f t="shared" si="17"/>
        <v>C268</v>
      </c>
      <c r="L339" s="263" t="str">
        <f t="shared" si="16"/>
        <v>C26.8 - Fabrication de supports magnétiques et optiques</v>
      </c>
      <c r="M339" s="137" t="s">
        <v>190</v>
      </c>
      <c r="N339" s="137" t="s">
        <v>192</v>
      </c>
      <c r="O339" s="137" t="s">
        <v>426</v>
      </c>
      <c r="P339" s="132"/>
      <c r="Q339" s="132"/>
      <c r="R339" s="132"/>
    </row>
    <row r="340" spans="1:18" hidden="1">
      <c r="A340" s="132" t="s">
        <v>4691</v>
      </c>
      <c r="B340" s="137" t="s">
        <v>3707</v>
      </c>
      <c r="C340" s="137"/>
      <c r="D340" s="137" t="s">
        <v>426</v>
      </c>
      <c r="E340" s="132"/>
      <c r="F340" s="132"/>
      <c r="G340" s="132"/>
      <c r="H340" s="132">
        <f t="shared" si="15"/>
        <v>1</v>
      </c>
      <c r="I340" s="132"/>
      <c r="J340" s="355" t="s">
        <v>4690</v>
      </c>
      <c r="K340" s="137" t="str">
        <f t="shared" si="17"/>
        <v>C2680</v>
      </c>
      <c r="L340" s="263" t="str">
        <f t="shared" si="16"/>
        <v>C26.8.0 - Fabrication de supports magnétiques et optiques</v>
      </c>
      <c r="M340" s="137"/>
      <c r="N340" s="137" t="s">
        <v>192</v>
      </c>
      <c r="O340" s="137" t="s">
        <v>426</v>
      </c>
      <c r="P340" s="132"/>
      <c r="Q340" s="132"/>
      <c r="R340" s="132"/>
    </row>
    <row r="341" spans="1:18" hidden="1">
      <c r="A341" s="132" t="s">
        <v>5323</v>
      </c>
      <c r="B341" s="137" t="s">
        <v>3708</v>
      </c>
      <c r="C341" s="137"/>
      <c r="D341" s="137" t="s">
        <v>426</v>
      </c>
      <c r="E341" s="132"/>
      <c r="F341" s="132"/>
      <c r="G341" s="132"/>
      <c r="H341" s="132">
        <f t="shared" si="15"/>
        <v>1</v>
      </c>
      <c r="I341" s="132"/>
      <c r="J341" s="353" t="s">
        <v>4691</v>
      </c>
      <c r="K341" s="137" t="str">
        <f t="shared" si="17"/>
        <v>C27</v>
      </c>
      <c r="L341" s="263" t="str">
        <f t="shared" si="16"/>
        <v>C27 - Fabrication d'équipements électriques</v>
      </c>
      <c r="M341" s="137" t="s">
        <v>190</v>
      </c>
      <c r="N341" s="137" t="s">
        <v>192</v>
      </c>
      <c r="O341" s="137" t="s">
        <v>426</v>
      </c>
      <c r="P341" s="132"/>
      <c r="Q341" s="132"/>
      <c r="R341" s="132"/>
    </row>
    <row r="342" spans="1:18" hidden="1">
      <c r="A342" s="132" t="s">
        <v>4692</v>
      </c>
      <c r="B342" s="137" t="s">
        <v>3709</v>
      </c>
      <c r="C342" s="137"/>
      <c r="D342" s="137" t="s">
        <v>426</v>
      </c>
      <c r="E342" s="132"/>
      <c r="F342" s="132"/>
      <c r="G342" s="132"/>
      <c r="H342" s="132">
        <f t="shared" si="15"/>
        <v>1</v>
      </c>
      <c r="I342" s="132"/>
      <c r="J342" s="354" t="s">
        <v>5323</v>
      </c>
      <c r="K342" s="137" t="str">
        <f t="shared" si="17"/>
        <v>C271</v>
      </c>
      <c r="L342" s="263" t="str">
        <f t="shared" si="16"/>
        <v>C27.1 - Fabrication moteurs génératrices transformateurs électriques</v>
      </c>
      <c r="M342" s="137" t="s">
        <v>190</v>
      </c>
      <c r="N342" s="137" t="s">
        <v>192</v>
      </c>
      <c r="O342" s="137" t="s">
        <v>426</v>
      </c>
      <c r="P342" s="132"/>
      <c r="Q342" s="132"/>
      <c r="R342" s="132"/>
    </row>
    <row r="343" spans="1:18" hidden="1">
      <c r="A343" s="132" t="s">
        <v>4693</v>
      </c>
      <c r="B343" s="137" t="s">
        <v>3710</v>
      </c>
      <c r="C343" s="137"/>
      <c r="D343" s="137" t="s">
        <v>426</v>
      </c>
      <c r="E343" s="132"/>
      <c r="F343" s="132"/>
      <c r="G343" s="132"/>
      <c r="H343" s="132">
        <f t="shared" si="15"/>
        <v>1</v>
      </c>
      <c r="I343" s="132"/>
      <c r="J343" s="355" t="s">
        <v>4692</v>
      </c>
      <c r="K343" s="137" t="str">
        <f t="shared" si="17"/>
        <v>C2711</v>
      </c>
      <c r="L343" s="263" t="str">
        <f t="shared" si="16"/>
        <v>C27.1.1 - Fabrication moteurs génératrices transformateurs électriques</v>
      </c>
      <c r="M343" s="137"/>
      <c r="N343" s="137" t="s">
        <v>192</v>
      </c>
      <c r="O343" s="137" t="s">
        <v>426</v>
      </c>
      <c r="P343" s="132"/>
      <c r="Q343" s="132"/>
      <c r="R343" s="132"/>
    </row>
    <row r="344" spans="1:18" hidden="1">
      <c r="A344" s="132" t="s">
        <v>4694</v>
      </c>
      <c r="B344" s="137" t="s">
        <v>3711</v>
      </c>
      <c r="C344" s="137"/>
      <c r="D344" s="137" t="s">
        <v>426</v>
      </c>
      <c r="E344" s="132"/>
      <c r="F344" s="132"/>
      <c r="G344" s="132"/>
      <c r="H344" s="132">
        <f t="shared" si="15"/>
        <v>1</v>
      </c>
      <c r="I344" s="132"/>
      <c r="J344" s="355" t="s">
        <v>4693</v>
      </c>
      <c r="K344" s="137" t="str">
        <f t="shared" si="17"/>
        <v>C2712</v>
      </c>
      <c r="L344" s="263" t="str">
        <f t="shared" si="16"/>
        <v>C27.1.2 - Fabrication de matériel de distribution et de commande électrique</v>
      </c>
      <c r="M344" s="137"/>
      <c r="N344" s="137" t="s">
        <v>192</v>
      </c>
      <c r="O344" s="137" t="s">
        <v>426</v>
      </c>
      <c r="P344" s="132"/>
      <c r="Q344" s="132"/>
      <c r="R344" s="132"/>
    </row>
    <row r="345" spans="1:18" hidden="1">
      <c r="A345" s="132" t="s">
        <v>4695</v>
      </c>
      <c r="B345" s="137" t="s">
        <v>3712</v>
      </c>
      <c r="C345" s="137"/>
      <c r="D345" s="137" t="s">
        <v>426</v>
      </c>
      <c r="E345" s="132"/>
      <c r="F345" s="132"/>
      <c r="G345" s="132"/>
      <c r="H345" s="132">
        <f t="shared" si="15"/>
        <v>1</v>
      </c>
      <c r="I345" s="132"/>
      <c r="J345" s="354" t="s">
        <v>4694</v>
      </c>
      <c r="K345" s="137" t="str">
        <f t="shared" si="17"/>
        <v>C272</v>
      </c>
      <c r="L345" s="263" t="str">
        <f t="shared" si="16"/>
        <v>C27.2 - Fabrication de piles et d'accumulateurs électriques</v>
      </c>
      <c r="M345" s="137" t="s">
        <v>190</v>
      </c>
      <c r="N345" s="137" t="s">
        <v>192</v>
      </c>
      <c r="O345" s="137" t="s">
        <v>426</v>
      </c>
      <c r="P345" s="132"/>
      <c r="Q345" s="132"/>
      <c r="R345" s="132"/>
    </row>
    <row r="346" spans="1:18" hidden="1">
      <c r="A346" s="132" t="s">
        <v>4696</v>
      </c>
      <c r="B346" s="137" t="s">
        <v>3713</v>
      </c>
      <c r="C346" s="137"/>
      <c r="D346" s="137" t="s">
        <v>426</v>
      </c>
      <c r="E346" s="132"/>
      <c r="F346" s="132"/>
      <c r="G346" s="132"/>
      <c r="H346" s="132">
        <f t="shared" si="15"/>
        <v>1</v>
      </c>
      <c r="I346" s="132"/>
      <c r="J346" s="355" t="s">
        <v>4695</v>
      </c>
      <c r="K346" s="137" t="str">
        <f t="shared" si="17"/>
        <v>C2720</v>
      </c>
      <c r="L346" s="263" t="str">
        <f t="shared" si="16"/>
        <v>C27.2.0 - Fabrication de piles et d'accumulateurs électriques</v>
      </c>
      <c r="M346" s="137"/>
      <c r="N346" s="137" t="s">
        <v>192</v>
      </c>
      <c r="O346" s="137" t="s">
        <v>426</v>
      </c>
      <c r="P346" s="132"/>
      <c r="Q346" s="132"/>
      <c r="R346" s="132"/>
    </row>
    <row r="347" spans="1:18" hidden="1">
      <c r="A347" s="132" t="s">
        <v>4697</v>
      </c>
      <c r="B347" s="137" t="s">
        <v>3714</v>
      </c>
      <c r="C347" s="137"/>
      <c r="D347" s="137" t="s">
        <v>426</v>
      </c>
      <c r="E347" s="132"/>
      <c r="F347" s="132"/>
      <c r="G347" s="132"/>
      <c r="H347" s="132">
        <f t="shared" si="15"/>
        <v>1</v>
      </c>
      <c r="I347" s="132"/>
      <c r="J347" s="354" t="s">
        <v>4696</v>
      </c>
      <c r="K347" s="137" t="str">
        <f t="shared" si="17"/>
        <v>C273</v>
      </c>
      <c r="L347" s="263" t="str">
        <f t="shared" si="16"/>
        <v>C27.3 - Fabrication fils et câbles et matériel d'installation électrique</v>
      </c>
      <c r="M347" s="137" t="s">
        <v>190</v>
      </c>
      <c r="N347" s="137" t="s">
        <v>192</v>
      </c>
      <c r="O347" s="137" t="s">
        <v>426</v>
      </c>
      <c r="P347" s="132"/>
      <c r="Q347" s="132"/>
      <c r="R347" s="132"/>
    </row>
    <row r="348" spans="1:18" hidden="1">
      <c r="A348" s="132" t="s">
        <v>4698</v>
      </c>
      <c r="B348" s="137" t="s">
        <v>3715</v>
      </c>
      <c r="C348" s="137"/>
      <c r="D348" s="137" t="s">
        <v>426</v>
      </c>
      <c r="E348" s="132"/>
      <c r="F348" s="132"/>
      <c r="G348" s="132"/>
      <c r="H348" s="132">
        <f t="shared" si="15"/>
        <v>1</v>
      </c>
      <c r="I348" s="132"/>
      <c r="J348" s="355" t="s">
        <v>4697</v>
      </c>
      <c r="K348" s="137" t="str">
        <f t="shared" si="17"/>
        <v>C2731</v>
      </c>
      <c r="L348" s="263" t="str">
        <f t="shared" si="16"/>
        <v>C27.3.1 - Fabrication de câbles de fibres optiques</v>
      </c>
      <c r="M348" s="137"/>
      <c r="N348" s="137" t="s">
        <v>192</v>
      </c>
      <c r="O348" s="137" t="s">
        <v>426</v>
      </c>
      <c r="P348" s="132"/>
      <c r="Q348" s="132"/>
      <c r="R348" s="132"/>
    </row>
    <row r="349" spans="1:18" hidden="1">
      <c r="A349" s="132" t="s">
        <v>4699</v>
      </c>
      <c r="B349" s="137" t="s">
        <v>3716</v>
      </c>
      <c r="C349" s="137"/>
      <c r="D349" s="137" t="s">
        <v>426</v>
      </c>
      <c r="E349" s="132"/>
      <c r="F349" s="132"/>
      <c r="G349" s="132"/>
      <c r="H349" s="132">
        <f t="shared" si="15"/>
        <v>1</v>
      </c>
      <c r="I349" s="132"/>
      <c r="J349" s="355" t="s">
        <v>4698</v>
      </c>
      <c r="K349" s="137" t="str">
        <f t="shared" si="17"/>
        <v>C2732</v>
      </c>
      <c r="L349" s="263" t="str">
        <f t="shared" si="16"/>
        <v>C27.3.2 - Fabrication d'autres fils et câbles électroniques ou électriques</v>
      </c>
      <c r="M349" s="137"/>
      <c r="N349" s="137" t="s">
        <v>192</v>
      </c>
      <c r="O349" s="137" t="s">
        <v>426</v>
      </c>
      <c r="P349" s="132"/>
      <c r="Q349" s="132"/>
      <c r="R349" s="132"/>
    </row>
    <row r="350" spans="1:18" hidden="1">
      <c r="A350" s="132" t="s">
        <v>4700</v>
      </c>
      <c r="B350" s="137" t="s">
        <v>3717</v>
      </c>
      <c r="C350" s="137"/>
      <c r="D350" s="137" t="s">
        <v>426</v>
      </c>
      <c r="E350" s="132"/>
      <c r="F350" s="132"/>
      <c r="G350" s="132"/>
      <c r="H350" s="132">
        <f t="shared" si="15"/>
        <v>1</v>
      </c>
      <c r="I350" s="132"/>
      <c r="J350" s="355" t="s">
        <v>4699</v>
      </c>
      <c r="K350" s="137" t="str">
        <f t="shared" si="17"/>
        <v>C2733</v>
      </c>
      <c r="L350" s="263" t="str">
        <f t="shared" si="16"/>
        <v>C27.3.3 - Fabrication de matériel d'installation électrique</v>
      </c>
      <c r="M350" s="137"/>
      <c r="N350" s="137" t="s">
        <v>192</v>
      </c>
      <c r="O350" s="137" t="s">
        <v>426</v>
      </c>
      <c r="P350" s="132"/>
      <c r="Q350" s="132"/>
      <c r="R350" s="132"/>
    </row>
    <row r="351" spans="1:18" hidden="1">
      <c r="A351" s="132" t="s">
        <v>4701</v>
      </c>
      <c r="B351" s="137" t="s">
        <v>3718</v>
      </c>
      <c r="C351" s="137"/>
      <c r="D351" s="137" t="s">
        <v>426</v>
      </c>
      <c r="E351" s="132"/>
      <c r="F351" s="132"/>
      <c r="G351" s="132"/>
      <c r="H351" s="132">
        <f t="shared" si="15"/>
        <v>1</v>
      </c>
      <c r="I351" s="132"/>
      <c r="J351" s="354" t="s">
        <v>4700</v>
      </c>
      <c r="K351" s="137" t="str">
        <f t="shared" si="17"/>
        <v>C274</v>
      </c>
      <c r="L351" s="263" t="str">
        <f t="shared" si="16"/>
        <v>C27.4 - Fabrication d'appareils d'éclairage électrique</v>
      </c>
      <c r="M351" s="137" t="s">
        <v>190</v>
      </c>
      <c r="N351" s="137" t="s">
        <v>192</v>
      </c>
      <c r="O351" s="137" t="s">
        <v>426</v>
      </c>
      <c r="P351" s="132"/>
      <c r="Q351" s="132"/>
      <c r="R351" s="132"/>
    </row>
    <row r="352" spans="1:18" hidden="1">
      <c r="A352" s="132" t="s">
        <v>4702</v>
      </c>
      <c r="B352" s="137" t="s">
        <v>3719</v>
      </c>
      <c r="C352" s="137"/>
      <c r="D352" s="137" t="s">
        <v>426</v>
      </c>
      <c r="E352" s="132"/>
      <c r="F352" s="132"/>
      <c r="G352" s="132"/>
      <c r="H352" s="132">
        <f t="shared" si="15"/>
        <v>1</v>
      </c>
      <c r="I352" s="132"/>
      <c r="J352" s="355" t="s">
        <v>4701</v>
      </c>
      <c r="K352" s="137" t="str">
        <f t="shared" si="17"/>
        <v>C2740</v>
      </c>
      <c r="L352" s="263" t="str">
        <f t="shared" si="16"/>
        <v>C27.4.0 - Fabrication d'appareils d'éclairage électrique</v>
      </c>
      <c r="M352" s="137"/>
      <c r="N352" s="137" t="s">
        <v>192</v>
      </c>
      <c r="O352" s="137" t="s">
        <v>426</v>
      </c>
      <c r="P352" s="132"/>
      <c r="Q352" s="132"/>
      <c r="R352" s="132"/>
    </row>
    <row r="353" spans="1:18" hidden="1">
      <c r="A353" s="132" t="s">
        <v>4703</v>
      </c>
      <c r="B353" s="137" t="s">
        <v>3720</v>
      </c>
      <c r="C353" s="137"/>
      <c r="D353" s="137" t="s">
        <v>426</v>
      </c>
      <c r="E353" s="132"/>
      <c r="F353" s="132"/>
      <c r="G353" s="132"/>
      <c r="H353" s="132">
        <f t="shared" si="15"/>
        <v>1</v>
      </c>
      <c r="I353" s="132"/>
      <c r="J353" s="354" t="s">
        <v>4702</v>
      </c>
      <c r="K353" s="137" t="str">
        <f t="shared" si="17"/>
        <v>C275</v>
      </c>
      <c r="L353" s="263" t="str">
        <f t="shared" si="16"/>
        <v>C27.5 - Fabrication d'appareils ménagers</v>
      </c>
      <c r="M353" s="137" t="s">
        <v>190</v>
      </c>
      <c r="N353" s="137" t="s">
        <v>192</v>
      </c>
      <c r="O353" s="137" t="s">
        <v>426</v>
      </c>
      <c r="P353" s="132"/>
      <c r="Q353" s="132"/>
      <c r="R353" s="132"/>
    </row>
    <row r="354" spans="1:18" hidden="1">
      <c r="A354" s="132" t="s">
        <v>4704</v>
      </c>
      <c r="B354" s="137" t="s">
        <v>3721</v>
      </c>
      <c r="C354" s="137"/>
      <c r="D354" s="137" t="s">
        <v>426</v>
      </c>
      <c r="E354" s="132"/>
      <c r="F354" s="132"/>
      <c r="G354" s="132"/>
      <c r="H354" s="132">
        <f t="shared" si="15"/>
        <v>1</v>
      </c>
      <c r="I354" s="132"/>
      <c r="J354" s="355" t="s">
        <v>4703</v>
      </c>
      <c r="K354" s="137" t="str">
        <f t="shared" si="17"/>
        <v>C2751</v>
      </c>
      <c r="L354" s="263" t="str">
        <f t="shared" si="16"/>
        <v>C27.5.1 - Fabrication d'appareils électroménagers</v>
      </c>
      <c r="M354" s="137"/>
      <c r="N354" s="137" t="s">
        <v>192</v>
      </c>
      <c r="O354" s="137" t="s">
        <v>426</v>
      </c>
      <c r="P354" s="132"/>
      <c r="Q354" s="132"/>
      <c r="R354" s="132"/>
    </row>
    <row r="355" spans="1:18" hidden="1">
      <c r="A355" s="132" t="s">
        <v>4705</v>
      </c>
      <c r="B355" s="137" t="s">
        <v>3722</v>
      </c>
      <c r="C355" s="137"/>
      <c r="D355" s="137" t="s">
        <v>426</v>
      </c>
      <c r="E355" s="132"/>
      <c r="F355" s="132"/>
      <c r="G355" s="132"/>
      <c r="H355" s="132">
        <f t="shared" si="15"/>
        <v>1</v>
      </c>
      <c r="I355" s="132"/>
      <c r="J355" s="355" t="s">
        <v>4704</v>
      </c>
      <c r="K355" s="137" t="str">
        <f t="shared" si="17"/>
        <v>C2752</v>
      </c>
      <c r="L355" s="263" t="str">
        <f t="shared" si="16"/>
        <v>C27.5.2 - Fabrication d'appareils ménagers non électriques</v>
      </c>
      <c r="M355" s="137"/>
      <c r="N355" s="137" t="s">
        <v>192</v>
      </c>
      <c r="O355" s="137" t="s">
        <v>426</v>
      </c>
      <c r="P355" s="132"/>
      <c r="Q355" s="132"/>
      <c r="R355" s="132"/>
    </row>
    <row r="356" spans="1:18" hidden="1">
      <c r="A356" s="132" t="s">
        <v>4706</v>
      </c>
      <c r="B356" s="137" t="s">
        <v>3723</v>
      </c>
      <c r="C356" s="137"/>
      <c r="D356" s="137" t="s">
        <v>426</v>
      </c>
      <c r="E356" s="132"/>
      <c r="F356" s="132"/>
      <c r="G356" s="132"/>
      <c r="H356" s="132">
        <f t="shared" si="15"/>
        <v>1</v>
      </c>
      <c r="I356" s="132"/>
      <c r="J356" s="354" t="s">
        <v>4705</v>
      </c>
      <c r="K356" s="137" t="str">
        <f t="shared" si="17"/>
        <v>C279</v>
      </c>
      <c r="L356" s="263" t="str">
        <f t="shared" si="16"/>
        <v>C27.9 - Fabrication d'autres matériels électriques</v>
      </c>
      <c r="M356" s="137" t="s">
        <v>190</v>
      </c>
      <c r="N356" s="137" t="s">
        <v>192</v>
      </c>
      <c r="O356" s="137" t="s">
        <v>426</v>
      </c>
      <c r="P356" s="132"/>
      <c r="Q356" s="132"/>
      <c r="R356" s="132"/>
    </row>
    <row r="357" spans="1:18" hidden="1">
      <c r="A357" s="132" t="s">
        <v>4707</v>
      </c>
      <c r="B357" s="137" t="s">
        <v>3724</v>
      </c>
      <c r="C357" s="137"/>
      <c r="D357" s="137" t="s">
        <v>426</v>
      </c>
      <c r="E357" s="132"/>
      <c r="F357" s="132"/>
      <c r="G357" s="132"/>
      <c r="H357" s="132">
        <f t="shared" si="15"/>
        <v>1</v>
      </c>
      <c r="I357" s="132"/>
      <c r="J357" s="355" t="s">
        <v>4706</v>
      </c>
      <c r="K357" s="137" t="str">
        <f t="shared" si="17"/>
        <v>C2790</v>
      </c>
      <c r="L357" s="263" t="str">
        <f t="shared" si="16"/>
        <v>C27.9.0 - Fabrication d'autres matériels électriques</v>
      </c>
      <c r="M357" s="137"/>
      <c r="N357" s="137" t="s">
        <v>192</v>
      </c>
      <c r="O357" s="137" t="s">
        <v>426</v>
      </c>
      <c r="P357" s="132"/>
      <c r="Q357" s="132"/>
      <c r="R357" s="132"/>
    </row>
    <row r="358" spans="1:18" hidden="1">
      <c r="A358" s="132" t="s">
        <v>4708</v>
      </c>
      <c r="B358" s="137" t="s">
        <v>3725</v>
      </c>
      <c r="C358" s="137"/>
      <c r="D358" s="137" t="s">
        <v>426</v>
      </c>
      <c r="E358" s="132"/>
      <c r="F358" s="132"/>
      <c r="G358" s="132"/>
      <c r="H358" s="132">
        <f t="shared" si="15"/>
        <v>1</v>
      </c>
      <c r="I358" s="132"/>
      <c r="J358" s="353" t="s">
        <v>4707</v>
      </c>
      <c r="K358" s="137" t="str">
        <f t="shared" si="17"/>
        <v>C28</v>
      </c>
      <c r="L358" s="263" t="str">
        <f t="shared" si="16"/>
        <v>C28 - Fabrication de machines et équipements nca</v>
      </c>
      <c r="M358" s="137" t="s">
        <v>190</v>
      </c>
      <c r="N358" s="137" t="s">
        <v>192</v>
      </c>
      <c r="O358" s="137" t="s">
        <v>426</v>
      </c>
      <c r="P358" s="132"/>
      <c r="Q358" s="132"/>
      <c r="R358" s="132"/>
    </row>
    <row r="359" spans="1:18" hidden="1">
      <c r="A359" s="132" t="s">
        <v>4709</v>
      </c>
      <c r="B359" s="137" t="s">
        <v>3726</v>
      </c>
      <c r="C359" s="137"/>
      <c r="D359" s="137" t="s">
        <v>426</v>
      </c>
      <c r="E359" s="132"/>
      <c r="F359" s="132"/>
      <c r="G359" s="132"/>
      <c r="H359" s="132">
        <f t="shared" si="15"/>
        <v>1</v>
      </c>
      <c r="I359" s="132"/>
      <c r="J359" s="354" t="s">
        <v>4708</v>
      </c>
      <c r="K359" s="137" t="str">
        <f t="shared" si="17"/>
        <v>C281</v>
      </c>
      <c r="L359" s="263" t="str">
        <f t="shared" si="16"/>
        <v>C28.1 - Fabrication de machines d'usage général</v>
      </c>
      <c r="M359" s="137" t="s">
        <v>190</v>
      </c>
      <c r="N359" s="137" t="s">
        <v>192</v>
      </c>
      <c r="O359" s="137" t="s">
        <v>426</v>
      </c>
      <c r="P359" s="132"/>
      <c r="Q359" s="132"/>
      <c r="R359" s="132"/>
    </row>
    <row r="360" spans="1:18" hidden="1">
      <c r="A360" s="132" t="s">
        <v>4710</v>
      </c>
      <c r="B360" s="137" t="s">
        <v>3727</v>
      </c>
      <c r="C360" s="137"/>
      <c r="D360" s="137" t="s">
        <v>426</v>
      </c>
      <c r="E360" s="132"/>
      <c r="F360" s="132"/>
      <c r="G360" s="132"/>
      <c r="H360" s="132">
        <f t="shared" si="15"/>
        <v>1</v>
      </c>
      <c r="I360" s="132"/>
      <c r="J360" s="355" t="s">
        <v>4709</v>
      </c>
      <c r="K360" s="137" t="str">
        <f t="shared" si="17"/>
        <v>C2811</v>
      </c>
      <c r="L360" s="263" t="str">
        <f t="shared" si="16"/>
        <v>C28.1.1 - Fabrication de moteurs et turbines</v>
      </c>
      <c r="M360" s="137"/>
      <c r="N360" s="137" t="s">
        <v>192</v>
      </c>
      <c r="O360" s="137" t="s">
        <v>426</v>
      </c>
      <c r="P360" s="132"/>
      <c r="Q360" s="132"/>
      <c r="R360" s="132"/>
    </row>
    <row r="361" spans="1:18" hidden="1">
      <c r="A361" s="132" t="s">
        <v>4711</v>
      </c>
      <c r="B361" s="137" t="s">
        <v>3728</v>
      </c>
      <c r="C361" s="137"/>
      <c r="D361" s="137" t="s">
        <v>426</v>
      </c>
      <c r="E361" s="132"/>
      <c r="F361" s="132"/>
      <c r="G361" s="132"/>
      <c r="H361" s="132">
        <f t="shared" si="15"/>
        <v>1</v>
      </c>
      <c r="I361" s="132"/>
      <c r="J361" s="355" t="s">
        <v>4710</v>
      </c>
      <c r="K361" s="137" t="str">
        <f t="shared" si="17"/>
        <v>C2812</v>
      </c>
      <c r="L361" s="263" t="str">
        <f t="shared" si="16"/>
        <v>C28.1.2 - Fabrication d'équipements hydrauliques et pneumatiques</v>
      </c>
      <c r="M361" s="137"/>
      <c r="N361" s="137" t="s">
        <v>192</v>
      </c>
      <c r="O361" s="137" t="s">
        <v>426</v>
      </c>
      <c r="P361" s="132"/>
      <c r="Q361" s="132"/>
      <c r="R361" s="132"/>
    </row>
    <row r="362" spans="1:18" hidden="1">
      <c r="A362" s="132" t="s">
        <v>4712</v>
      </c>
      <c r="B362" s="137" t="s">
        <v>3729</v>
      </c>
      <c r="C362" s="137"/>
      <c r="D362" s="137" t="s">
        <v>426</v>
      </c>
      <c r="E362" s="132"/>
      <c r="F362" s="132"/>
      <c r="G362" s="132"/>
      <c r="H362" s="132">
        <f t="shared" si="15"/>
        <v>1</v>
      </c>
      <c r="I362" s="132"/>
      <c r="J362" s="355" t="s">
        <v>4711</v>
      </c>
      <c r="K362" s="137" t="str">
        <f t="shared" si="17"/>
        <v>C2813</v>
      </c>
      <c r="L362" s="263" t="str">
        <f t="shared" si="16"/>
        <v>C28.1.3 - Fabrication d'autres pompes et compresseurs</v>
      </c>
      <c r="M362" s="137"/>
      <c r="N362" s="137" t="s">
        <v>192</v>
      </c>
      <c r="O362" s="137" t="s">
        <v>426</v>
      </c>
      <c r="P362" s="132"/>
      <c r="Q362" s="132"/>
      <c r="R362" s="132"/>
    </row>
    <row r="363" spans="1:18" hidden="1">
      <c r="A363" s="132" t="s">
        <v>4713</v>
      </c>
      <c r="B363" s="137" t="s">
        <v>3730</v>
      </c>
      <c r="C363" s="137"/>
      <c r="D363" s="137" t="s">
        <v>426</v>
      </c>
      <c r="E363" s="132"/>
      <c r="F363" s="132"/>
      <c r="G363" s="132"/>
      <c r="H363" s="132">
        <f t="shared" si="15"/>
        <v>1</v>
      </c>
      <c r="I363" s="132"/>
      <c r="J363" s="355" t="s">
        <v>4712</v>
      </c>
      <c r="K363" s="137" t="str">
        <f t="shared" si="17"/>
        <v>C2814</v>
      </c>
      <c r="L363" s="263" t="str">
        <f t="shared" si="16"/>
        <v>C28.1.4 - Fabrication d'articles de robinetterie</v>
      </c>
      <c r="M363" s="137"/>
      <c r="N363" s="137" t="s">
        <v>192</v>
      </c>
      <c r="O363" s="137" t="s">
        <v>426</v>
      </c>
      <c r="P363" s="132"/>
      <c r="Q363" s="132"/>
      <c r="R363" s="132"/>
    </row>
    <row r="364" spans="1:18" hidden="1">
      <c r="A364" s="132" t="s">
        <v>4714</v>
      </c>
      <c r="B364" s="137" t="s">
        <v>3731</v>
      </c>
      <c r="C364" s="137"/>
      <c r="D364" s="137" t="s">
        <v>426</v>
      </c>
      <c r="E364" s="132"/>
      <c r="F364" s="132"/>
      <c r="G364" s="132"/>
      <c r="H364" s="132">
        <f t="shared" si="15"/>
        <v>1</v>
      </c>
      <c r="I364" s="132"/>
      <c r="J364" s="355" t="s">
        <v>4713</v>
      </c>
      <c r="K364" s="137" t="str">
        <f t="shared" si="17"/>
        <v>C2815</v>
      </c>
      <c r="L364" s="263" t="str">
        <f t="shared" si="16"/>
        <v>C28.1.5 - Fabrication d'engrenages et d'organes mécaniques de transmission</v>
      </c>
      <c r="M364" s="137"/>
      <c r="N364" s="137" t="s">
        <v>192</v>
      </c>
      <c r="O364" s="137" t="s">
        <v>426</v>
      </c>
      <c r="P364" s="132"/>
      <c r="Q364" s="132"/>
      <c r="R364" s="132"/>
    </row>
    <row r="365" spans="1:18" hidden="1">
      <c r="A365" s="132" t="s">
        <v>4715</v>
      </c>
      <c r="B365" s="137" t="s">
        <v>3732</v>
      </c>
      <c r="C365" s="137"/>
      <c r="D365" s="137" t="s">
        <v>426</v>
      </c>
      <c r="E365" s="132"/>
      <c r="F365" s="132"/>
      <c r="G365" s="132"/>
      <c r="H365" s="132">
        <f t="shared" si="15"/>
        <v>1</v>
      </c>
      <c r="I365" s="132"/>
      <c r="J365" s="354" t="s">
        <v>4714</v>
      </c>
      <c r="K365" s="137" t="str">
        <f t="shared" si="17"/>
        <v>C282</v>
      </c>
      <c r="L365" s="263" t="str">
        <f t="shared" si="16"/>
        <v>C28.2 - Fabrication d'autres machines d'usage général</v>
      </c>
      <c r="M365" s="137" t="s">
        <v>190</v>
      </c>
      <c r="N365" s="137" t="s">
        <v>192</v>
      </c>
      <c r="O365" s="137" t="s">
        <v>426</v>
      </c>
      <c r="P365" s="132"/>
      <c r="Q365" s="132"/>
      <c r="R365" s="132"/>
    </row>
    <row r="366" spans="1:18" hidden="1">
      <c r="A366" s="132" t="s">
        <v>4716</v>
      </c>
      <c r="B366" s="137" t="s">
        <v>3733</v>
      </c>
      <c r="C366" s="137"/>
      <c r="D366" s="137" t="s">
        <v>426</v>
      </c>
      <c r="E366" s="132"/>
      <c r="F366" s="132"/>
      <c r="G366" s="132"/>
      <c r="H366" s="132">
        <f t="shared" si="15"/>
        <v>1</v>
      </c>
      <c r="I366" s="132"/>
      <c r="J366" s="355" t="s">
        <v>4715</v>
      </c>
      <c r="K366" s="137" t="str">
        <f t="shared" si="17"/>
        <v>C2821</v>
      </c>
      <c r="L366" s="263" t="str">
        <f t="shared" si="16"/>
        <v>C28.2.1 - Fabrication de fours et brûleurs</v>
      </c>
      <c r="M366" s="137"/>
      <c r="N366" s="137" t="s">
        <v>192</v>
      </c>
      <c r="O366" s="137" t="s">
        <v>426</v>
      </c>
      <c r="P366" s="132"/>
      <c r="Q366" s="132"/>
      <c r="R366" s="132"/>
    </row>
    <row r="367" spans="1:18" hidden="1">
      <c r="A367" s="132" t="s">
        <v>5324</v>
      </c>
      <c r="B367" s="137" t="s">
        <v>3734</v>
      </c>
      <c r="C367" s="137"/>
      <c r="D367" s="137" t="s">
        <v>426</v>
      </c>
      <c r="E367" s="132"/>
      <c r="F367" s="132"/>
      <c r="G367" s="132"/>
      <c r="H367" s="132">
        <f t="shared" si="15"/>
        <v>1</v>
      </c>
      <c r="I367" s="132"/>
      <c r="J367" s="355" t="s">
        <v>4716</v>
      </c>
      <c r="K367" s="137" t="str">
        <f t="shared" si="17"/>
        <v>C2822</v>
      </c>
      <c r="L367" s="263" t="str">
        <f t="shared" si="16"/>
        <v>C28.2.2 - Fabrication de matériel de levage et de manutention</v>
      </c>
      <c r="M367" s="137"/>
      <c r="N367" s="137" t="s">
        <v>192</v>
      </c>
      <c r="O367" s="137" t="s">
        <v>426</v>
      </c>
      <c r="P367" s="132"/>
      <c r="Q367" s="132"/>
      <c r="R367" s="132"/>
    </row>
    <row r="368" spans="1:18" hidden="1">
      <c r="A368" s="132" t="s">
        <v>4717</v>
      </c>
      <c r="B368" s="137" t="s">
        <v>3735</v>
      </c>
      <c r="C368" s="137"/>
      <c r="D368" s="137" t="s">
        <v>426</v>
      </c>
      <c r="E368" s="132"/>
      <c r="F368" s="132"/>
      <c r="G368" s="132"/>
      <c r="H368" s="132">
        <f t="shared" si="15"/>
        <v>1</v>
      </c>
      <c r="I368" s="132"/>
      <c r="J368" s="355" t="s">
        <v>5324</v>
      </c>
      <c r="K368" s="137" t="str">
        <f t="shared" si="17"/>
        <v>C2823</v>
      </c>
      <c r="L368" s="263" t="str">
        <f t="shared" si="16"/>
        <v>C28.2.3 - Fabrication machine équipement bureau sauf ordinateurs équipement périph</v>
      </c>
      <c r="M368" s="137"/>
      <c r="N368" s="137" t="s">
        <v>192</v>
      </c>
      <c r="O368" s="137" t="s">
        <v>426</v>
      </c>
      <c r="P368" s="132"/>
      <c r="Q368" s="132"/>
      <c r="R368" s="132"/>
    </row>
    <row r="369" spans="1:18" hidden="1">
      <c r="A369" s="132" t="s">
        <v>4718</v>
      </c>
      <c r="B369" s="137" t="s">
        <v>3736</v>
      </c>
      <c r="C369" s="137"/>
      <c r="D369" s="137" t="s">
        <v>426</v>
      </c>
      <c r="E369" s="132"/>
      <c r="F369" s="132"/>
      <c r="G369" s="132"/>
      <c r="H369" s="132">
        <f t="shared" si="15"/>
        <v>1</v>
      </c>
      <c r="I369" s="132"/>
      <c r="J369" s="355" t="s">
        <v>4717</v>
      </c>
      <c r="K369" s="137" t="str">
        <f t="shared" si="17"/>
        <v>C2824</v>
      </c>
      <c r="L369" s="263" t="str">
        <f t="shared" si="16"/>
        <v>C28.2.4 - Fabrication d'outillage portatif à moteur incorporé</v>
      </c>
      <c r="M369" s="137"/>
      <c r="N369" s="137" t="s">
        <v>192</v>
      </c>
      <c r="O369" s="137" t="s">
        <v>426</v>
      </c>
      <c r="P369" s="132"/>
      <c r="Q369" s="132"/>
      <c r="R369" s="132"/>
    </row>
    <row r="370" spans="1:18" hidden="1">
      <c r="A370" s="132" t="s">
        <v>4719</v>
      </c>
      <c r="B370" s="137" t="s">
        <v>3737</v>
      </c>
      <c r="C370" s="137"/>
      <c r="D370" s="137" t="s">
        <v>426</v>
      </c>
      <c r="E370" s="132"/>
      <c r="F370" s="132"/>
      <c r="G370" s="132"/>
      <c r="H370" s="132">
        <f t="shared" si="15"/>
        <v>1</v>
      </c>
      <c r="I370" s="132"/>
      <c r="J370" s="355" t="s">
        <v>4718</v>
      </c>
      <c r="K370" s="137" t="str">
        <f t="shared" si="17"/>
        <v>C2825</v>
      </c>
      <c r="L370" s="263" t="str">
        <f t="shared" si="16"/>
        <v>C28.2.5 - Fabrication d'équipements aérauliques frigorifiques industriels</v>
      </c>
      <c r="M370" s="137"/>
      <c r="N370" s="137" t="s">
        <v>192</v>
      </c>
      <c r="O370" s="137" t="s">
        <v>426</v>
      </c>
      <c r="P370" s="132"/>
      <c r="Q370" s="132"/>
      <c r="R370" s="132"/>
    </row>
    <row r="371" spans="1:18" hidden="1">
      <c r="A371" s="132" t="s">
        <v>4720</v>
      </c>
      <c r="B371" s="137" t="s">
        <v>3738</v>
      </c>
      <c r="C371" s="137"/>
      <c r="D371" s="137" t="s">
        <v>426</v>
      </c>
      <c r="E371" s="132"/>
      <c r="F371" s="132"/>
      <c r="G371" s="132"/>
      <c r="H371" s="132">
        <f t="shared" si="15"/>
        <v>1</v>
      </c>
      <c r="I371" s="132"/>
      <c r="J371" s="355" t="s">
        <v>4719</v>
      </c>
      <c r="K371" s="137" t="str">
        <f t="shared" si="17"/>
        <v>C2829</v>
      </c>
      <c r="L371" s="263" t="str">
        <f t="shared" si="16"/>
        <v>C28.2.9 - Fabrication de machines diverses d'usage général</v>
      </c>
      <c r="M371" s="137"/>
      <c r="N371" s="137" t="s">
        <v>192</v>
      </c>
      <c r="O371" s="137" t="s">
        <v>426</v>
      </c>
      <c r="P371" s="132"/>
      <c r="Q371" s="132"/>
      <c r="R371" s="132"/>
    </row>
    <row r="372" spans="1:18" hidden="1">
      <c r="A372" s="132" t="s">
        <v>4721</v>
      </c>
      <c r="B372" s="137" t="s">
        <v>3739</v>
      </c>
      <c r="C372" s="137"/>
      <c r="D372" s="137" t="s">
        <v>426</v>
      </c>
      <c r="E372" s="132"/>
      <c r="F372" s="132"/>
      <c r="G372" s="132"/>
      <c r="H372" s="132">
        <f t="shared" si="15"/>
        <v>1</v>
      </c>
      <c r="I372" s="132"/>
      <c r="J372" s="354" t="s">
        <v>4720</v>
      </c>
      <c r="K372" s="137" t="str">
        <f t="shared" si="17"/>
        <v>C283</v>
      </c>
      <c r="L372" s="263" t="str">
        <f t="shared" si="16"/>
        <v>C28.3 - Fabrication de machines agricoles et forestières</v>
      </c>
      <c r="M372" s="137" t="s">
        <v>190</v>
      </c>
      <c r="N372" s="137" t="s">
        <v>192</v>
      </c>
      <c r="O372" s="137" t="s">
        <v>426</v>
      </c>
      <c r="P372" s="132"/>
      <c r="Q372" s="132"/>
      <c r="R372" s="132"/>
    </row>
    <row r="373" spans="1:18" hidden="1">
      <c r="A373" s="132" t="s">
        <v>4722</v>
      </c>
      <c r="B373" s="137" t="s">
        <v>3740</v>
      </c>
      <c r="C373" s="137"/>
      <c r="D373" s="137" t="s">
        <v>426</v>
      </c>
      <c r="E373" s="132"/>
      <c r="F373" s="132"/>
      <c r="G373" s="132"/>
      <c r="H373" s="132">
        <f t="shared" si="15"/>
        <v>1</v>
      </c>
      <c r="I373" s="132"/>
      <c r="J373" s="355" t="s">
        <v>4721</v>
      </c>
      <c r="K373" s="137" t="str">
        <f t="shared" si="17"/>
        <v>C2830</v>
      </c>
      <c r="L373" s="263" t="str">
        <f t="shared" si="16"/>
        <v>C28.3.0 - Fabrication de machines agricoles et forestières</v>
      </c>
      <c r="M373" s="137"/>
      <c r="N373" s="137" t="s">
        <v>192</v>
      </c>
      <c r="O373" s="137" t="s">
        <v>426</v>
      </c>
      <c r="P373" s="132"/>
      <c r="Q373" s="132"/>
      <c r="R373" s="132"/>
    </row>
    <row r="374" spans="1:18" hidden="1">
      <c r="A374" s="132" t="s">
        <v>4723</v>
      </c>
      <c r="B374" s="137" t="s">
        <v>3741</v>
      </c>
      <c r="C374" s="137"/>
      <c r="D374" s="137" t="s">
        <v>426</v>
      </c>
      <c r="E374" s="132"/>
      <c r="F374" s="132"/>
      <c r="G374" s="132"/>
      <c r="H374" s="132">
        <f t="shared" si="15"/>
        <v>1</v>
      </c>
      <c r="I374" s="132"/>
      <c r="J374" s="354" t="s">
        <v>4722</v>
      </c>
      <c r="K374" s="137" t="str">
        <f t="shared" si="17"/>
        <v>C284</v>
      </c>
      <c r="L374" s="263" t="str">
        <f t="shared" si="16"/>
        <v>C28.4 - Fabrication machines formages métaux machines-outils</v>
      </c>
      <c r="M374" s="137" t="s">
        <v>190</v>
      </c>
      <c r="N374" s="137" t="s">
        <v>192</v>
      </c>
      <c r="O374" s="137" t="s">
        <v>426</v>
      </c>
      <c r="P374" s="132"/>
      <c r="Q374" s="132"/>
      <c r="R374" s="132"/>
    </row>
    <row r="375" spans="1:18" hidden="1">
      <c r="A375" s="132" t="s">
        <v>4724</v>
      </c>
      <c r="B375" s="137" t="s">
        <v>3742</v>
      </c>
      <c r="C375" s="137"/>
      <c r="D375" s="137" t="s">
        <v>426</v>
      </c>
      <c r="E375" s="132"/>
      <c r="F375" s="132"/>
      <c r="G375" s="132"/>
      <c r="H375" s="132">
        <f t="shared" si="15"/>
        <v>1</v>
      </c>
      <c r="I375" s="132"/>
      <c r="J375" s="355" t="s">
        <v>4723</v>
      </c>
      <c r="K375" s="137" t="str">
        <f t="shared" si="17"/>
        <v>C2841</v>
      </c>
      <c r="L375" s="263" t="str">
        <f t="shared" si="16"/>
        <v>C28.4.1 - Fabrication de machines-outils pour le travail des métaux</v>
      </c>
      <c r="M375" s="137"/>
      <c r="N375" s="137" t="s">
        <v>192</v>
      </c>
      <c r="O375" s="137" t="s">
        <v>426</v>
      </c>
      <c r="P375" s="132"/>
      <c r="Q375" s="132"/>
      <c r="R375" s="132"/>
    </row>
    <row r="376" spans="1:18" hidden="1">
      <c r="A376" s="132" t="s">
        <v>4725</v>
      </c>
      <c r="B376" s="137" t="s">
        <v>3743</v>
      </c>
      <c r="C376" s="137"/>
      <c r="D376" s="137" t="s">
        <v>426</v>
      </c>
      <c r="E376" s="132"/>
      <c r="F376" s="132"/>
      <c r="G376" s="132"/>
      <c r="H376" s="132">
        <f t="shared" si="15"/>
        <v>1</v>
      </c>
      <c r="I376" s="132"/>
      <c r="J376" s="355" t="s">
        <v>4724</v>
      </c>
      <c r="K376" s="137" t="str">
        <f t="shared" si="17"/>
        <v>C2849</v>
      </c>
      <c r="L376" s="263" t="str">
        <f t="shared" si="16"/>
        <v>C28.4.9 - Fabrication d'autres machines-outils nca</v>
      </c>
      <c r="M376" s="137"/>
      <c r="N376" s="137" t="s">
        <v>192</v>
      </c>
      <c r="O376" s="137" t="s">
        <v>426</v>
      </c>
      <c r="P376" s="132"/>
      <c r="Q376" s="132"/>
      <c r="R376" s="132"/>
    </row>
    <row r="377" spans="1:18" hidden="1">
      <c r="A377" s="132" t="s">
        <v>4726</v>
      </c>
      <c r="B377" s="137" t="s">
        <v>3744</v>
      </c>
      <c r="C377" s="137"/>
      <c r="D377" s="137" t="s">
        <v>426</v>
      </c>
      <c r="E377" s="132"/>
      <c r="F377" s="132"/>
      <c r="G377" s="132"/>
      <c r="H377" s="132">
        <f t="shared" si="15"/>
        <v>1</v>
      </c>
      <c r="I377" s="132"/>
      <c r="J377" s="354" t="s">
        <v>4725</v>
      </c>
      <c r="K377" s="137" t="str">
        <f t="shared" si="17"/>
        <v>C289</v>
      </c>
      <c r="L377" s="263" t="str">
        <f t="shared" si="16"/>
        <v>C28.9 - Fabrication d'autres machines d'usage spécifique</v>
      </c>
      <c r="M377" s="137" t="s">
        <v>190</v>
      </c>
      <c r="N377" s="137" t="s">
        <v>192</v>
      </c>
      <c r="O377" s="137" t="s">
        <v>426</v>
      </c>
      <c r="P377" s="132"/>
      <c r="Q377" s="132"/>
      <c r="R377" s="132"/>
    </row>
    <row r="378" spans="1:18" hidden="1">
      <c r="A378" s="132" t="s">
        <v>4727</v>
      </c>
      <c r="B378" s="137" t="s">
        <v>3745</v>
      </c>
      <c r="C378" s="137"/>
      <c r="D378" s="137" t="s">
        <v>426</v>
      </c>
      <c r="E378" s="132"/>
      <c r="F378" s="132"/>
      <c r="G378" s="132"/>
      <c r="H378" s="132">
        <f t="shared" si="15"/>
        <v>1</v>
      </c>
      <c r="I378" s="132"/>
      <c r="J378" s="355" t="s">
        <v>4726</v>
      </c>
      <c r="K378" s="137" t="str">
        <f t="shared" si="17"/>
        <v>C2891</v>
      </c>
      <c r="L378" s="263" t="str">
        <f t="shared" si="16"/>
        <v>C28.9.1 - Fabrication de machines pour la métallurgie</v>
      </c>
      <c r="M378" s="137"/>
      <c r="N378" s="137" t="s">
        <v>192</v>
      </c>
      <c r="O378" s="137" t="s">
        <v>426</v>
      </c>
      <c r="P378" s="132"/>
      <c r="Q378" s="132"/>
      <c r="R378" s="132"/>
    </row>
    <row r="379" spans="1:18" hidden="1">
      <c r="A379" s="132" t="s">
        <v>4728</v>
      </c>
      <c r="B379" s="137" t="s">
        <v>3746</v>
      </c>
      <c r="C379" s="137"/>
      <c r="D379" s="137" t="s">
        <v>426</v>
      </c>
      <c r="E379" s="132"/>
      <c r="F379" s="132"/>
      <c r="G379" s="132"/>
      <c r="H379" s="132">
        <f t="shared" si="15"/>
        <v>1</v>
      </c>
      <c r="I379" s="132"/>
      <c r="J379" s="355" t="s">
        <v>4727</v>
      </c>
      <c r="K379" s="137" t="str">
        <f t="shared" si="17"/>
        <v>C2892</v>
      </c>
      <c r="L379" s="263" t="str">
        <f t="shared" si="16"/>
        <v>C28.9.2 - Fabrication de machines pour extraction ou la construction</v>
      </c>
      <c r="M379" s="137"/>
      <c r="N379" s="137" t="s">
        <v>192</v>
      </c>
      <c r="O379" s="137" t="s">
        <v>426</v>
      </c>
      <c r="P379" s="132"/>
      <c r="Q379" s="132"/>
      <c r="R379" s="132"/>
    </row>
    <row r="380" spans="1:18" hidden="1">
      <c r="A380" s="132" t="s">
        <v>4729</v>
      </c>
      <c r="B380" s="137" t="s">
        <v>3747</v>
      </c>
      <c r="C380" s="137"/>
      <c r="D380" s="137" t="s">
        <v>426</v>
      </c>
      <c r="E380" s="132"/>
      <c r="F380" s="132"/>
      <c r="G380" s="132"/>
      <c r="H380" s="132">
        <f t="shared" si="15"/>
        <v>1</v>
      </c>
      <c r="I380" s="132"/>
      <c r="J380" s="355" t="s">
        <v>4728</v>
      </c>
      <c r="K380" s="137" t="str">
        <f t="shared" si="17"/>
        <v>C2893</v>
      </c>
      <c r="L380" s="263" t="str">
        <f t="shared" si="16"/>
        <v>C28.9.3 - Fabrication de machines pour industrie agro-alimentaire</v>
      </c>
      <c r="M380" s="137"/>
      <c r="N380" s="137" t="s">
        <v>192</v>
      </c>
      <c r="O380" s="137" t="s">
        <v>426</v>
      </c>
      <c r="P380" s="132"/>
      <c r="Q380" s="132"/>
      <c r="R380" s="132"/>
    </row>
    <row r="381" spans="1:18" hidden="1">
      <c r="A381" s="132" t="s">
        <v>4730</v>
      </c>
      <c r="B381" s="137" t="s">
        <v>3748</v>
      </c>
      <c r="C381" s="137"/>
      <c r="D381" s="137" t="s">
        <v>426</v>
      </c>
      <c r="E381" s="132"/>
      <c r="F381" s="132"/>
      <c r="G381" s="132"/>
      <c r="H381" s="132">
        <f t="shared" si="15"/>
        <v>1</v>
      </c>
      <c r="I381" s="132"/>
      <c r="J381" s="355" t="s">
        <v>4729</v>
      </c>
      <c r="K381" s="137" t="str">
        <f t="shared" si="17"/>
        <v>C2894</v>
      </c>
      <c r="L381" s="263" t="str">
        <f t="shared" si="16"/>
        <v>C28.9.4 - Fabrication de machines pour les industries textiles</v>
      </c>
      <c r="M381" s="137"/>
      <c r="N381" s="137" t="s">
        <v>192</v>
      </c>
      <c r="O381" s="137" t="s">
        <v>426</v>
      </c>
      <c r="P381" s="132"/>
      <c r="Q381" s="132"/>
      <c r="R381" s="132"/>
    </row>
    <row r="382" spans="1:18" hidden="1">
      <c r="A382" s="132" t="s">
        <v>4731</v>
      </c>
      <c r="B382" s="137" t="s">
        <v>3749</v>
      </c>
      <c r="C382" s="137"/>
      <c r="D382" s="137" t="s">
        <v>426</v>
      </c>
      <c r="E382" s="132"/>
      <c r="F382" s="132"/>
      <c r="G382" s="132"/>
      <c r="H382" s="132">
        <f t="shared" si="15"/>
        <v>1</v>
      </c>
      <c r="I382" s="132"/>
      <c r="J382" s="355" t="s">
        <v>4730</v>
      </c>
      <c r="K382" s="137" t="str">
        <f t="shared" si="17"/>
        <v>C2895</v>
      </c>
      <c r="L382" s="263" t="str">
        <f t="shared" si="16"/>
        <v>C28.9.5 - Fabrication machines pour les industries du papier du carton</v>
      </c>
      <c r="M382" s="137"/>
      <c r="N382" s="137" t="s">
        <v>192</v>
      </c>
      <c r="O382" s="137" t="s">
        <v>426</v>
      </c>
      <c r="P382" s="132"/>
      <c r="Q382" s="132"/>
      <c r="R382" s="132"/>
    </row>
    <row r="383" spans="1:18" hidden="1">
      <c r="A383" s="132" t="s">
        <v>4732</v>
      </c>
      <c r="B383" s="137" t="s">
        <v>3750</v>
      </c>
      <c r="C383" s="137"/>
      <c r="D383" s="137" t="s">
        <v>426</v>
      </c>
      <c r="E383" s="132"/>
      <c r="F383" s="132"/>
      <c r="G383" s="132"/>
      <c r="H383" s="132">
        <f t="shared" si="15"/>
        <v>1</v>
      </c>
      <c r="I383" s="132"/>
      <c r="J383" s="355" t="s">
        <v>4731</v>
      </c>
      <c r="K383" s="137" t="str">
        <f t="shared" si="17"/>
        <v>C2896</v>
      </c>
      <c r="L383" s="263" t="str">
        <f t="shared" si="16"/>
        <v>C28.9.6 - Fabrication machines pour le travail du caoutchouc ou plastiques</v>
      </c>
      <c r="M383" s="137"/>
      <c r="N383" s="137" t="s">
        <v>192</v>
      </c>
      <c r="O383" s="137" t="s">
        <v>426</v>
      </c>
      <c r="P383" s="132"/>
      <c r="Q383" s="132"/>
      <c r="R383" s="132"/>
    </row>
    <row r="384" spans="1:18" hidden="1">
      <c r="A384" s="132" t="s">
        <v>4733</v>
      </c>
      <c r="B384" s="137" t="s">
        <v>3751</v>
      </c>
      <c r="C384" s="137"/>
      <c r="D384" s="137" t="s">
        <v>426</v>
      </c>
      <c r="E384" s="132"/>
      <c r="F384" s="132"/>
      <c r="G384" s="132"/>
      <c r="H384" s="132">
        <f t="shared" si="15"/>
        <v>1</v>
      </c>
      <c r="I384" s="132"/>
      <c r="J384" s="355" t="s">
        <v>4732</v>
      </c>
      <c r="K384" s="137" t="str">
        <f t="shared" si="17"/>
        <v>C2899</v>
      </c>
      <c r="L384" s="263" t="str">
        <f t="shared" si="16"/>
        <v>C28.9.9 - Fabrication de machines diverses d'usage spécifique</v>
      </c>
      <c r="M384" s="137"/>
      <c r="N384" s="137" t="s">
        <v>192</v>
      </c>
      <c r="O384" s="137" t="s">
        <v>426</v>
      </c>
      <c r="P384" s="132"/>
      <c r="Q384" s="132"/>
      <c r="R384" s="132"/>
    </row>
    <row r="385" spans="1:18" hidden="1">
      <c r="A385" s="132" t="s">
        <v>4734</v>
      </c>
      <c r="B385" s="137" t="s">
        <v>3752</v>
      </c>
      <c r="C385" s="137"/>
      <c r="D385" s="137" t="s">
        <v>426</v>
      </c>
      <c r="E385" s="132"/>
      <c r="F385" s="132"/>
      <c r="G385" s="132"/>
      <c r="H385" s="132">
        <f t="shared" si="15"/>
        <v>1</v>
      </c>
      <c r="I385" s="132"/>
      <c r="J385" s="353" t="s">
        <v>4733</v>
      </c>
      <c r="K385" s="137" t="str">
        <f t="shared" si="17"/>
        <v>C29</v>
      </c>
      <c r="L385" s="263" t="str">
        <f t="shared" si="16"/>
        <v>C29 - Industrie automobile</v>
      </c>
      <c r="M385" s="137" t="s">
        <v>190</v>
      </c>
      <c r="N385" s="137" t="s">
        <v>192</v>
      </c>
      <c r="O385" s="137" t="s">
        <v>426</v>
      </c>
      <c r="P385" s="132"/>
      <c r="Q385" s="132"/>
      <c r="R385" s="132"/>
    </row>
    <row r="386" spans="1:18" hidden="1">
      <c r="A386" s="132" t="s">
        <v>4735</v>
      </c>
      <c r="B386" s="137" t="s">
        <v>3753</v>
      </c>
      <c r="C386" s="137"/>
      <c r="D386" s="137" t="s">
        <v>426</v>
      </c>
      <c r="E386" s="132"/>
      <c r="F386" s="132"/>
      <c r="G386" s="132"/>
      <c r="H386" s="132">
        <f t="shared" si="15"/>
        <v>1</v>
      </c>
      <c r="I386" s="132"/>
      <c r="J386" s="354" t="s">
        <v>4734</v>
      </c>
      <c r="K386" s="137" t="str">
        <f t="shared" si="17"/>
        <v>C291</v>
      </c>
      <c r="L386" s="263" t="str">
        <f t="shared" si="16"/>
        <v>C29.1 - Construction de véhicules automobiles</v>
      </c>
      <c r="M386" s="137" t="s">
        <v>190</v>
      </c>
      <c r="N386" s="137" t="s">
        <v>192</v>
      </c>
      <c r="O386" s="137" t="s">
        <v>426</v>
      </c>
      <c r="P386" s="132"/>
      <c r="Q386" s="132"/>
      <c r="R386" s="132"/>
    </row>
    <row r="387" spans="1:18" hidden="1">
      <c r="A387" s="132" t="s">
        <v>4736</v>
      </c>
      <c r="B387" s="137" t="s">
        <v>3754</v>
      </c>
      <c r="C387" s="137"/>
      <c r="D387" s="137" t="s">
        <v>426</v>
      </c>
      <c r="E387" s="132"/>
      <c r="F387" s="132"/>
      <c r="G387" s="132"/>
      <c r="H387" s="132">
        <f t="shared" ref="H387:H450" si="18">COUNTIF($J$2:$J$1000,A387)</f>
        <v>1</v>
      </c>
      <c r="I387" s="132"/>
      <c r="J387" s="355" t="s">
        <v>4735</v>
      </c>
      <c r="K387" s="137" t="str">
        <f t="shared" si="17"/>
        <v>C2910</v>
      </c>
      <c r="L387" s="263" t="str">
        <f t="shared" si="16"/>
        <v>C29.1.0 - Construction de véhicules automobiles</v>
      </c>
      <c r="M387" s="137"/>
      <c r="N387" s="137" t="s">
        <v>192</v>
      </c>
      <c r="O387" s="137" t="s">
        <v>426</v>
      </c>
      <c r="P387" s="132"/>
      <c r="Q387" s="132"/>
      <c r="R387" s="132"/>
    </row>
    <row r="388" spans="1:18" hidden="1">
      <c r="A388" s="132" t="s">
        <v>4737</v>
      </c>
      <c r="B388" s="137" t="s">
        <v>3755</v>
      </c>
      <c r="C388" s="137"/>
      <c r="D388" s="137" t="s">
        <v>426</v>
      </c>
      <c r="E388" s="132"/>
      <c r="F388" s="132"/>
      <c r="G388" s="132"/>
      <c r="H388" s="132">
        <f t="shared" si="18"/>
        <v>1</v>
      </c>
      <c r="I388" s="132"/>
      <c r="J388" s="354" t="s">
        <v>4736</v>
      </c>
      <c r="K388" s="137" t="str">
        <f t="shared" si="17"/>
        <v>C292</v>
      </c>
      <c r="L388" s="263" t="str">
        <f t="shared" ref="L388:L451" si="19">J388</f>
        <v>C29.2 - Fabrication de carrosseries et remorques</v>
      </c>
      <c r="M388" s="137" t="s">
        <v>190</v>
      </c>
      <c r="N388" s="137" t="s">
        <v>192</v>
      </c>
      <c r="O388" s="137" t="s">
        <v>426</v>
      </c>
      <c r="P388" s="132"/>
      <c r="Q388" s="132"/>
      <c r="R388" s="132"/>
    </row>
    <row r="389" spans="1:18" hidden="1">
      <c r="A389" s="132" t="s">
        <v>4738</v>
      </c>
      <c r="B389" s="137" t="s">
        <v>3756</v>
      </c>
      <c r="C389" s="137"/>
      <c r="D389" s="137" t="s">
        <v>426</v>
      </c>
      <c r="E389" s="132"/>
      <c r="F389" s="132"/>
      <c r="G389" s="132"/>
      <c r="H389" s="132">
        <f t="shared" si="18"/>
        <v>1</v>
      </c>
      <c r="I389" s="132"/>
      <c r="J389" s="355" t="s">
        <v>4737</v>
      </c>
      <c r="K389" s="137" t="str">
        <f t="shared" si="17"/>
        <v>C2920</v>
      </c>
      <c r="L389" s="263" t="str">
        <f t="shared" si="19"/>
        <v>C29.2.0 - Fabrication de carrosseries et remorques</v>
      </c>
      <c r="M389" s="137"/>
      <c r="N389" s="137" t="s">
        <v>192</v>
      </c>
      <c r="O389" s="137" t="s">
        <v>426</v>
      </c>
      <c r="P389" s="132"/>
      <c r="Q389" s="132"/>
      <c r="R389" s="132"/>
    </row>
    <row r="390" spans="1:18" hidden="1">
      <c r="A390" s="132" t="s">
        <v>4739</v>
      </c>
      <c r="B390" s="137" t="s">
        <v>3757</v>
      </c>
      <c r="C390" s="137"/>
      <c r="D390" s="137" t="s">
        <v>426</v>
      </c>
      <c r="E390" s="132"/>
      <c r="F390" s="132"/>
      <c r="G390" s="132"/>
      <c r="H390" s="132">
        <f t="shared" si="18"/>
        <v>1</v>
      </c>
      <c r="I390" s="132"/>
      <c r="J390" s="354" t="s">
        <v>4738</v>
      </c>
      <c r="K390" s="137" t="str">
        <f t="shared" ref="K390:K453" si="20">VLOOKUP(J390,$A$2:$B$1100,2,0)</f>
        <v>C293</v>
      </c>
      <c r="L390" s="263" t="str">
        <f t="shared" si="19"/>
        <v>C29.3 - Fabrication d'équipements automobiles</v>
      </c>
      <c r="M390" s="137" t="s">
        <v>190</v>
      </c>
      <c r="N390" s="137" t="s">
        <v>192</v>
      </c>
      <c r="O390" s="137" t="s">
        <v>426</v>
      </c>
      <c r="P390" s="132"/>
      <c r="Q390" s="132"/>
      <c r="R390" s="132"/>
    </row>
    <row r="391" spans="1:18" hidden="1">
      <c r="A391" s="132" t="s">
        <v>4740</v>
      </c>
      <c r="B391" s="137" t="s">
        <v>3758</v>
      </c>
      <c r="C391" s="137"/>
      <c r="D391" s="137" t="s">
        <v>426</v>
      </c>
      <c r="E391" s="132"/>
      <c r="F391" s="132"/>
      <c r="G391" s="132"/>
      <c r="H391" s="132">
        <f t="shared" si="18"/>
        <v>1</v>
      </c>
      <c r="I391" s="132"/>
      <c r="J391" s="355" t="s">
        <v>4739</v>
      </c>
      <c r="K391" s="137" t="str">
        <f t="shared" si="20"/>
        <v>C2931</v>
      </c>
      <c r="L391" s="263" t="str">
        <f t="shared" si="19"/>
        <v>C29.3.1 - Fabrication d'équipements électriques électroniques automobiles</v>
      </c>
      <c r="M391" s="137"/>
      <c r="N391" s="137" t="s">
        <v>192</v>
      </c>
      <c r="O391" s="137" t="s">
        <v>426</v>
      </c>
      <c r="P391" s="132"/>
      <c r="Q391" s="132"/>
      <c r="R391" s="132"/>
    </row>
    <row r="392" spans="1:18" hidden="1">
      <c r="A392" s="132" t="s">
        <v>4741</v>
      </c>
      <c r="B392" s="137" t="s">
        <v>3759</v>
      </c>
      <c r="C392" s="137"/>
      <c r="D392" s="137" t="s">
        <v>426</v>
      </c>
      <c r="E392" s="132"/>
      <c r="F392" s="132"/>
      <c r="G392" s="132"/>
      <c r="H392" s="132">
        <f t="shared" si="18"/>
        <v>1</v>
      </c>
      <c r="I392" s="132"/>
      <c r="J392" s="355" t="s">
        <v>4740</v>
      </c>
      <c r="K392" s="137" t="str">
        <f t="shared" si="20"/>
        <v>C2932</v>
      </c>
      <c r="L392" s="263" t="str">
        <f t="shared" si="19"/>
        <v>C29.3.2 - Fabrication d'autres équipements automobiles</v>
      </c>
      <c r="M392" s="137"/>
      <c r="N392" s="137" t="s">
        <v>192</v>
      </c>
      <c r="O392" s="137" t="s">
        <v>426</v>
      </c>
      <c r="P392" s="132"/>
      <c r="Q392" s="132"/>
      <c r="R392" s="132"/>
    </row>
    <row r="393" spans="1:18" hidden="1">
      <c r="A393" s="132" t="s">
        <v>4742</v>
      </c>
      <c r="B393" s="137" t="s">
        <v>3760</v>
      </c>
      <c r="C393" s="137"/>
      <c r="D393" s="137" t="s">
        <v>426</v>
      </c>
      <c r="E393" s="132"/>
      <c r="F393" s="132"/>
      <c r="G393" s="132"/>
      <c r="H393" s="132">
        <f t="shared" si="18"/>
        <v>1</v>
      </c>
      <c r="I393" s="132"/>
      <c r="J393" s="353" t="s">
        <v>4741</v>
      </c>
      <c r="K393" s="137" t="str">
        <f t="shared" si="20"/>
        <v>C30</v>
      </c>
      <c r="L393" s="263" t="str">
        <f t="shared" si="19"/>
        <v>C30 - Fabrication d'autres matériels de transport</v>
      </c>
      <c r="M393" s="137" t="s">
        <v>190</v>
      </c>
      <c r="N393" s="137" t="s">
        <v>192</v>
      </c>
      <c r="O393" s="137" t="s">
        <v>426</v>
      </c>
      <c r="P393" s="132"/>
      <c r="Q393" s="132"/>
      <c r="R393" s="132"/>
    </row>
    <row r="394" spans="1:18" hidden="1">
      <c r="A394" s="132" t="s">
        <v>4743</v>
      </c>
      <c r="B394" s="137" t="s">
        <v>3761</v>
      </c>
      <c r="C394" s="137"/>
      <c r="D394" s="137" t="s">
        <v>426</v>
      </c>
      <c r="E394" s="132"/>
      <c r="F394" s="132"/>
      <c r="G394" s="132"/>
      <c r="H394" s="132">
        <f t="shared" si="18"/>
        <v>1</v>
      </c>
      <c r="I394" s="132"/>
      <c r="J394" s="354" t="s">
        <v>4742</v>
      </c>
      <c r="K394" s="137" t="str">
        <f t="shared" si="20"/>
        <v>C301</v>
      </c>
      <c r="L394" s="263" t="str">
        <f t="shared" si="19"/>
        <v>C30.1 - Construction navale</v>
      </c>
      <c r="M394" s="137" t="s">
        <v>190</v>
      </c>
      <c r="N394" s="137" t="s">
        <v>192</v>
      </c>
      <c r="O394" s="137" t="s">
        <v>426</v>
      </c>
      <c r="P394" s="132"/>
      <c r="Q394" s="132"/>
      <c r="R394" s="132"/>
    </row>
    <row r="395" spans="1:18" hidden="1">
      <c r="A395" s="132" t="s">
        <v>4744</v>
      </c>
      <c r="B395" s="137" t="s">
        <v>3762</v>
      </c>
      <c r="C395" s="137"/>
      <c r="D395" s="137" t="s">
        <v>426</v>
      </c>
      <c r="E395" s="132"/>
      <c r="F395" s="132"/>
      <c r="G395" s="132"/>
      <c r="H395" s="132">
        <f t="shared" si="18"/>
        <v>1</v>
      </c>
      <c r="I395" s="132"/>
      <c r="J395" s="355" t="s">
        <v>4743</v>
      </c>
      <c r="K395" s="137" t="str">
        <f t="shared" si="20"/>
        <v>C3011</v>
      </c>
      <c r="L395" s="263" t="str">
        <f t="shared" si="19"/>
        <v>C30.1.1 - Construction de navires et de structures flottantes</v>
      </c>
      <c r="M395" s="137"/>
      <c r="N395" s="137" t="s">
        <v>192</v>
      </c>
      <c r="O395" s="137" t="s">
        <v>426</v>
      </c>
      <c r="P395" s="132"/>
      <c r="Q395" s="132"/>
      <c r="R395" s="132"/>
    </row>
    <row r="396" spans="1:18" hidden="1">
      <c r="A396" s="132" t="s">
        <v>4745</v>
      </c>
      <c r="B396" s="137" t="s">
        <v>3763</v>
      </c>
      <c r="C396" s="137"/>
      <c r="D396" s="137" t="s">
        <v>426</v>
      </c>
      <c r="E396" s="132"/>
      <c r="F396" s="132"/>
      <c r="G396" s="132"/>
      <c r="H396" s="132">
        <f t="shared" si="18"/>
        <v>1</v>
      </c>
      <c r="I396" s="132"/>
      <c r="J396" s="355" t="s">
        <v>4744</v>
      </c>
      <c r="K396" s="137" t="str">
        <f t="shared" si="20"/>
        <v>C3012</v>
      </c>
      <c r="L396" s="263" t="str">
        <f t="shared" si="19"/>
        <v>C30.1.2 - Construction de bateaux de plaisance</v>
      </c>
      <c r="M396" s="137"/>
      <c r="N396" s="137" t="s">
        <v>192</v>
      </c>
      <c r="O396" s="137" t="s">
        <v>426</v>
      </c>
      <c r="P396" s="132"/>
      <c r="Q396" s="132"/>
      <c r="R396" s="132"/>
    </row>
    <row r="397" spans="1:18" hidden="1">
      <c r="A397" s="132" t="s">
        <v>4746</v>
      </c>
      <c r="B397" s="137" t="s">
        <v>3764</v>
      </c>
      <c r="C397" s="137"/>
      <c r="D397" s="137" t="s">
        <v>426</v>
      </c>
      <c r="E397" s="132"/>
      <c r="F397" s="132"/>
      <c r="G397" s="132"/>
      <c r="H397" s="132">
        <f t="shared" si="18"/>
        <v>1</v>
      </c>
      <c r="I397" s="132"/>
      <c r="J397" s="354" t="s">
        <v>4745</v>
      </c>
      <c r="K397" s="137" t="str">
        <f t="shared" si="20"/>
        <v>C302</v>
      </c>
      <c r="L397" s="263" t="str">
        <f t="shared" si="19"/>
        <v>C30.2 - Construction de matériel ferroviaire roulant</v>
      </c>
      <c r="M397" s="137" t="s">
        <v>190</v>
      </c>
      <c r="N397" s="137" t="s">
        <v>192</v>
      </c>
      <c r="O397" s="137" t="s">
        <v>426</v>
      </c>
      <c r="P397" s="132"/>
      <c r="Q397" s="132"/>
      <c r="R397" s="132"/>
    </row>
    <row r="398" spans="1:18" hidden="1">
      <c r="A398" s="132" t="s">
        <v>4747</v>
      </c>
      <c r="B398" s="137" t="s">
        <v>3765</v>
      </c>
      <c r="C398" s="137"/>
      <c r="D398" s="137" t="s">
        <v>426</v>
      </c>
      <c r="E398" s="132"/>
      <c r="F398" s="132"/>
      <c r="G398" s="132"/>
      <c r="H398" s="132">
        <f t="shared" si="18"/>
        <v>1</v>
      </c>
      <c r="I398" s="132"/>
      <c r="J398" s="355" t="s">
        <v>4746</v>
      </c>
      <c r="K398" s="137" t="str">
        <f t="shared" si="20"/>
        <v>C3020</v>
      </c>
      <c r="L398" s="263" t="str">
        <f t="shared" si="19"/>
        <v>C30.2.0 - Construction de matériel ferroviaire roulant</v>
      </c>
      <c r="M398" s="137"/>
      <c r="N398" s="137" t="s">
        <v>192</v>
      </c>
      <c r="O398" s="137" t="s">
        <v>426</v>
      </c>
      <c r="P398" s="132"/>
      <c r="Q398" s="132"/>
      <c r="R398" s="132"/>
    </row>
    <row r="399" spans="1:18" hidden="1">
      <c r="A399" s="132" t="s">
        <v>4748</v>
      </c>
      <c r="B399" s="137" t="s">
        <v>3766</v>
      </c>
      <c r="C399" s="137"/>
      <c r="D399" s="137" t="s">
        <v>426</v>
      </c>
      <c r="E399" s="132"/>
      <c r="F399" s="132"/>
      <c r="G399" s="132"/>
      <c r="H399" s="132">
        <f t="shared" si="18"/>
        <v>1</v>
      </c>
      <c r="I399" s="132"/>
      <c r="J399" s="354" t="s">
        <v>4747</v>
      </c>
      <c r="K399" s="137" t="str">
        <f t="shared" si="20"/>
        <v>C303</v>
      </c>
      <c r="L399" s="263" t="str">
        <f t="shared" si="19"/>
        <v>C30.3 - Construction aéronautique et spatiale</v>
      </c>
      <c r="M399" s="137" t="s">
        <v>190</v>
      </c>
      <c r="N399" s="137" t="s">
        <v>192</v>
      </c>
      <c r="O399" s="137" t="s">
        <v>426</v>
      </c>
      <c r="P399" s="132"/>
      <c r="Q399" s="132"/>
      <c r="R399" s="132"/>
    </row>
    <row r="400" spans="1:18" hidden="1">
      <c r="A400" s="132" t="s">
        <v>4749</v>
      </c>
      <c r="B400" s="137" t="s">
        <v>3767</v>
      </c>
      <c r="C400" s="137"/>
      <c r="D400" s="137" t="s">
        <v>426</v>
      </c>
      <c r="E400" s="132"/>
      <c r="F400" s="132"/>
      <c r="G400" s="132"/>
      <c r="H400" s="132">
        <f t="shared" si="18"/>
        <v>1</v>
      </c>
      <c r="I400" s="132"/>
      <c r="J400" s="355" t="s">
        <v>4748</v>
      </c>
      <c r="K400" s="137" t="str">
        <f t="shared" si="20"/>
        <v>C3030</v>
      </c>
      <c r="L400" s="263" t="str">
        <f t="shared" si="19"/>
        <v>C30.3.0 - Construction aéronautique et spatiale</v>
      </c>
      <c r="M400" s="137"/>
      <c r="N400" s="137" t="s">
        <v>192</v>
      </c>
      <c r="O400" s="137" t="s">
        <v>426</v>
      </c>
      <c r="P400" s="132"/>
      <c r="Q400" s="132"/>
      <c r="R400" s="132"/>
    </row>
    <row r="401" spans="1:18" hidden="1">
      <c r="A401" s="132" t="s">
        <v>4750</v>
      </c>
      <c r="B401" s="137" t="s">
        <v>3768</v>
      </c>
      <c r="C401" s="137"/>
      <c r="D401" s="137" t="s">
        <v>426</v>
      </c>
      <c r="E401" s="132"/>
      <c r="F401" s="132"/>
      <c r="G401" s="132"/>
      <c r="H401" s="132">
        <f t="shared" si="18"/>
        <v>1</v>
      </c>
      <c r="I401" s="132"/>
      <c r="J401" s="354" t="s">
        <v>4749</v>
      </c>
      <c r="K401" s="137" t="str">
        <f t="shared" si="20"/>
        <v>C304</v>
      </c>
      <c r="L401" s="263" t="str">
        <f t="shared" si="19"/>
        <v>C30.4 - Construction de véhicules militaires de combat</v>
      </c>
      <c r="M401" s="137" t="s">
        <v>190</v>
      </c>
      <c r="N401" s="137" t="s">
        <v>192</v>
      </c>
      <c r="O401" s="137" t="s">
        <v>426</v>
      </c>
      <c r="P401" s="132"/>
      <c r="Q401" s="132"/>
      <c r="R401" s="132"/>
    </row>
    <row r="402" spans="1:18" hidden="1">
      <c r="A402" s="132" t="s">
        <v>4751</v>
      </c>
      <c r="B402" s="137" t="s">
        <v>3769</v>
      </c>
      <c r="C402" s="137"/>
      <c r="D402" s="137" t="s">
        <v>426</v>
      </c>
      <c r="E402" s="132"/>
      <c r="F402" s="132"/>
      <c r="G402" s="132"/>
      <c r="H402" s="132">
        <f t="shared" si="18"/>
        <v>1</v>
      </c>
      <c r="I402" s="132"/>
      <c r="J402" s="355" t="s">
        <v>4750</v>
      </c>
      <c r="K402" s="137" t="str">
        <f t="shared" si="20"/>
        <v>C3040</v>
      </c>
      <c r="L402" s="263" t="str">
        <f t="shared" si="19"/>
        <v>C30.4.0 - Construction de véhicules militaires de combat</v>
      </c>
      <c r="M402" s="137"/>
      <c r="N402" s="137" t="s">
        <v>192</v>
      </c>
      <c r="O402" s="137" t="s">
        <v>426</v>
      </c>
      <c r="P402" s="132"/>
      <c r="Q402" s="132"/>
      <c r="R402" s="132"/>
    </row>
    <row r="403" spans="1:18" hidden="1">
      <c r="A403" s="132" t="s">
        <v>4752</v>
      </c>
      <c r="B403" s="137" t="s">
        <v>3770</v>
      </c>
      <c r="C403" s="137"/>
      <c r="D403" s="137" t="s">
        <v>426</v>
      </c>
      <c r="E403" s="132"/>
      <c r="F403" s="132"/>
      <c r="G403" s="132"/>
      <c r="H403" s="132">
        <f t="shared" si="18"/>
        <v>1</v>
      </c>
      <c r="I403" s="132"/>
      <c r="J403" s="354" t="s">
        <v>4751</v>
      </c>
      <c r="K403" s="137" t="str">
        <f t="shared" si="20"/>
        <v>C309</v>
      </c>
      <c r="L403" s="263" t="str">
        <f t="shared" si="19"/>
        <v>C30.9 - Fabrication de matériels de transport nca</v>
      </c>
      <c r="M403" s="137" t="s">
        <v>190</v>
      </c>
      <c r="N403" s="137" t="s">
        <v>192</v>
      </c>
      <c r="O403" s="137" t="s">
        <v>426</v>
      </c>
      <c r="P403" s="132"/>
      <c r="Q403" s="132"/>
      <c r="R403" s="132"/>
    </row>
    <row r="404" spans="1:18" hidden="1">
      <c r="A404" s="132" t="s">
        <v>4753</v>
      </c>
      <c r="B404" s="137" t="s">
        <v>3771</v>
      </c>
      <c r="C404" s="137"/>
      <c r="D404" s="137" t="s">
        <v>426</v>
      </c>
      <c r="E404" s="132"/>
      <c r="F404" s="132"/>
      <c r="G404" s="132"/>
      <c r="H404" s="132">
        <f t="shared" si="18"/>
        <v>1</v>
      </c>
      <c r="I404" s="132"/>
      <c r="J404" s="355" t="s">
        <v>4752</v>
      </c>
      <c r="K404" s="137" t="str">
        <f t="shared" si="20"/>
        <v>C3091</v>
      </c>
      <c r="L404" s="263" t="str">
        <f t="shared" si="19"/>
        <v>C30.9.1 - Fabrication de motocycles</v>
      </c>
      <c r="M404" s="137"/>
      <c r="N404" s="137" t="s">
        <v>192</v>
      </c>
      <c r="O404" s="137" t="s">
        <v>426</v>
      </c>
      <c r="P404" s="132"/>
      <c r="Q404" s="132"/>
      <c r="R404" s="132"/>
    </row>
    <row r="405" spans="1:18" hidden="1">
      <c r="A405" s="132" t="s">
        <v>4754</v>
      </c>
      <c r="B405" s="137" t="s">
        <v>3772</v>
      </c>
      <c r="C405" s="137"/>
      <c r="D405" s="137" t="s">
        <v>426</v>
      </c>
      <c r="E405" s="132"/>
      <c r="F405" s="132"/>
      <c r="G405" s="132"/>
      <c r="H405" s="132">
        <f t="shared" si="18"/>
        <v>1</v>
      </c>
      <c r="I405" s="132"/>
      <c r="J405" s="355" t="s">
        <v>4753</v>
      </c>
      <c r="K405" s="137" t="str">
        <f t="shared" si="20"/>
        <v>C3092</v>
      </c>
      <c r="L405" s="263" t="str">
        <f t="shared" si="19"/>
        <v>C30.9.2 - Fabrication de bicyclettes et de véhicules pour invalides</v>
      </c>
      <c r="M405" s="137"/>
      <c r="N405" s="137" t="s">
        <v>192</v>
      </c>
      <c r="O405" s="137" t="s">
        <v>426</v>
      </c>
      <c r="P405" s="132"/>
      <c r="Q405" s="132"/>
      <c r="R405" s="132"/>
    </row>
    <row r="406" spans="1:18" hidden="1">
      <c r="A406" s="132" t="s">
        <v>4755</v>
      </c>
      <c r="B406" s="137" t="s">
        <v>3773</v>
      </c>
      <c r="C406" s="137"/>
      <c r="D406" s="137" t="s">
        <v>426</v>
      </c>
      <c r="E406" s="132"/>
      <c r="F406" s="132"/>
      <c r="G406" s="132"/>
      <c r="H406" s="132">
        <f t="shared" si="18"/>
        <v>1</v>
      </c>
      <c r="I406" s="132"/>
      <c r="J406" s="355" t="s">
        <v>4754</v>
      </c>
      <c r="K406" s="137" t="str">
        <f t="shared" si="20"/>
        <v>C3099</v>
      </c>
      <c r="L406" s="263" t="str">
        <f t="shared" si="19"/>
        <v>C30.9.9 - Fabrication de divers matériels de transport</v>
      </c>
      <c r="M406" s="137"/>
      <c r="N406" s="137" t="s">
        <v>192</v>
      </c>
      <c r="O406" s="137" t="s">
        <v>426</v>
      </c>
      <c r="P406" s="132"/>
      <c r="Q406" s="132"/>
      <c r="R406" s="132"/>
    </row>
    <row r="407" spans="1:18" hidden="1">
      <c r="A407" s="132" t="s">
        <v>4756</v>
      </c>
      <c r="B407" s="137" t="s">
        <v>3774</v>
      </c>
      <c r="C407" s="137"/>
      <c r="D407" s="137" t="s">
        <v>426</v>
      </c>
      <c r="E407" s="132"/>
      <c r="F407" s="132"/>
      <c r="G407" s="132"/>
      <c r="H407" s="132">
        <f t="shared" si="18"/>
        <v>1</v>
      </c>
      <c r="I407" s="132"/>
      <c r="J407" s="353" t="s">
        <v>4755</v>
      </c>
      <c r="K407" s="137" t="str">
        <f t="shared" si="20"/>
        <v>C31</v>
      </c>
      <c r="L407" s="263" t="str">
        <f t="shared" si="19"/>
        <v>C31 - Fabrication de meubles</v>
      </c>
      <c r="M407" s="137" t="s">
        <v>190</v>
      </c>
      <c r="N407" s="137" t="s">
        <v>192</v>
      </c>
      <c r="O407" s="137" t="s">
        <v>426</v>
      </c>
      <c r="P407" s="132"/>
      <c r="Q407" s="132"/>
      <c r="R407" s="132"/>
    </row>
    <row r="408" spans="1:18" hidden="1">
      <c r="A408" s="132" t="s">
        <v>4757</v>
      </c>
      <c r="B408" s="137" t="s">
        <v>3775</v>
      </c>
      <c r="C408" s="137"/>
      <c r="D408" s="137" t="s">
        <v>426</v>
      </c>
      <c r="E408" s="132"/>
      <c r="F408" s="132"/>
      <c r="G408" s="132"/>
      <c r="H408" s="132">
        <f t="shared" si="18"/>
        <v>1</v>
      </c>
      <c r="I408" s="132"/>
      <c r="J408" s="354" t="s">
        <v>4756</v>
      </c>
      <c r="K408" s="137" t="str">
        <f t="shared" si="20"/>
        <v>C310</v>
      </c>
      <c r="L408" s="263" t="str">
        <f t="shared" si="19"/>
        <v>C31.0 - Fabrication de meubles</v>
      </c>
      <c r="M408" s="137" t="s">
        <v>190</v>
      </c>
      <c r="N408" s="137" t="s">
        <v>192</v>
      </c>
      <c r="O408" s="137" t="s">
        <v>426</v>
      </c>
      <c r="P408" s="132"/>
      <c r="Q408" s="132"/>
      <c r="R408" s="132"/>
    </row>
    <row r="409" spans="1:18" hidden="1">
      <c r="A409" s="132" t="s">
        <v>4758</v>
      </c>
      <c r="B409" s="137" t="s">
        <v>3776</v>
      </c>
      <c r="C409" s="137"/>
      <c r="D409" s="137" t="s">
        <v>426</v>
      </c>
      <c r="E409" s="132"/>
      <c r="F409" s="132"/>
      <c r="G409" s="132"/>
      <c r="H409" s="132">
        <f t="shared" si="18"/>
        <v>1</v>
      </c>
      <c r="I409" s="132"/>
      <c r="J409" s="355" t="s">
        <v>4757</v>
      </c>
      <c r="K409" s="137" t="str">
        <f t="shared" si="20"/>
        <v>C3101</v>
      </c>
      <c r="L409" s="263" t="str">
        <f t="shared" si="19"/>
        <v>C31.0.1 - Fabrication de meubles de bureau et de magasin</v>
      </c>
      <c r="M409" s="137"/>
      <c r="N409" s="137" t="s">
        <v>192</v>
      </c>
      <c r="O409" s="137" t="s">
        <v>426</v>
      </c>
      <c r="P409" s="132"/>
      <c r="Q409" s="132"/>
      <c r="R409" s="132"/>
    </row>
    <row r="410" spans="1:18" hidden="1">
      <c r="A410" s="132" t="s">
        <v>4759</v>
      </c>
      <c r="B410" s="137" t="s">
        <v>3777</v>
      </c>
      <c r="C410" s="137"/>
      <c r="D410" s="137" t="s">
        <v>426</v>
      </c>
      <c r="E410" s="132"/>
      <c r="F410" s="132"/>
      <c r="G410" s="132"/>
      <c r="H410" s="132">
        <f t="shared" si="18"/>
        <v>1</v>
      </c>
      <c r="I410" s="132"/>
      <c r="J410" s="355" t="s">
        <v>4758</v>
      </c>
      <c r="K410" s="137" t="str">
        <f t="shared" si="20"/>
        <v>C3102</v>
      </c>
      <c r="L410" s="263" t="str">
        <f t="shared" si="19"/>
        <v>C31.0.2 - Fabrication de meubles de cuisine</v>
      </c>
      <c r="M410" s="137"/>
      <c r="N410" s="137" t="s">
        <v>192</v>
      </c>
      <c r="O410" s="137" t="s">
        <v>426</v>
      </c>
      <c r="P410" s="132"/>
      <c r="Q410" s="132"/>
      <c r="R410" s="132"/>
    </row>
    <row r="411" spans="1:18" hidden="1">
      <c r="A411" s="132" t="s">
        <v>4760</v>
      </c>
      <c r="B411" s="137" t="s">
        <v>3778</v>
      </c>
      <c r="C411" s="137"/>
      <c r="D411" s="137" t="s">
        <v>426</v>
      </c>
      <c r="E411" s="132"/>
      <c r="F411" s="132"/>
      <c r="G411" s="132"/>
      <c r="H411" s="132">
        <f t="shared" si="18"/>
        <v>1</v>
      </c>
      <c r="I411" s="132"/>
      <c r="J411" s="355" t="s">
        <v>4759</v>
      </c>
      <c r="K411" s="137" t="str">
        <f t="shared" si="20"/>
        <v>C3103</v>
      </c>
      <c r="L411" s="263" t="str">
        <f t="shared" si="19"/>
        <v>C31.0.3 - Fabrication de matelas</v>
      </c>
      <c r="M411" s="137"/>
      <c r="N411" s="137" t="s">
        <v>192</v>
      </c>
      <c r="O411" s="137" t="s">
        <v>426</v>
      </c>
      <c r="P411" s="132"/>
      <c r="Q411" s="132"/>
      <c r="R411" s="132"/>
    </row>
    <row r="412" spans="1:18" hidden="1">
      <c r="A412" s="132" t="s">
        <v>4761</v>
      </c>
      <c r="B412" s="137" t="s">
        <v>3779</v>
      </c>
      <c r="C412" s="137"/>
      <c r="D412" s="137" t="s">
        <v>426</v>
      </c>
      <c r="E412" s="132"/>
      <c r="F412" s="132"/>
      <c r="G412" s="132"/>
      <c r="H412" s="132">
        <f t="shared" si="18"/>
        <v>1</v>
      </c>
      <c r="I412" s="132"/>
      <c r="J412" s="355" t="s">
        <v>4760</v>
      </c>
      <c r="K412" s="137" t="str">
        <f t="shared" si="20"/>
        <v>C3109</v>
      </c>
      <c r="L412" s="263" t="str">
        <f t="shared" si="19"/>
        <v>C31.0.9 - Fabrication d'autres meubles</v>
      </c>
      <c r="M412" s="137"/>
      <c r="N412" s="137" t="s">
        <v>192</v>
      </c>
      <c r="O412" s="137" t="s">
        <v>426</v>
      </c>
      <c r="P412" s="132"/>
      <c r="Q412" s="132"/>
      <c r="R412" s="132"/>
    </row>
    <row r="413" spans="1:18" hidden="1">
      <c r="A413" s="132" t="s">
        <v>4762</v>
      </c>
      <c r="B413" s="137" t="s">
        <v>3780</v>
      </c>
      <c r="C413" s="137"/>
      <c r="D413" s="137" t="s">
        <v>426</v>
      </c>
      <c r="E413" s="132"/>
      <c r="F413" s="132"/>
      <c r="G413" s="132"/>
      <c r="H413" s="132">
        <f t="shared" si="18"/>
        <v>1</v>
      </c>
      <c r="I413" s="132"/>
      <c r="J413" s="353" t="s">
        <v>4761</v>
      </c>
      <c r="K413" s="137" t="str">
        <f t="shared" si="20"/>
        <v>C32</v>
      </c>
      <c r="L413" s="263" t="str">
        <f t="shared" si="19"/>
        <v>C32 - Autres industries manufacturières</v>
      </c>
      <c r="M413" s="137" t="s">
        <v>190</v>
      </c>
      <c r="N413" s="137" t="s">
        <v>192</v>
      </c>
      <c r="O413" s="137" t="s">
        <v>426</v>
      </c>
      <c r="P413" s="132"/>
      <c r="Q413" s="132"/>
      <c r="R413" s="132"/>
    </row>
    <row r="414" spans="1:18" hidden="1">
      <c r="A414" s="132" t="s">
        <v>4763</v>
      </c>
      <c r="B414" s="137" t="s">
        <v>3781</v>
      </c>
      <c r="C414" s="137"/>
      <c r="D414" s="137" t="s">
        <v>426</v>
      </c>
      <c r="E414" s="132"/>
      <c r="F414" s="132"/>
      <c r="G414" s="132"/>
      <c r="H414" s="132">
        <f t="shared" si="18"/>
        <v>1</v>
      </c>
      <c r="I414" s="132"/>
      <c r="J414" s="354" t="s">
        <v>4762</v>
      </c>
      <c r="K414" s="137" t="str">
        <f t="shared" si="20"/>
        <v>C321</v>
      </c>
      <c r="L414" s="263" t="str">
        <f t="shared" si="19"/>
        <v>C32.1 - Bijouterie et frappe de monnaie</v>
      </c>
      <c r="M414" s="137" t="s">
        <v>190</v>
      </c>
      <c r="N414" s="137" t="s">
        <v>192</v>
      </c>
      <c r="O414" s="137" t="s">
        <v>426</v>
      </c>
      <c r="P414" s="132"/>
      <c r="Q414" s="132"/>
      <c r="R414" s="132"/>
    </row>
    <row r="415" spans="1:18" hidden="1">
      <c r="A415" s="132" t="s">
        <v>4764</v>
      </c>
      <c r="B415" s="137" t="s">
        <v>3782</v>
      </c>
      <c r="C415" s="137"/>
      <c r="D415" s="137" t="s">
        <v>426</v>
      </c>
      <c r="E415" s="132"/>
      <c r="F415" s="132"/>
      <c r="G415" s="132"/>
      <c r="H415" s="132">
        <f t="shared" si="18"/>
        <v>1</v>
      </c>
      <c r="I415" s="132"/>
      <c r="J415" s="355" t="s">
        <v>4763</v>
      </c>
      <c r="K415" s="137" t="str">
        <f t="shared" si="20"/>
        <v>C3211</v>
      </c>
      <c r="L415" s="263" t="str">
        <f t="shared" si="19"/>
        <v>C32.1.1 - Frappe de monnaie</v>
      </c>
      <c r="M415" s="137"/>
      <c r="N415" s="137" t="s">
        <v>192</v>
      </c>
      <c r="O415" s="137" t="s">
        <v>426</v>
      </c>
      <c r="P415" s="132"/>
      <c r="Q415" s="132"/>
      <c r="R415" s="132"/>
    </row>
    <row r="416" spans="1:18" hidden="1">
      <c r="A416" s="132" t="s">
        <v>4765</v>
      </c>
      <c r="B416" s="137" t="s">
        <v>3783</v>
      </c>
      <c r="C416" s="137"/>
      <c r="D416" s="137" t="s">
        <v>426</v>
      </c>
      <c r="E416" s="132"/>
      <c r="F416" s="132"/>
      <c r="G416" s="132"/>
      <c r="H416" s="132">
        <f t="shared" si="18"/>
        <v>1</v>
      </c>
      <c r="I416" s="132"/>
      <c r="J416" s="355" t="s">
        <v>4764</v>
      </c>
      <c r="K416" s="137" t="str">
        <f t="shared" si="20"/>
        <v>C3212</v>
      </c>
      <c r="L416" s="263" t="str">
        <f t="shared" si="19"/>
        <v>C32.1.2 - Bijouterie joaillerie orfèvrerie</v>
      </c>
      <c r="M416" s="137"/>
      <c r="N416" s="137" t="s">
        <v>192</v>
      </c>
      <c r="O416" s="137" t="s">
        <v>426</v>
      </c>
      <c r="P416" s="132"/>
      <c r="Q416" s="132"/>
      <c r="R416" s="132"/>
    </row>
    <row r="417" spans="1:18" hidden="1">
      <c r="A417" s="132" t="s">
        <v>4766</v>
      </c>
      <c r="B417" s="137" t="s">
        <v>3784</v>
      </c>
      <c r="C417" s="137"/>
      <c r="D417" s="137" t="s">
        <v>426</v>
      </c>
      <c r="E417" s="132"/>
      <c r="F417" s="132"/>
      <c r="G417" s="132"/>
      <c r="H417" s="132">
        <f t="shared" si="18"/>
        <v>1</v>
      </c>
      <c r="I417" s="132"/>
      <c r="J417" s="355" t="s">
        <v>4765</v>
      </c>
      <c r="K417" s="137" t="str">
        <f t="shared" si="20"/>
        <v>C3213</v>
      </c>
      <c r="L417" s="263" t="str">
        <f t="shared" si="19"/>
        <v>C32.1.3 - Bijouterie fantaisie</v>
      </c>
      <c r="M417" s="137"/>
      <c r="N417" s="137" t="s">
        <v>192</v>
      </c>
      <c r="O417" s="137" t="s">
        <v>426</v>
      </c>
      <c r="P417" s="132"/>
      <c r="Q417" s="132"/>
      <c r="R417" s="132"/>
    </row>
    <row r="418" spans="1:18" hidden="1">
      <c r="A418" s="132" t="s">
        <v>4767</v>
      </c>
      <c r="B418" s="137" t="s">
        <v>3785</v>
      </c>
      <c r="C418" s="137"/>
      <c r="D418" s="137" t="s">
        <v>426</v>
      </c>
      <c r="E418" s="132"/>
      <c r="F418" s="132"/>
      <c r="G418" s="132"/>
      <c r="H418" s="132">
        <f t="shared" si="18"/>
        <v>1</v>
      </c>
      <c r="I418" s="132"/>
      <c r="J418" s="354" t="s">
        <v>4766</v>
      </c>
      <c r="K418" s="137" t="str">
        <f t="shared" si="20"/>
        <v>C322</v>
      </c>
      <c r="L418" s="263" t="str">
        <f t="shared" si="19"/>
        <v>C32.2 - Fabrication d'instruments de musique</v>
      </c>
      <c r="M418" s="137" t="s">
        <v>190</v>
      </c>
      <c r="N418" s="137" t="s">
        <v>192</v>
      </c>
      <c r="O418" s="137" t="s">
        <v>426</v>
      </c>
      <c r="P418" s="132"/>
      <c r="Q418" s="132"/>
      <c r="R418" s="132"/>
    </row>
    <row r="419" spans="1:18" hidden="1">
      <c r="A419" s="132" t="s">
        <v>4768</v>
      </c>
      <c r="B419" s="137" t="s">
        <v>3786</v>
      </c>
      <c r="C419" s="137"/>
      <c r="D419" s="137" t="s">
        <v>426</v>
      </c>
      <c r="E419" s="132"/>
      <c r="F419" s="132"/>
      <c r="G419" s="132"/>
      <c r="H419" s="132">
        <f t="shared" si="18"/>
        <v>1</v>
      </c>
      <c r="I419" s="132"/>
      <c r="J419" s="355" t="s">
        <v>4767</v>
      </c>
      <c r="K419" s="137" t="str">
        <f t="shared" si="20"/>
        <v>C3220</v>
      </c>
      <c r="L419" s="263" t="str">
        <f t="shared" si="19"/>
        <v>C32.2.0 - Fabrication d'instruments de musique</v>
      </c>
      <c r="M419" s="137"/>
      <c r="N419" s="137" t="s">
        <v>192</v>
      </c>
      <c r="O419" s="137" t="s">
        <v>426</v>
      </c>
      <c r="P419" s="132"/>
      <c r="Q419" s="132"/>
      <c r="R419" s="132"/>
    </row>
    <row r="420" spans="1:18" hidden="1">
      <c r="A420" s="132" t="s">
        <v>4769</v>
      </c>
      <c r="B420" s="137" t="s">
        <v>3787</v>
      </c>
      <c r="C420" s="137"/>
      <c r="D420" s="137" t="s">
        <v>426</v>
      </c>
      <c r="E420" s="132"/>
      <c r="F420" s="132"/>
      <c r="G420" s="132"/>
      <c r="H420" s="132">
        <f t="shared" si="18"/>
        <v>1</v>
      </c>
      <c r="I420" s="132"/>
      <c r="J420" s="354" t="s">
        <v>4768</v>
      </c>
      <c r="K420" s="137" t="str">
        <f t="shared" si="20"/>
        <v>C323</v>
      </c>
      <c r="L420" s="263" t="str">
        <f t="shared" si="19"/>
        <v>C32.3 - Fabrication d'articles de sport</v>
      </c>
      <c r="M420" s="137" t="s">
        <v>190</v>
      </c>
      <c r="N420" s="137" t="s">
        <v>192</v>
      </c>
      <c r="O420" s="137" t="s">
        <v>426</v>
      </c>
      <c r="P420" s="132"/>
      <c r="Q420" s="132"/>
      <c r="R420" s="132"/>
    </row>
    <row r="421" spans="1:18" hidden="1">
      <c r="A421" s="132" t="s">
        <v>4770</v>
      </c>
      <c r="B421" s="137" t="s">
        <v>3788</v>
      </c>
      <c r="C421" s="137"/>
      <c r="D421" s="137" t="s">
        <v>426</v>
      </c>
      <c r="E421" s="132"/>
      <c r="F421" s="132"/>
      <c r="G421" s="132"/>
      <c r="H421" s="132">
        <f t="shared" si="18"/>
        <v>1</v>
      </c>
      <c r="I421" s="132"/>
      <c r="J421" s="355" t="s">
        <v>4769</v>
      </c>
      <c r="K421" s="137" t="str">
        <f t="shared" si="20"/>
        <v>C3230</v>
      </c>
      <c r="L421" s="263" t="str">
        <f t="shared" si="19"/>
        <v>C32.3.0 - Fabrication d'articles de sport</v>
      </c>
      <c r="M421" s="137"/>
      <c r="N421" s="137" t="s">
        <v>192</v>
      </c>
      <c r="O421" s="137" t="s">
        <v>426</v>
      </c>
      <c r="P421" s="132"/>
      <c r="Q421" s="132"/>
      <c r="R421" s="132"/>
    </row>
    <row r="422" spans="1:18" hidden="1">
      <c r="A422" s="132" t="s">
        <v>4771</v>
      </c>
      <c r="B422" s="137" t="s">
        <v>3789</v>
      </c>
      <c r="C422" s="137"/>
      <c r="D422" s="137" t="s">
        <v>426</v>
      </c>
      <c r="E422" s="132"/>
      <c r="F422" s="132"/>
      <c r="G422" s="132"/>
      <c r="H422" s="132">
        <f t="shared" si="18"/>
        <v>1</v>
      </c>
      <c r="I422" s="132"/>
      <c r="J422" s="354" t="s">
        <v>4770</v>
      </c>
      <c r="K422" s="137" t="str">
        <f t="shared" si="20"/>
        <v>C324</v>
      </c>
      <c r="L422" s="263" t="str">
        <f t="shared" si="19"/>
        <v>C32.4 - Fabrication de jeux et jouets</v>
      </c>
      <c r="M422" s="137" t="s">
        <v>190</v>
      </c>
      <c r="N422" s="137" t="s">
        <v>192</v>
      </c>
      <c r="O422" s="137" t="s">
        <v>426</v>
      </c>
      <c r="P422" s="132"/>
      <c r="Q422" s="132"/>
      <c r="R422" s="132"/>
    </row>
    <row r="423" spans="1:18" hidden="1">
      <c r="A423" s="132" t="s">
        <v>4772</v>
      </c>
      <c r="B423" s="137" t="s">
        <v>3790</v>
      </c>
      <c r="C423" s="137"/>
      <c r="D423" s="137" t="s">
        <v>426</v>
      </c>
      <c r="E423" s="132"/>
      <c r="F423" s="132"/>
      <c r="G423" s="132"/>
      <c r="H423" s="132">
        <f t="shared" si="18"/>
        <v>1</v>
      </c>
      <c r="I423" s="132"/>
      <c r="J423" s="355" t="s">
        <v>4771</v>
      </c>
      <c r="K423" s="137" t="str">
        <f t="shared" si="20"/>
        <v>C3240</v>
      </c>
      <c r="L423" s="263" t="str">
        <f t="shared" si="19"/>
        <v>C32.4.0 - Fabrication de jeux et jouets</v>
      </c>
      <c r="M423" s="137"/>
      <c r="N423" s="137" t="s">
        <v>192</v>
      </c>
      <c r="O423" s="137" t="s">
        <v>426</v>
      </c>
      <c r="P423" s="132"/>
      <c r="Q423" s="132"/>
      <c r="R423" s="132"/>
    </row>
    <row r="424" spans="1:18" hidden="1">
      <c r="A424" s="132" t="s">
        <v>4773</v>
      </c>
      <c r="B424" s="137" t="s">
        <v>3791</v>
      </c>
      <c r="C424" s="137"/>
      <c r="D424" s="137" t="s">
        <v>426</v>
      </c>
      <c r="E424" s="132"/>
      <c r="F424" s="132"/>
      <c r="G424" s="132"/>
      <c r="H424" s="132">
        <f t="shared" si="18"/>
        <v>1</v>
      </c>
      <c r="I424" s="132"/>
      <c r="J424" s="354" t="s">
        <v>4772</v>
      </c>
      <c r="K424" s="137" t="str">
        <f t="shared" si="20"/>
        <v>C325</v>
      </c>
      <c r="L424" s="263" t="str">
        <f t="shared" si="19"/>
        <v>C32.5 - Fabrication d'instruments fournitures à usage médical et dentaire</v>
      </c>
      <c r="M424" s="137" t="s">
        <v>190</v>
      </c>
      <c r="N424" s="137" t="s">
        <v>192</v>
      </c>
      <c r="O424" s="137" t="s">
        <v>426</v>
      </c>
      <c r="P424" s="132"/>
      <c r="Q424" s="132"/>
      <c r="R424" s="132"/>
    </row>
    <row r="425" spans="1:18" hidden="1">
      <c r="A425" s="132" t="s">
        <v>4774</v>
      </c>
      <c r="B425" s="137" t="s">
        <v>3792</v>
      </c>
      <c r="C425" s="137"/>
      <c r="D425" s="137" t="s">
        <v>426</v>
      </c>
      <c r="E425" s="132"/>
      <c r="F425" s="132"/>
      <c r="G425" s="132"/>
      <c r="H425" s="132">
        <f t="shared" si="18"/>
        <v>1</v>
      </c>
      <c r="I425" s="132"/>
      <c r="J425" s="355" t="s">
        <v>4773</v>
      </c>
      <c r="K425" s="137" t="str">
        <f t="shared" si="20"/>
        <v>C3250</v>
      </c>
      <c r="L425" s="263" t="str">
        <f t="shared" si="19"/>
        <v>C32.5.0 - Fabrication d'instruments fournitures à usage médical et dentaire</v>
      </c>
      <c r="M425" s="137"/>
      <c r="N425" s="137" t="s">
        <v>192</v>
      </c>
      <c r="O425" s="137" t="s">
        <v>426</v>
      </c>
      <c r="P425" s="132"/>
      <c r="Q425" s="132"/>
      <c r="R425" s="132"/>
    </row>
    <row r="426" spans="1:18" hidden="1">
      <c r="A426" s="132" t="s">
        <v>4775</v>
      </c>
      <c r="B426" s="137" t="s">
        <v>3793</v>
      </c>
      <c r="C426" s="137"/>
      <c r="D426" s="137" t="s">
        <v>426</v>
      </c>
      <c r="E426" s="132"/>
      <c r="F426" s="132"/>
      <c r="G426" s="132"/>
      <c r="H426" s="132">
        <f t="shared" si="18"/>
        <v>1</v>
      </c>
      <c r="I426" s="132"/>
      <c r="J426" s="354" t="s">
        <v>4774</v>
      </c>
      <c r="K426" s="137" t="str">
        <f t="shared" si="20"/>
        <v>C329</v>
      </c>
      <c r="L426" s="263" t="str">
        <f t="shared" si="19"/>
        <v>C32.9 - Autres industries diverses</v>
      </c>
      <c r="M426" s="137" t="s">
        <v>190</v>
      </c>
      <c r="N426" s="137" t="s">
        <v>192</v>
      </c>
      <c r="O426" s="137" t="s">
        <v>426</v>
      </c>
      <c r="P426" s="132"/>
      <c r="Q426" s="132"/>
      <c r="R426" s="132"/>
    </row>
    <row r="427" spans="1:18" hidden="1">
      <c r="A427" s="132" t="s">
        <v>4776</v>
      </c>
      <c r="B427" s="137" t="s">
        <v>3794</v>
      </c>
      <c r="C427" s="137"/>
      <c r="D427" s="137" t="s">
        <v>426</v>
      </c>
      <c r="E427" s="132"/>
      <c r="F427" s="132"/>
      <c r="G427" s="132"/>
      <c r="H427" s="132">
        <f t="shared" si="18"/>
        <v>1</v>
      </c>
      <c r="I427" s="132"/>
      <c r="J427" s="355" t="s">
        <v>4775</v>
      </c>
      <c r="K427" s="137" t="str">
        <f t="shared" si="20"/>
        <v>C3291</v>
      </c>
      <c r="L427" s="263" t="str">
        <f t="shared" si="19"/>
        <v>C32.9.1 - Industrie de la brosserie</v>
      </c>
      <c r="M427" s="137"/>
      <c r="N427" s="137" t="s">
        <v>192</v>
      </c>
      <c r="O427" s="137" t="s">
        <v>426</v>
      </c>
      <c r="P427" s="132"/>
      <c r="Q427" s="132"/>
      <c r="R427" s="132"/>
    </row>
    <row r="428" spans="1:18" hidden="1">
      <c r="A428" s="132" t="s">
        <v>4777</v>
      </c>
      <c r="B428" s="137" t="s">
        <v>3795</v>
      </c>
      <c r="C428" s="137"/>
      <c r="D428" s="137" t="s">
        <v>426</v>
      </c>
      <c r="E428" s="132"/>
      <c r="F428" s="132"/>
      <c r="G428" s="132"/>
      <c r="H428" s="132">
        <f t="shared" si="18"/>
        <v>1</v>
      </c>
      <c r="I428" s="132"/>
      <c r="J428" s="355" t="s">
        <v>4776</v>
      </c>
      <c r="K428" s="137" t="str">
        <f t="shared" si="20"/>
        <v>C3299</v>
      </c>
      <c r="L428" s="263" t="str">
        <f t="shared" si="19"/>
        <v>C32.9.9 - Autres activités manufacturières nca</v>
      </c>
      <c r="M428" s="137"/>
      <c r="N428" s="137" t="s">
        <v>192</v>
      </c>
      <c r="O428" s="137" t="s">
        <v>426</v>
      </c>
      <c r="P428" s="132"/>
      <c r="Q428" s="132"/>
      <c r="R428" s="132"/>
    </row>
    <row r="429" spans="1:18" hidden="1">
      <c r="A429" s="132" t="s">
        <v>4778</v>
      </c>
      <c r="B429" s="137" t="s">
        <v>3796</v>
      </c>
      <c r="C429" s="137"/>
      <c r="D429" s="137" t="s">
        <v>426</v>
      </c>
      <c r="E429" s="132"/>
      <c r="F429" s="132"/>
      <c r="G429" s="132"/>
      <c r="H429" s="132">
        <f t="shared" si="18"/>
        <v>1</v>
      </c>
      <c r="I429" s="132"/>
      <c r="J429" s="353" t="s">
        <v>4777</v>
      </c>
      <c r="K429" s="137" t="str">
        <f t="shared" si="20"/>
        <v>C33</v>
      </c>
      <c r="L429" s="263" t="str">
        <f t="shared" si="19"/>
        <v>C33 - Réparation et install de machines et d'équipements</v>
      </c>
      <c r="M429" s="137" t="s">
        <v>190</v>
      </c>
      <c r="N429" s="137" t="s">
        <v>192</v>
      </c>
      <c r="O429" s="137" t="s">
        <v>426</v>
      </c>
      <c r="P429" s="132"/>
      <c r="Q429" s="132"/>
      <c r="R429" s="132"/>
    </row>
    <row r="430" spans="1:18" hidden="1">
      <c r="A430" s="132" t="s">
        <v>4779</v>
      </c>
      <c r="B430" s="137" t="s">
        <v>3797</v>
      </c>
      <c r="C430" s="137"/>
      <c r="D430" s="137" t="s">
        <v>426</v>
      </c>
      <c r="E430" s="132"/>
      <c r="F430" s="132"/>
      <c r="G430" s="132"/>
      <c r="H430" s="132">
        <f t="shared" si="18"/>
        <v>1</v>
      </c>
      <c r="I430" s="132"/>
      <c r="J430" s="354" t="s">
        <v>4778</v>
      </c>
      <c r="K430" s="137" t="str">
        <f t="shared" si="20"/>
        <v>C331</v>
      </c>
      <c r="L430" s="263" t="str">
        <f t="shared" si="19"/>
        <v>C33.1 - Réparation d'ouvrages en métaux de machines et d'équipements</v>
      </c>
      <c r="M430" s="137" t="s">
        <v>190</v>
      </c>
      <c r="N430" s="137" t="s">
        <v>192</v>
      </c>
      <c r="O430" s="137" t="s">
        <v>426</v>
      </c>
      <c r="P430" s="132"/>
      <c r="Q430" s="132"/>
      <c r="R430" s="132"/>
    </row>
    <row r="431" spans="1:18" hidden="1">
      <c r="A431" s="132" t="s">
        <v>4780</v>
      </c>
      <c r="B431" s="137" t="s">
        <v>3798</v>
      </c>
      <c r="C431" s="137"/>
      <c r="D431" s="137" t="s">
        <v>426</v>
      </c>
      <c r="E431" s="132"/>
      <c r="F431" s="132"/>
      <c r="G431" s="132"/>
      <c r="H431" s="132">
        <f t="shared" si="18"/>
        <v>1</v>
      </c>
      <c r="I431" s="132"/>
      <c r="J431" s="355" t="s">
        <v>4779</v>
      </c>
      <c r="K431" s="137" t="str">
        <f t="shared" si="20"/>
        <v>C3311</v>
      </c>
      <c r="L431" s="263" t="str">
        <f t="shared" si="19"/>
        <v>C33.1.1 - Réparation d'ouvrages en métaux</v>
      </c>
      <c r="M431" s="137"/>
      <c r="N431" s="137" t="s">
        <v>192</v>
      </c>
      <c r="O431" s="137" t="s">
        <v>426</v>
      </c>
      <c r="P431" s="132"/>
      <c r="Q431" s="132"/>
      <c r="R431" s="132"/>
    </row>
    <row r="432" spans="1:18" hidden="1">
      <c r="A432" s="132" t="s">
        <v>4781</v>
      </c>
      <c r="B432" s="137" t="s">
        <v>3799</v>
      </c>
      <c r="C432" s="137"/>
      <c r="D432" s="137" t="s">
        <v>426</v>
      </c>
      <c r="E432" s="132"/>
      <c r="F432" s="132"/>
      <c r="G432" s="132"/>
      <c r="H432" s="132">
        <f t="shared" si="18"/>
        <v>1</v>
      </c>
      <c r="I432" s="132"/>
      <c r="J432" s="355" t="s">
        <v>4780</v>
      </c>
      <c r="K432" s="137" t="str">
        <f t="shared" si="20"/>
        <v>C3312</v>
      </c>
      <c r="L432" s="263" t="str">
        <f t="shared" si="19"/>
        <v>C33.1.2 - Réparation de machines</v>
      </c>
      <c r="M432" s="137"/>
      <c r="N432" s="137" t="s">
        <v>192</v>
      </c>
      <c r="O432" s="137" t="s">
        <v>426</v>
      </c>
      <c r="P432" s="132"/>
      <c r="Q432" s="132"/>
      <c r="R432" s="132"/>
    </row>
    <row r="433" spans="1:18" hidden="1">
      <c r="A433" s="132" t="s">
        <v>4782</v>
      </c>
      <c r="B433" s="137" t="s">
        <v>3800</v>
      </c>
      <c r="C433" s="137"/>
      <c r="D433" s="137" t="s">
        <v>426</v>
      </c>
      <c r="E433" s="132"/>
      <c r="F433" s="132"/>
      <c r="G433" s="132"/>
      <c r="H433" s="132">
        <f t="shared" si="18"/>
        <v>1</v>
      </c>
      <c r="I433" s="132"/>
      <c r="J433" s="355" t="s">
        <v>4781</v>
      </c>
      <c r="K433" s="137" t="str">
        <f t="shared" si="20"/>
        <v>C3313</v>
      </c>
      <c r="L433" s="263" t="str">
        <f t="shared" si="19"/>
        <v>C33.1.3 - Réparation d'équipements électroniques et optiques</v>
      </c>
      <c r="M433" s="137"/>
      <c r="N433" s="137" t="s">
        <v>192</v>
      </c>
      <c r="O433" s="137" t="s">
        <v>426</v>
      </c>
      <c r="P433" s="132"/>
      <c r="Q433" s="132"/>
      <c r="R433" s="132"/>
    </row>
    <row r="434" spans="1:18" hidden="1">
      <c r="A434" s="132" t="s">
        <v>4783</v>
      </c>
      <c r="B434" s="137" t="s">
        <v>3801</v>
      </c>
      <c r="C434" s="137"/>
      <c r="D434" s="137" t="s">
        <v>426</v>
      </c>
      <c r="E434" s="132"/>
      <c r="F434" s="132"/>
      <c r="G434" s="132"/>
      <c r="H434" s="132">
        <f t="shared" si="18"/>
        <v>1</v>
      </c>
      <c r="I434" s="132"/>
      <c r="J434" s="355" t="s">
        <v>4782</v>
      </c>
      <c r="K434" s="137" t="str">
        <f t="shared" si="20"/>
        <v>C3314</v>
      </c>
      <c r="L434" s="263" t="str">
        <f t="shared" si="19"/>
        <v>C33.1.4 - Réparation d'équipements électriques</v>
      </c>
      <c r="M434" s="137"/>
      <c r="N434" s="137" t="s">
        <v>192</v>
      </c>
      <c r="O434" s="137" t="s">
        <v>426</v>
      </c>
      <c r="P434" s="132"/>
      <c r="Q434" s="132"/>
      <c r="R434" s="132"/>
    </row>
    <row r="435" spans="1:18" hidden="1">
      <c r="A435" s="132" t="s">
        <v>4784</v>
      </c>
      <c r="B435" s="137" t="s">
        <v>3802</v>
      </c>
      <c r="C435" s="137"/>
      <c r="D435" s="137" t="s">
        <v>426</v>
      </c>
      <c r="E435" s="132"/>
      <c r="F435" s="132"/>
      <c r="G435" s="132"/>
      <c r="H435" s="132">
        <f t="shared" si="18"/>
        <v>1</v>
      </c>
      <c r="I435" s="132"/>
      <c r="J435" s="355" t="s">
        <v>4783</v>
      </c>
      <c r="K435" s="137" t="str">
        <f t="shared" si="20"/>
        <v>C3315</v>
      </c>
      <c r="L435" s="263" t="str">
        <f t="shared" si="19"/>
        <v>C33.1.5 - Réparation navale</v>
      </c>
      <c r="M435" s="137"/>
      <c r="N435" s="137" t="s">
        <v>192</v>
      </c>
      <c r="O435" s="137" t="s">
        <v>426</v>
      </c>
      <c r="P435" s="132"/>
      <c r="Q435" s="132"/>
      <c r="R435" s="132"/>
    </row>
    <row r="436" spans="1:18" hidden="1">
      <c r="A436" s="132" t="s">
        <v>4785</v>
      </c>
      <c r="B436" s="137" t="s">
        <v>3803</v>
      </c>
      <c r="C436" s="137"/>
      <c r="D436" s="137" t="s">
        <v>426</v>
      </c>
      <c r="E436" s="132"/>
      <c r="F436" s="132"/>
      <c r="G436" s="132"/>
      <c r="H436" s="132">
        <f t="shared" si="18"/>
        <v>1</v>
      </c>
      <c r="I436" s="132"/>
      <c r="J436" s="355" t="s">
        <v>4784</v>
      </c>
      <c r="K436" s="137" t="str">
        <f t="shared" si="20"/>
        <v>C3316</v>
      </c>
      <c r="L436" s="263" t="str">
        <f t="shared" si="19"/>
        <v>C33.1.6 - Réparation et entretien d'aéronefs et d'engins spatiaux</v>
      </c>
      <c r="M436" s="137"/>
      <c r="N436" s="137" t="s">
        <v>192</v>
      </c>
      <c r="O436" s="137" t="s">
        <v>426</v>
      </c>
      <c r="P436" s="132"/>
      <c r="Q436" s="132"/>
      <c r="R436" s="132"/>
    </row>
    <row r="437" spans="1:18" hidden="1">
      <c r="A437" s="132" t="s">
        <v>4786</v>
      </c>
      <c r="B437" s="137" t="s">
        <v>3804</v>
      </c>
      <c r="C437" s="137"/>
      <c r="D437" s="137" t="s">
        <v>426</v>
      </c>
      <c r="E437" s="132"/>
      <c r="F437" s="132"/>
      <c r="G437" s="132"/>
      <c r="H437" s="132">
        <f t="shared" si="18"/>
        <v>1</v>
      </c>
      <c r="I437" s="132"/>
      <c r="J437" s="355" t="s">
        <v>4785</v>
      </c>
      <c r="K437" s="137" t="str">
        <f t="shared" si="20"/>
        <v>C3317</v>
      </c>
      <c r="L437" s="263" t="str">
        <f t="shared" si="19"/>
        <v>C33.1.7 - Réparation et entretien d'autres matériels de transport</v>
      </c>
      <c r="M437" s="137"/>
      <c r="N437" s="137" t="s">
        <v>192</v>
      </c>
      <c r="O437" s="137" t="s">
        <v>426</v>
      </c>
      <c r="P437" s="132"/>
      <c r="Q437" s="132"/>
      <c r="R437" s="132"/>
    </row>
    <row r="438" spans="1:18" hidden="1">
      <c r="A438" s="132" t="s">
        <v>4787</v>
      </c>
      <c r="B438" s="137" t="s">
        <v>3805</v>
      </c>
      <c r="C438" s="137"/>
      <c r="D438" s="137" t="s">
        <v>426</v>
      </c>
      <c r="E438" s="132"/>
      <c r="F438" s="132"/>
      <c r="G438" s="132"/>
      <c r="H438" s="132">
        <f t="shared" si="18"/>
        <v>1</v>
      </c>
      <c r="I438" s="132"/>
      <c r="J438" s="355" t="s">
        <v>4786</v>
      </c>
      <c r="K438" s="137" t="str">
        <f t="shared" si="20"/>
        <v>C3319</v>
      </c>
      <c r="L438" s="263" t="str">
        <f t="shared" si="19"/>
        <v>C33.1.9 - Réparation d'autres équipements</v>
      </c>
      <c r="M438" s="137"/>
      <c r="N438" s="137" t="s">
        <v>192</v>
      </c>
      <c r="O438" s="137" t="s">
        <v>426</v>
      </c>
      <c r="P438" s="132"/>
      <c r="Q438" s="132"/>
      <c r="R438" s="132"/>
    </row>
    <row r="439" spans="1:18" hidden="1">
      <c r="A439" s="132" t="s">
        <v>4788</v>
      </c>
      <c r="B439" s="137" t="s">
        <v>3806</v>
      </c>
      <c r="C439" s="137"/>
      <c r="D439" s="137" t="s">
        <v>426</v>
      </c>
      <c r="E439" s="132"/>
      <c r="F439" s="132"/>
      <c r="G439" s="132"/>
      <c r="H439" s="132">
        <f t="shared" si="18"/>
        <v>1</v>
      </c>
      <c r="I439" s="132"/>
      <c r="J439" s="354" t="s">
        <v>4787</v>
      </c>
      <c r="K439" s="137" t="str">
        <f t="shared" si="20"/>
        <v>C332</v>
      </c>
      <c r="L439" s="263" t="str">
        <f t="shared" si="19"/>
        <v>C33.2 - Install de machines et d'équipements industriels</v>
      </c>
      <c r="M439" s="137" t="s">
        <v>190</v>
      </c>
      <c r="N439" s="137" t="s">
        <v>192</v>
      </c>
      <c r="O439" s="137" t="s">
        <v>426</v>
      </c>
      <c r="P439" s="132"/>
      <c r="Q439" s="132"/>
      <c r="R439" s="132"/>
    </row>
    <row r="440" spans="1:18" hidden="1">
      <c r="A440" s="132" t="s">
        <v>4789</v>
      </c>
      <c r="B440" s="137" t="s">
        <v>3807</v>
      </c>
      <c r="C440" s="137"/>
      <c r="D440" s="137" t="s">
        <v>426</v>
      </c>
      <c r="E440" s="132"/>
      <c r="F440" s="132"/>
      <c r="G440" s="132"/>
      <c r="H440" s="132">
        <f t="shared" si="18"/>
        <v>1</v>
      </c>
      <c r="I440" s="132"/>
      <c r="J440" s="355" t="s">
        <v>4788</v>
      </c>
      <c r="K440" s="137" t="str">
        <f t="shared" si="20"/>
        <v>C3320</v>
      </c>
      <c r="L440" s="263" t="str">
        <f t="shared" si="19"/>
        <v>C33.2.0 - Install de machines et d'équipements industriels</v>
      </c>
      <c r="M440" s="137"/>
      <c r="N440" s="137" t="s">
        <v>192</v>
      </c>
      <c r="O440" s="137" t="s">
        <v>426</v>
      </c>
      <c r="P440" s="132"/>
      <c r="Q440" s="132"/>
      <c r="R440" s="132"/>
    </row>
    <row r="441" spans="1:18" hidden="1">
      <c r="A441" s="132" t="s">
        <v>4790</v>
      </c>
      <c r="B441" s="137" t="s">
        <v>3808</v>
      </c>
      <c r="C441" s="137"/>
      <c r="D441" s="137" t="s">
        <v>426</v>
      </c>
      <c r="E441" s="132"/>
      <c r="F441" s="132"/>
      <c r="G441" s="132"/>
      <c r="H441" s="132">
        <f t="shared" si="18"/>
        <v>1</v>
      </c>
      <c r="I441" s="132"/>
      <c r="J441" s="265" t="s">
        <v>4789</v>
      </c>
      <c r="K441" s="137" t="str">
        <f t="shared" si="20"/>
        <v>D</v>
      </c>
      <c r="L441" s="263" t="str">
        <f t="shared" si="19"/>
        <v>D - PROD DISTRIBUTION D'ÉLECTRICITÉ GAZ VAPEUR D'AIR CONDITIONNÉ</v>
      </c>
      <c r="M441" s="137" t="s">
        <v>190</v>
      </c>
      <c r="N441" s="137" t="s">
        <v>192</v>
      </c>
      <c r="O441" s="137" t="s">
        <v>426</v>
      </c>
      <c r="P441" s="132"/>
      <c r="Q441" s="132"/>
      <c r="R441" s="132"/>
    </row>
    <row r="442" spans="1:18" hidden="1">
      <c r="A442" s="132" t="s">
        <v>4791</v>
      </c>
      <c r="B442" s="137" t="s">
        <v>3809</v>
      </c>
      <c r="C442" s="137"/>
      <c r="D442" s="137" t="s">
        <v>426</v>
      </c>
      <c r="E442" s="132"/>
      <c r="F442" s="132"/>
      <c r="G442" s="132"/>
      <c r="H442" s="132">
        <f t="shared" si="18"/>
        <v>1</v>
      </c>
      <c r="I442" s="132"/>
      <c r="J442" s="353" t="s">
        <v>4790</v>
      </c>
      <c r="K442" s="137" t="str">
        <f t="shared" si="20"/>
        <v>D35</v>
      </c>
      <c r="L442" s="263" t="str">
        <f t="shared" si="19"/>
        <v>D35 - Prod distribution d'électricité gaz vapeur d'air conditionné</v>
      </c>
      <c r="M442" s="137" t="s">
        <v>190</v>
      </c>
      <c r="N442" s="137" t="s">
        <v>192</v>
      </c>
      <c r="O442" s="137" t="s">
        <v>426</v>
      </c>
      <c r="P442" s="132"/>
      <c r="Q442" s="132"/>
      <c r="R442" s="132"/>
    </row>
    <row r="443" spans="1:18" hidden="1">
      <c r="A443" s="132" t="s">
        <v>4792</v>
      </c>
      <c r="B443" s="137" t="s">
        <v>3810</v>
      </c>
      <c r="C443" s="137"/>
      <c r="D443" s="137" t="s">
        <v>426</v>
      </c>
      <c r="E443" s="132"/>
      <c r="F443" s="132"/>
      <c r="G443" s="132"/>
      <c r="H443" s="132">
        <f t="shared" si="18"/>
        <v>1</v>
      </c>
      <c r="I443" s="132"/>
      <c r="J443" s="354" t="s">
        <v>4791</v>
      </c>
      <c r="K443" s="137" t="str">
        <f t="shared" si="20"/>
        <v>D351</v>
      </c>
      <c r="L443" s="263" t="str">
        <f t="shared" si="19"/>
        <v>D35.1 - Production transport et distribution d'électricité</v>
      </c>
      <c r="M443" s="137" t="s">
        <v>190</v>
      </c>
      <c r="N443" s="137" t="s">
        <v>192</v>
      </c>
      <c r="O443" s="137" t="s">
        <v>426</v>
      </c>
      <c r="P443" s="132"/>
      <c r="Q443" s="132"/>
      <c r="R443" s="132"/>
    </row>
    <row r="444" spans="1:18" hidden="1">
      <c r="A444" s="132" t="s">
        <v>4793</v>
      </c>
      <c r="B444" s="137" t="s">
        <v>3811</v>
      </c>
      <c r="C444" s="137"/>
      <c r="D444" s="137" t="s">
        <v>426</v>
      </c>
      <c r="E444" s="132"/>
      <c r="F444" s="132"/>
      <c r="G444" s="132"/>
      <c r="H444" s="132">
        <f t="shared" si="18"/>
        <v>1</v>
      </c>
      <c r="I444" s="132"/>
      <c r="J444" s="355" t="s">
        <v>4792</v>
      </c>
      <c r="K444" s="137" t="str">
        <f t="shared" si="20"/>
        <v>D3511</v>
      </c>
      <c r="L444" s="263" t="str">
        <f t="shared" si="19"/>
        <v>D35.1.1 - Production d'électricité</v>
      </c>
      <c r="M444" s="137"/>
      <c r="N444" s="137" t="s">
        <v>192</v>
      </c>
      <c r="O444" s="137" t="s">
        <v>426</v>
      </c>
      <c r="P444" s="132"/>
      <c r="Q444" s="132"/>
      <c r="R444" s="132"/>
    </row>
    <row r="445" spans="1:18" hidden="1">
      <c r="A445" s="132" t="s">
        <v>4794</v>
      </c>
      <c r="B445" s="137" t="s">
        <v>3812</v>
      </c>
      <c r="C445" s="137"/>
      <c r="D445" s="137" t="s">
        <v>426</v>
      </c>
      <c r="E445" s="132"/>
      <c r="F445" s="132"/>
      <c r="G445" s="132"/>
      <c r="H445" s="132">
        <f t="shared" si="18"/>
        <v>1</v>
      </c>
      <c r="I445" s="132"/>
      <c r="J445" s="355" t="s">
        <v>4793</v>
      </c>
      <c r="K445" s="137" t="str">
        <f t="shared" si="20"/>
        <v>D3512</v>
      </c>
      <c r="L445" s="263" t="str">
        <f t="shared" si="19"/>
        <v>D35.1.2 - Transport d'électricité</v>
      </c>
      <c r="M445" s="137"/>
      <c r="N445" s="137" t="s">
        <v>192</v>
      </c>
      <c r="O445" s="137" t="s">
        <v>426</v>
      </c>
      <c r="P445" s="132"/>
      <c r="Q445" s="132"/>
      <c r="R445" s="132"/>
    </row>
    <row r="446" spans="1:18" hidden="1">
      <c r="A446" s="132" t="s">
        <v>4795</v>
      </c>
      <c r="B446" s="137" t="s">
        <v>3813</v>
      </c>
      <c r="C446" s="137"/>
      <c r="D446" s="137" t="s">
        <v>426</v>
      </c>
      <c r="E446" s="132"/>
      <c r="F446" s="132"/>
      <c r="G446" s="132"/>
      <c r="H446" s="132">
        <f t="shared" si="18"/>
        <v>1</v>
      </c>
      <c r="I446" s="132"/>
      <c r="J446" s="355" t="s">
        <v>4794</v>
      </c>
      <c r="K446" s="137" t="str">
        <f t="shared" si="20"/>
        <v>D3513</v>
      </c>
      <c r="L446" s="263" t="str">
        <f t="shared" si="19"/>
        <v>D35.1.3 - Distribution d'électricité</v>
      </c>
      <c r="M446" s="137"/>
      <c r="N446" s="137" t="s">
        <v>192</v>
      </c>
      <c r="O446" s="137" t="s">
        <v>426</v>
      </c>
      <c r="P446" s="132"/>
      <c r="Q446" s="132"/>
      <c r="R446" s="132"/>
    </row>
    <row r="447" spans="1:18" hidden="1">
      <c r="A447" s="132" t="s">
        <v>4796</v>
      </c>
      <c r="B447" s="137" t="s">
        <v>3814</v>
      </c>
      <c r="C447" s="137"/>
      <c r="D447" s="137" t="s">
        <v>426</v>
      </c>
      <c r="E447" s="132"/>
      <c r="F447" s="132"/>
      <c r="G447" s="132"/>
      <c r="H447" s="132">
        <f t="shared" si="18"/>
        <v>1</v>
      </c>
      <c r="I447" s="132"/>
      <c r="J447" s="355" t="s">
        <v>4795</v>
      </c>
      <c r="K447" s="137" t="str">
        <f t="shared" si="20"/>
        <v>D3514</v>
      </c>
      <c r="L447" s="263" t="str">
        <f t="shared" si="19"/>
        <v>D35.1.4 - Commerce d'électricité</v>
      </c>
      <c r="M447" s="137"/>
      <c r="N447" s="137" t="s">
        <v>192</v>
      </c>
      <c r="O447" s="137" t="s">
        <v>426</v>
      </c>
      <c r="P447" s="132"/>
      <c r="Q447" s="132"/>
      <c r="R447" s="132"/>
    </row>
    <row r="448" spans="1:18" hidden="1">
      <c r="A448" s="132" t="s">
        <v>4797</v>
      </c>
      <c r="B448" s="137" t="s">
        <v>3815</v>
      </c>
      <c r="C448" s="137"/>
      <c r="D448" s="137" t="s">
        <v>426</v>
      </c>
      <c r="E448" s="132"/>
      <c r="F448" s="132"/>
      <c r="G448" s="132"/>
      <c r="H448" s="132">
        <f t="shared" si="18"/>
        <v>1</v>
      </c>
      <c r="I448" s="132"/>
      <c r="J448" s="354" t="s">
        <v>4796</v>
      </c>
      <c r="K448" s="137" t="str">
        <f t="shared" si="20"/>
        <v>D352</v>
      </c>
      <c r="L448" s="263" t="str">
        <f t="shared" si="19"/>
        <v>D35.2 - Production et distribution de combustibles gazeux</v>
      </c>
      <c r="M448" s="137" t="s">
        <v>190</v>
      </c>
      <c r="N448" s="137" t="s">
        <v>192</v>
      </c>
      <c r="O448" s="137" t="s">
        <v>426</v>
      </c>
      <c r="P448" s="132"/>
      <c r="Q448" s="132"/>
      <c r="R448" s="132"/>
    </row>
    <row r="449" spans="1:18" hidden="1">
      <c r="A449" s="132" t="s">
        <v>4798</v>
      </c>
      <c r="B449" s="137" t="s">
        <v>3816</v>
      </c>
      <c r="C449" s="137"/>
      <c r="D449" s="137" t="s">
        <v>426</v>
      </c>
      <c r="E449" s="132"/>
      <c r="F449" s="132"/>
      <c r="G449" s="132"/>
      <c r="H449" s="132">
        <f t="shared" si="18"/>
        <v>1</v>
      </c>
      <c r="I449" s="132"/>
      <c r="J449" s="355" t="s">
        <v>4797</v>
      </c>
      <c r="K449" s="137" t="str">
        <f t="shared" si="20"/>
        <v>D3521</v>
      </c>
      <c r="L449" s="263" t="str">
        <f t="shared" si="19"/>
        <v>D35.2.1 - Production de combustibles gazeux</v>
      </c>
      <c r="M449" s="137"/>
      <c r="N449" s="137" t="s">
        <v>192</v>
      </c>
      <c r="O449" s="137" t="s">
        <v>426</v>
      </c>
      <c r="P449" s="132"/>
      <c r="Q449" s="132"/>
      <c r="R449" s="132"/>
    </row>
    <row r="450" spans="1:18" hidden="1">
      <c r="A450" s="132" t="s">
        <v>4799</v>
      </c>
      <c r="B450" s="137" t="s">
        <v>3817</v>
      </c>
      <c r="C450" s="137"/>
      <c r="D450" s="137" t="s">
        <v>426</v>
      </c>
      <c r="E450" s="132"/>
      <c r="F450" s="132"/>
      <c r="G450" s="132"/>
      <c r="H450" s="132">
        <f t="shared" si="18"/>
        <v>1</v>
      </c>
      <c r="I450" s="132"/>
      <c r="J450" s="355" t="s">
        <v>4798</v>
      </c>
      <c r="K450" s="137" t="str">
        <f t="shared" si="20"/>
        <v>D3522</v>
      </c>
      <c r="L450" s="263" t="str">
        <f t="shared" si="19"/>
        <v>D35.2.2 - Distribution de combustibles gazeux</v>
      </c>
      <c r="M450" s="137"/>
      <c r="N450" s="137" t="s">
        <v>192</v>
      </c>
      <c r="O450" s="137" t="s">
        <v>426</v>
      </c>
      <c r="P450" s="132"/>
      <c r="Q450" s="132"/>
      <c r="R450" s="132"/>
    </row>
    <row r="451" spans="1:18" hidden="1">
      <c r="A451" s="132" t="s">
        <v>4800</v>
      </c>
      <c r="B451" s="137" t="s">
        <v>3818</v>
      </c>
      <c r="C451" s="137"/>
      <c r="D451" s="137" t="s">
        <v>426</v>
      </c>
      <c r="E451" s="132"/>
      <c r="F451" s="132"/>
      <c r="G451" s="132"/>
      <c r="H451" s="132">
        <f t="shared" ref="H451:H514" si="21">COUNTIF($J$2:$J$1000,A451)</f>
        <v>1</v>
      </c>
      <c r="I451" s="132"/>
      <c r="J451" s="355" t="s">
        <v>4799</v>
      </c>
      <c r="K451" s="137" t="str">
        <f t="shared" si="20"/>
        <v>D3523</v>
      </c>
      <c r="L451" s="263" t="str">
        <f t="shared" si="19"/>
        <v>D35.2.3 - Commerce de combustibles gazeux</v>
      </c>
      <c r="M451" s="137"/>
      <c r="N451" s="137" t="s">
        <v>192</v>
      </c>
      <c r="O451" s="137" t="s">
        <v>426</v>
      </c>
      <c r="P451" s="132"/>
      <c r="Q451" s="132"/>
      <c r="R451" s="132"/>
    </row>
    <row r="452" spans="1:18" hidden="1">
      <c r="A452" s="132" t="s">
        <v>4801</v>
      </c>
      <c r="B452" s="137" t="s">
        <v>3819</v>
      </c>
      <c r="C452" s="137"/>
      <c r="D452" s="137" t="s">
        <v>426</v>
      </c>
      <c r="E452" s="132"/>
      <c r="F452" s="132"/>
      <c r="G452" s="132"/>
      <c r="H452" s="132">
        <f t="shared" si="21"/>
        <v>1</v>
      </c>
      <c r="I452" s="132"/>
      <c r="J452" s="354" t="s">
        <v>4800</v>
      </c>
      <c r="K452" s="137" t="str">
        <f t="shared" si="20"/>
        <v>D353</v>
      </c>
      <c r="L452" s="263" t="str">
        <f t="shared" ref="L452:L515" si="22">J452</f>
        <v>D35.3 - Production et distribution de vapeur et d'air conditionné</v>
      </c>
      <c r="M452" s="137" t="s">
        <v>190</v>
      </c>
      <c r="N452" s="137" t="s">
        <v>192</v>
      </c>
      <c r="O452" s="137" t="s">
        <v>426</v>
      </c>
      <c r="P452" s="132"/>
      <c r="Q452" s="132"/>
      <c r="R452" s="132"/>
    </row>
    <row r="453" spans="1:18" hidden="1">
      <c r="A453" s="132" t="s">
        <v>4802</v>
      </c>
      <c r="B453" s="137" t="s">
        <v>3820</v>
      </c>
      <c r="C453" s="137"/>
      <c r="D453" s="137" t="s">
        <v>426</v>
      </c>
      <c r="E453" s="132"/>
      <c r="F453" s="132"/>
      <c r="G453" s="132"/>
      <c r="H453" s="132">
        <f t="shared" si="21"/>
        <v>1</v>
      </c>
      <c r="I453" s="132"/>
      <c r="J453" s="355" t="s">
        <v>4801</v>
      </c>
      <c r="K453" s="137" t="str">
        <f t="shared" si="20"/>
        <v>D3530</v>
      </c>
      <c r="L453" s="263" t="str">
        <f t="shared" si="22"/>
        <v>D35.3.0 - Production et distribution de vapeur et d'air conditionné</v>
      </c>
      <c r="M453" s="137"/>
      <c r="N453" s="137" t="s">
        <v>192</v>
      </c>
      <c r="O453" s="137" t="s">
        <v>426</v>
      </c>
      <c r="P453" s="132"/>
      <c r="Q453" s="132"/>
      <c r="R453" s="132"/>
    </row>
    <row r="454" spans="1:18" hidden="1">
      <c r="A454" s="132" t="s">
        <v>4803</v>
      </c>
      <c r="B454" s="137" t="s">
        <v>3821</v>
      </c>
      <c r="C454" s="137"/>
      <c r="D454" s="137" t="s">
        <v>426</v>
      </c>
      <c r="E454" s="132"/>
      <c r="F454" s="132"/>
      <c r="G454" s="132"/>
      <c r="H454" s="132">
        <f t="shared" si="21"/>
        <v>1</v>
      </c>
      <c r="I454" s="132"/>
      <c r="J454" s="265" t="s">
        <v>4802</v>
      </c>
      <c r="K454" s="137" t="str">
        <f t="shared" ref="K454:K517" si="23">VLOOKUP(J454,$A$2:$B$1100,2,0)</f>
        <v>E</v>
      </c>
      <c r="L454" s="263" t="str">
        <f t="shared" si="22"/>
        <v>E - PROD DISTRIB D'EAU ASSAINISSEMENT GESTIONS DÉCHETS DÉPOLLUTION</v>
      </c>
      <c r="M454" s="137" t="s">
        <v>190</v>
      </c>
      <c r="N454" s="137" t="s">
        <v>192</v>
      </c>
      <c r="O454" s="137" t="s">
        <v>426</v>
      </c>
      <c r="P454" s="132"/>
      <c r="Q454" s="132"/>
      <c r="R454" s="132"/>
    </row>
    <row r="455" spans="1:18" hidden="1">
      <c r="A455" s="132" t="s">
        <v>4804</v>
      </c>
      <c r="B455" s="137" t="s">
        <v>3822</v>
      </c>
      <c r="C455" s="137"/>
      <c r="D455" s="137" t="s">
        <v>426</v>
      </c>
      <c r="E455" s="132"/>
      <c r="F455" s="132"/>
      <c r="G455" s="132"/>
      <c r="H455" s="132">
        <f t="shared" si="21"/>
        <v>1</v>
      </c>
      <c r="I455" s="132"/>
      <c r="J455" s="353" t="s">
        <v>4803</v>
      </c>
      <c r="K455" s="137" t="str">
        <f t="shared" si="23"/>
        <v>E36</v>
      </c>
      <c r="L455" s="263" t="str">
        <f t="shared" si="22"/>
        <v>E36 - Captage traitement et distribution d'eau</v>
      </c>
      <c r="M455" s="137" t="s">
        <v>190</v>
      </c>
      <c r="N455" s="137" t="s">
        <v>192</v>
      </c>
      <c r="O455" s="137" t="s">
        <v>426</v>
      </c>
      <c r="P455" s="132"/>
      <c r="Q455" s="132"/>
      <c r="R455" s="132"/>
    </row>
    <row r="456" spans="1:18" hidden="1">
      <c r="A456" s="132" t="s">
        <v>4805</v>
      </c>
      <c r="B456" s="137" t="s">
        <v>3823</v>
      </c>
      <c r="C456" s="137"/>
      <c r="D456" s="137" t="s">
        <v>426</v>
      </c>
      <c r="E456" s="132"/>
      <c r="F456" s="132"/>
      <c r="G456" s="132"/>
      <c r="H456" s="132">
        <f t="shared" si="21"/>
        <v>1</v>
      </c>
      <c r="I456" s="132"/>
      <c r="J456" s="354" t="s">
        <v>4804</v>
      </c>
      <c r="K456" s="137" t="str">
        <f t="shared" si="23"/>
        <v>E360</v>
      </c>
      <c r="L456" s="263" t="str">
        <f t="shared" si="22"/>
        <v>E36.0 - Captage traitement et distribution d'eau</v>
      </c>
      <c r="M456" s="137" t="s">
        <v>190</v>
      </c>
      <c r="N456" s="137" t="s">
        <v>192</v>
      </c>
      <c r="O456" s="137" t="s">
        <v>426</v>
      </c>
      <c r="P456" s="132"/>
      <c r="Q456" s="132"/>
      <c r="R456" s="132"/>
    </row>
    <row r="457" spans="1:18" hidden="1">
      <c r="A457" s="132" t="s">
        <v>4806</v>
      </c>
      <c r="B457" s="137" t="s">
        <v>3824</v>
      </c>
      <c r="C457" s="137"/>
      <c r="D457" s="137" t="s">
        <v>426</v>
      </c>
      <c r="E457" s="132"/>
      <c r="F457" s="132"/>
      <c r="G457" s="132"/>
      <c r="H457" s="132">
        <f t="shared" si="21"/>
        <v>1</v>
      </c>
      <c r="I457" s="132"/>
      <c r="J457" s="355" t="s">
        <v>4805</v>
      </c>
      <c r="K457" s="137" t="str">
        <f t="shared" si="23"/>
        <v>E3600</v>
      </c>
      <c r="L457" s="263" t="str">
        <f t="shared" si="22"/>
        <v>E36.0.0 - Captage traitement et distribution d'eau</v>
      </c>
      <c r="M457" s="137"/>
      <c r="N457" s="137" t="s">
        <v>192</v>
      </c>
      <c r="O457" s="137" t="s">
        <v>426</v>
      </c>
      <c r="P457" s="132"/>
      <c r="Q457" s="132"/>
      <c r="R457" s="132"/>
    </row>
    <row r="458" spans="1:18" hidden="1">
      <c r="A458" s="132" t="s">
        <v>4807</v>
      </c>
      <c r="B458" s="137" t="s">
        <v>3825</v>
      </c>
      <c r="C458" s="137"/>
      <c r="D458" s="137" t="s">
        <v>426</v>
      </c>
      <c r="E458" s="132"/>
      <c r="F458" s="132"/>
      <c r="G458" s="132"/>
      <c r="H458" s="132">
        <f t="shared" si="21"/>
        <v>1</v>
      </c>
      <c r="I458" s="132"/>
      <c r="J458" s="353" t="s">
        <v>4806</v>
      </c>
      <c r="K458" s="137" t="str">
        <f t="shared" si="23"/>
        <v>E37</v>
      </c>
      <c r="L458" s="263" t="str">
        <f t="shared" si="22"/>
        <v>E37 - Assainissement</v>
      </c>
      <c r="M458" s="137" t="s">
        <v>190</v>
      </c>
      <c r="N458" s="137" t="s">
        <v>192</v>
      </c>
      <c r="O458" s="137" t="s">
        <v>426</v>
      </c>
      <c r="P458" s="132"/>
      <c r="Q458" s="132"/>
      <c r="R458" s="132"/>
    </row>
    <row r="459" spans="1:18" hidden="1">
      <c r="A459" s="132" t="s">
        <v>4808</v>
      </c>
      <c r="B459" s="137" t="s">
        <v>3826</v>
      </c>
      <c r="C459" s="137"/>
      <c r="D459" s="137" t="s">
        <v>426</v>
      </c>
      <c r="E459" s="132"/>
      <c r="F459" s="132"/>
      <c r="G459" s="132"/>
      <c r="H459" s="132">
        <f t="shared" si="21"/>
        <v>1</v>
      </c>
      <c r="I459" s="132"/>
      <c r="J459" s="354" t="s">
        <v>4807</v>
      </c>
      <c r="K459" s="137" t="str">
        <f t="shared" si="23"/>
        <v>E370</v>
      </c>
      <c r="L459" s="263" t="str">
        <f t="shared" si="22"/>
        <v>E37.0 - Assainissement</v>
      </c>
      <c r="M459" s="137" t="s">
        <v>190</v>
      </c>
      <c r="N459" s="137" t="s">
        <v>192</v>
      </c>
      <c r="O459" s="137" t="s">
        <v>426</v>
      </c>
      <c r="P459" s="132"/>
      <c r="Q459" s="132"/>
      <c r="R459" s="132"/>
    </row>
    <row r="460" spans="1:18" hidden="1">
      <c r="A460" s="132" t="s">
        <v>4809</v>
      </c>
      <c r="B460" s="137" t="s">
        <v>3827</v>
      </c>
      <c r="C460" s="137"/>
      <c r="D460" s="137" t="s">
        <v>426</v>
      </c>
      <c r="E460" s="132"/>
      <c r="F460" s="132"/>
      <c r="G460" s="132"/>
      <c r="H460" s="132">
        <f t="shared" si="21"/>
        <v>1</v>
      </c>
      <c r="I460" s="132"/>
      <c r="J460" s="355" t="s">
        <v>4808</v>
      </c>
      <c r="K460" s="137" t="str">
        <f t="shared" si="23"/>
        <v>E3700</v>
      </c>
      <c r="L460" s="263" t="str">
        <f t="shared" si="22"/>
        <v>E37.0.0 - Assainissement</v>
      </c>
      <c r="M460" s="137"/>
      <c r="N460" s="137" t="s">
        <v>192</v>
      </c>
      <c r="O460" s="137" t="s">
        <v>426</v>
      </c>
      <c r="P460" s="132"/>
      <c r="Q460" s="132"/>
      <c r="R460" s="132"/>
    </row>
    <row r="461" spans="1:18" hidden="1">
      <c r="A461" s="132" t="s">
        <v>4810</v>
      </c>
      <c r="B461" s="137" t="s">
        <v>3828</v>
      </c>
      <c r="C461" s="137"/>
      <c r="D461" s="137" t="s">
        <v>426</v>
      </c>
      <c r="E461" s="132"/>
      <c r="F461" s="132"/>
      <c r="G461" s="132"/>
      <c r="H461" s="132">
        <f t="shared" si="21"/>
        <v>1</v>
      </c>
      <c r="I461" s="132"/>
      <c r="J461" s="353" t="s">
        <v>4809</v>
      </c>
      <c r="K461" s="137" t="str">
        <f t="shared" si="23"/>
        <v>E38</v>
      </c>
      <c r="L461" s="263" t="str">
        <f t="shared" si="22"/>
        <v>E38 - Collecte traitement et élimination des déchets; récupération</v>
      </c>
      <c r="M461" s="137" t="s">
        <v>190</v>
      </c>
      <c r="N461" s="137" t="s">
        <v>192</v>
      </c>
      <c r="O461" s="137" t="s">
        <v>426</v>
      </c>
      <c r="P461" s="132"/>
      <c r="Q461" s="132"/>
      <c r="R461" s="132"/>
    </row>
    <row r="462" spans="1:18" hidden="1">
      <c r="A462" s="132" t="s">
        <v>4811</v>
      </c>
      <c r="B462" s="137" t="s">
        <v>3829</v>
      </c>
      <c r="C462" s="137"/>
      <c r="D462" s="137" t="s">
        <v>426</v>
      </c>
      <c r="E462" s="132"/>
      <c r="F462" s="132"/>
      <c r="G462" s="132"/>
      <c r="H462" s="132">
        <f t="shared" si="21"/>
        <v>1</v>
      </c>
      <c r="I462" s="132"/>
      <c r="J462" s="354" t="s">
        <v>4810</v>
      </c>
      <c r="K462" s="137" t="str">
        <f t="shared" si="23"/>
        <v>E381</v>
      </c>
      <c r="L462" s="263" t="str">
        <f t="shared" si="22"/>
        <v>E38.1 - Collecte des déchets</v>
      </c>
      <c r="M462" s="137" t="s">
        <v>190</v>
      </c>
      <c r="N462" s="137" t="s">
        <v>192</v>
      </c>
      <c r="O462" s="137" t="s">
        <v>426</v>
      </c>
      <c r="P462" s="132"/>
      <c r="Q462" s="132"/>
      <c r="R462" s="132"/>
    </row>
    <row r="463" spans="1:18" hidden="1">
      <c r="A463" s="132" t="s">
        <v>4812</v>
      </c>
      <c r="B463" s="137" t="s">
        <v>3830</v>
      </c>
      <c r="C463" s="137"/>
      <c r="D463" s="137" t="s">
        <v>426</v>
      </c>
      <c r="E463" s="132"/>
      <c r="F463" s="132"/>
      <c r="G463" s="132"/>
      <c r="H463" s="132">
        <f t="shared" si="21"/>
        <v>1</v>
      </c>
      <c r="I463" s="132"/>
      <c r="J463" s="355" t="s">
        <v>4811</v>
      </c>
      <c r="K463" s="137" t="str">
        <f t="shared" si="23"/>
        <v>E3811</v>
      </c>
      <c r="L463" s="263" t="str">
        <f t="shared" si="22"/>
        <v>E38.1.1 - Collecte des déchets non dangereux</v>
      </c>
      <c r="M463" s="137"/>
      <c r="N463" s="137" t="s">
        <v>192</v>
      </c>
      <c r="O463" s="137" t="s">
        <v>426</v>
      </c>
      <c r="P463" s="132"/>
      <c r="Q463" s="132"/>
      <c r="R463" s="132"/>
    </row>
    <row r="464" spans="1:18" hidden="1">
      <c r="A464" s="132" t="s">
        <v>4813</v>
      </c>
      <c r="B464" s="137" t="s">
        <v>3831</v>
      </c>
      <c r="C464" s="137"/>
      <c r="D464" s="137" t="s">
        <v>426</v>
      </c>
      <c r="E464" s="132"/>
      <c r="F464" s="132"/>
      <c r="G464" s="132"/>
      <c r="H464" s="132">
        <f t="shared" si="21"/>
        <v>1</v>
      </c>
      <c r="I464" s="132"/>
      <c r="J464" s="355" t="s">
        <v>4812</v>
      </c>
      <c r="K464" s="137" t="str">
        <f t="shared" si="23"/>
        <v>E3812</v>
      </c>
      <c r="L464" s="263" t="str">
        <f t="shared" si="22"/>
        <v>E38.1.2 - Collecte des déchets dangereux</v>
      </c>
      <c r="M464" s="137"/>
      <c r="N464" s="137" t="s">
        <v>192</v>
      </c>
      <c r="O464" s="137" t="s">
        <v>426</v>
      </c>
      <c r="P464" s="132"/>
      <c r="Q464" s="132"/>
      <c r="R464" s="132"/>
    </row>
    <row r="465" spans="1:18" hidden="1">
      <c r="A465" s="132" t="s">
        <v>4814</v>
      </c>
      <c r="B465" s="137" t="s">
        <v>3832</v>
      </c>
      <c r="C465" s="137"/>
      <c r="D465" s="137" t="s">
        <v>426</v>
      </c>
      <c r="E465" s="132"/>
      <c r="F465" s="132"/>
      <c r="G465" s="132"/>
      <c r="H465" s="132">
        <f t="shared" si="21"/>
        <v>1</v>
      </c>
      <c r="I465" s="132"/>
      <c r="J465" s="354" t="s">
        <v>4813</v>
      </c>
      <c r="K465" s="137" t="str">
        <f t="shared" si="23"/>
        <v>E382</v>
      </c>
      <c r="L465" s="263" t="str">
        <f t="shared" si="22"/>
        <v>E38.2 - Traitement et élimination des déchets</v>
      </c>
      <c r="M465" s="137" t="s">
        <v>190</v>
      </c>
      <c r="N465" s="137" t="s">
        <v>192</v>
      </c>
      <c r="O465" s="137" t="s">
        <v>426</v>
      </c>
      <c r="P465" s="132"/>
      <c r="Q465" s="132"/>
      <c r="R465" s="132"/>
    </row>
    <row r="466" spans="1:18" hidden="1">
      <c r="A466" s="132" t="s">
        <v>4815</v>
      </c>
      <c r="B466" s="137" t="s">
        <v>3833</v>
      </c>
      <c r="C466" s="137"/>
      <c r="D466" s="137" t="s">
        <v>426</v>
      </c>
      <c r="E466" s="132"/>
      <c r="F466" s="132"/>
      <c r="G466" s="132"/>
      <c r="H466" s="132">
        <f t="shared" si="21"/>
        <v>1</v>
      </c>
      <c r="I466" s="132"/>
      <c r="J466" s="355" t="s">
        <v>4814</v>
      </c>
      <c r="K466" s="137" t="str">
        <f t="shared" si="23"/>
        <v>E3821</v>
      </c>
      <c r="L466" s="263" t="str">
        <f t="shared" si="22"/>
        <v>E38.2.1 - Traitement et élimination des déchets non dangereux</v>
      </c>
      <c r="M466" s="137"/>
      <c r="N466" s="137" t="s">
        <v>192</v>
      </c>
      <c r="O466" s="137" t="s">
        <v>426</v>
      </c>
      <c r="P466" s="132"/>
      <c r="Q466" s="132"/>
      <c r="R466" s="132"/>
    </row>
    <row r="467" spans="1:18" hidden="1">
      <c r="A467" s="132" t="s">
        <v>4816</v>
      </c>
      <c r="B467" s="137" t="s">
        <v>3834</v>
      </c>
      <c r="C467" s="137"/>
      <c r="D467" s="137" t="s">
        <v>426</v>
      </c>
      <c r="E467" s="132"/>
      <c r="F467" s="132"/>
      <c r="G467" s="132"/>
      <c r="H467" s="132">
        <f t="shared" si="21"/>
        <v>1</v>
      </c>
      <c r="I467" s="132"/>
      <c r="J467" s="355" t="s">
        <v>4815</v>
      </c>
      <c r="K467" s="137" t="str">
        <f t="shared" si="23"/>
        <v>E3822</v>
      </c>
      <c r="L467" s="263" t="str">
        <f t="shared" si="22"/>
        <v>E38.2.2 - Traitement et élimination des déchets dangereux</v>
      </c>
      <c r="M467" s="137"/>
      <c r="N467" s="137" t="s">
        <v>192</v>
      </c>
      <c r="O467" s="137" t="s">
        <v>426</v>
      </c>
      <c r="P467" s="132"/>
      <c r="Q467" s="132"/>
      <c r="R467" s="132"/>
    </row>
    <row r="468" spans="1:18" hidden="1">
      <c r="A468" s="132" t="s">
        <v>4817</v>
      </c>
      <c r="B468" s="137" t="s">
        <v>3835</v>
      </c>
      <c r="C468" s="137"/>
      <c r="D468" s="137" t="s">
        <v>426</v>
      </c>
      <c r="E468" s="132"/>
      <c r="F468" s="132"/>
      <c r="G468" s="132"/>
      <c r="H468" s="132">
        <f t="shared" si="21"/>
        <v>1</v>
      </c>
      <c r="I468" s="132"/>
      <c r="J468" s="354" t="s">
        <v>4816</v>
      </c>
      <c r="K468" s="137" t="str">
        <f t="shared" si="23"/>
        <v>E383</v>
      </c>
      <c r="L468" s="263" t="str">
        <f t="shared" si="22"/>
        <v>E38.3 - Récupération</v>
      </c>
      <c r="M468" s="137" t="s">
        <v>190</v>
      </c>
      <c r="N468" s="137" t="s">
        <v>192</v>
      </c>
      <c r="O468" s="137" t="s">
        <v>426</v>
      </c>
      <c r="P468" s="132"/>
      <c r="Q468" s="132"/>
      <c r="R468" s="132"/>
    </row>
    <row r="469" spans="1:18" hidden="1">
      <c r="A469" s="132" t="s">
        <v>4818</v>
      </c>
      <c r="B469" s="137" t="s">
        <v>3836</v>
      </c>
      <c r="C469" s="137"/>
      <c r="D469" s="137" t="s">
        <v>426</v>
      </c>
      <c r="E469" s="132"/>
      <c r="F469" s="132"/>
      <c r="G469" s="132"/>
      <c r="H469" s="132">
        <f t="shared" si="21"/>
        <v>1</v>
      </c>
      <c r="I469" s="132"/>
      <c r="J469" s="355" t="s">
        <v>4817</v>
      </c>
      <c r="K469" s="137" t="str">
        <f t="shared" si="23"/>
        <v>E3831</v>
      </c>
      <c r="L469" s="263" t="str">
        <f t="shared" si="22"/>
        <v>E38.3.1 - Démantèlement d'épaves</v>
      </c>
      <c r="M469" s="137"/>
      <c r="N469" s="137" t="s">
        <v>192</v>
      </c>
      <c r="O469" s="137" t="s">
        <v>426</v>
      </c>
      <c r="P469" s="132"/>
      <c r="Q469" s="132"/>
      <c r="R469" s="132"/>
    </row>
    <row r="470" spans="1:18" hidden="1">
      <c r="A470" s="132" t="s">
        <v>4819</v>
      </c>
      <c r="B470" s="137" t="s">
        <v>3837</v>
      </c>
      <c r="C470" s="137"/>
      <c r="D470" s="137" t="s">
        <v>426</v>
      </c>
      <c r="E470" s="132"/>
      <c r="F470" s="132"/>
      <c r="G470" s="132"/>
      <c r="H470" s="132">
        <f t="shared" si="21"/>
        <v>1</v>
      </c>
      <c r="I470" s="132"/>
      <c r="J470" s="355" t="s">
        <v>4818</v>
      </c>
      <c r="K470" s="137" t="str">
        <f t="shared" si="23"/>
        <v>E3832</v>
      </c>
      <c r="L470" s="263" t="str">
        <f t="shared" si="22"/>
        <v>E38.3.2 - Récupération de déchets triés</v>
      </c>
      <c r="M470" s="137"/>
      <c r="N470" s="137" t="s">
        <v>192</v>
      </c>
      <c r="O470" s="137" t="s">
        <v>426</v>
      </c>
      <c r="P470" s="132"/>
      <c r="Q470" s="132"/>
      <c r="R470" s="132"/>
    </row>
    <row r="471" spans="1:18" hidden="1">
      <c r="A471" s="132" t="s">
        <v>4820</v>
      </c>
      <c r="B471" s="137" t="s">
        <v>3838</v>
      </c>
      <c r="C471" s="137"/>
      <c r="D471" s="137" t="s">
        <v>426</v>
      </c>
      <c r="E471" s="132"/>
      <c r="F471" s="132"/>
      <c r="G471" s="132"/>
      <c r="H471" s="132">
        <f t="shared" si="21"/>
        <v>1</v>
      </c>
      <c r="I471" s="132"/>
      <c r="J471" s="353" t="s">
        <v>4819</v>
      </c>
      <c r="K471" s="137" t="str">
        <f t="shared" si="23"/>
        <v>E39</v>
      </c>
      <c r="L471" s="263" t="str">
        <f t="shared" si="22"/>
        <v>E39 - Dépollution et autres services de gestion des déchets</v>
      </c>
      <c r="M471" s="137" t="s">
        <v>190</v>
      </c>
      <c r="N471" s="137" t="s">
        <v>192</v>
      </c>
      <c r="O471" s="137" t="s">
        <v>426</v>
      </c>
      <c r="P471" s="132"/>
      <c r="Q471" s="132"/>
      <c r="R471" s="132"/>
    </row>
    <row r="472" spans="1:18" hidden="1">
      <c r="A472" s="132" t="s">
        <v>4821</v>
      </c>
      <c r="B472" s="137" t="s">
        <v>3839</v>
      </c>
      <c r="C472" s="137"/>
      <c r="D472" s="137" t="s">
        <v>426</v>
      </c>
      <c r="E472" s="132"/>
      <c r="F472" s="132"/>
      <c r="G472" s="132"/>
      <c r="H472" s="132">
        <f t="shared" si="21"/>
        <v>1</v>
      </c>
      <c r="I472" s="132"/>
      <c r="J472" s="354" t="s">
        <v>4820</v>
      </c>
      <c r="K472" s="137" t="str">
        <f t="shared" si="23"/>
        <v>E390</v>
      </c>
      <c r="L472" s="263" t="str">
        <f t="shared" si="22"/>
        <v>E39.0 - Dépollution et autres services de gestion des déchets</v>
      </c>
      <c r="M472" s="137" t="s">
        <v>190</v>
      </c>
      <c r="N472" s="137" t="s">
        <v>192</v>
      </c>
      <c r="O472" s="137" t="s">
        <v>426</v>
      </c>
      <c r="P472" s="132"/>
      <c r="Q472" s="132"/>
      <c r="R472" s="132"/>
    </row>
    <row r="473" spans="1:18" hidden="1">
      <c r="A473" s="132" t="s">
        <v>4822</v>
      </c>
      <c r="B473" s="137" t="s">
        <v>3840</v>
      </c>
      <c r="C473" s="137"/>
      <c r="D473" s="137" t="s">
        <v>426</v>
      </c>
      <c r="E473" s="132"/>
      <c r="F473" s="132"/>
      <c r="G473" s="132"/>
      <c r="H473" s="132">
        <f t="shared" si="21"/>
        <v>1</v>
      </c>
      <c r="I473" s="132"/>
      <c r="J473" s="355" t="s">
        <v>4821</v>
      </c>
      <c r="K473" s="137" t="str">
        <f t="shared" si="23"/>
        <v>E3900</v>
      </c>
      <c r="L473" s="263" t="str">
        <f t="shared" si="22"/>
        <v>E39.0.0 - Dépollution et autres services de gestion des déchets</v>
      </c>
      <c r="M473" s="137"/>
      <c r="N473" s="137" t="s">
        <v>192</v>
      </c>
      <c r="O473" s="137" t="s">
        <v>426</v>
      </c>
      <c r="P473" s="132"/>
      <c r="Q473" s="132"/>
      <c r="R473" s="132"/>
    </row>
    <row r="474" spans="1:18" hidden="1">
      <c r="A474" s="132" t="s">
        <v>4823</v>
      </c>
      <c r="B474" s="137" t="s">
        <v>3841</v>
      </c>
      <c r="C474" s="137"/>
      <c r="D474" s="137" t="s">
        <v>426</v>
      </c>
      <c r="E474" s="132"/>
      <c r="F474" s="132"/>
      <c r="G474" s="132"/>
      <c r="H474" s="132">
        <f t="shared" si="21"/>
        <v>1</v>
      </c>
      <c r="I474" s="132"/>
      <c r="J474" s="265" t="s">
        <v>4822</v>
      </c>
      <c r="K474" s="137" t="str">
        <f t="shared" si="23"/>
        <v>F</v>
      </c>
      <c r="L474" s="263" t="str">
        <f t="shared" si="22"/>
        <v>F - CONSTRUCTION</v>
      </c>
      <c r="M474" s="137" t="s">
        <v>190</v>
      </c>
      <c r="N474" s="137" t="s">
        <v>192</v>
      </c>
      <c r="O474" s="137" t="s">
        <v>426</v>
      </c>
      <c r="P474" s="132"/>
      <c r="Q474" s="132"/>
      <c r="R474" s="132"/>
    </row>
    <row r="475" spans="1:18" hidden="1">
      <c r="A475" s="132" t="s">
        <v>4824</v>
      </c>
      <c r="B475" s="137" t="s">
        <v>3842</v>
      </c>
      <c r="C475" s="137"/>
      <c r="D475" s="137" t="s">
        <v>426</v>
      </c>
      <c r="E475" s="132"/>
      <c r="F475" s="132"/>
      <c r="G475" s="132"/>
      <c r="H475" s="132">
        <f t="shared" si="21"/>
        <v>1</v>
      </c>
      <c r="I475" s="132"/>
      <c r="J475" s="353" t="s">
        <v>4823</v>
      </c>
      <c r="K475" s="137" t="str">
        <f t="shared" si="23"/>
        <v>F41</v>
      </c>
      <c r="L475" s="263" t="str">
        <f t="shared" si="22"/>
        <v>F41 - Construction de bâtiments</v>
      </c>
      <c r="M475" s="137" t="s">
        <v>190</v>
      </c>
      <c r="N475" s="137" t="s">
        <v>192</v>
      </c>
      <c r="O475" s="137" t="s">
        <v>426</v>
      </c>
      <c r="P475" s="132"/>
      <c r="Q475" s="132"/>
      <c r="R475" s="132"/>
    </row>
    <row r="476" spans="1:18" hidden="1">
      <c r="A476" s="132" t="s">
        <v>4825</v>
      </c>
      <c r="B476" s="137" t="s">
        <v>3843</v>
      </c>
      <c r="C476" s="137"/>
      <c r="D476" s="137" t="s">
        <v>426</v>
      </c>
      <c r="E476" s="132"/>
      <c r="F476" s="132"/>
      <c r="G476" s="132"/>
      <c r="H476" s="132">
        <f t="shared" si="21"/>
        <v>1</v>
      </c>
      <c r="I476" s="132"/>
      <c r="J476" s="354" t="s">
        <v>4824</v>
      </c>
      <c r="K476" s="137" t="str">
        <f t="shared" si="23"/>
        <v>F411</v>
      </c>
      <c r="L476" s="263" t="str">
        <f t="shared" si="22"/>
        <v>F41.1 - Promotion immobilière</v>
      </c>
      <c r="M476" s="137" t="s">
        <v>190</v>
      </c>
      <c r="N476" s="137" t="s">
        <v>192</v>
      </c>
      <c r="O476" s="137" t="s">
        <v>426</v>
      </c>
      <c r="P476" s="132"/>
      <c r="Q476" s="132"/>
      <c r="R476" s="132"/>
    </row>
    <row r="477" spans="1:18" hidden="1">
      <c r="A477" s="132" t="s">
        <v>4826</v>
      </c>
      <c r="B477" s="137" t="s">
        <v>3844</v>
      </c>
      <c r="C477" s="137"/>
      <c r="D477" s="137" t="s">
        <v>426</v>
      </c>
      <c r="E477" s="132"/>
      <c r="F477" s="132"/>
      <c r="G477" s="132"/>
      <c r="H477" s="132">
        <f t="shared" si="21"/>
        <v>1</v>
      </c>
      <c r="I477" s="132"/>
      <c r="J477" s="355" t="s">
        <v>4825</v>
      </c>
      <c r="K477" s="137" t="str">
        <f t="shared" si="23"/>
        <v>F4110</v>
      </c>
      <c r="L477" s="263" t="str">
        <f t="shared" si="22"/>
        <v>F41.1.0 - Promotion immobilière</v>
      </c>
      <c r="M477" s="137"/>
      <c r="N477" s="137" t="s">
        <v>192</v>
      </c>
      <c r="O477" s="137" t="s">
        <v>426</v>
      </c>
      <c r="P477" s="132"/>
      <c r="Q477" s="132"/>
      <c r="R477" s="132"/>
    </row>
    <row r="478" spans="1:18" hidden="1">
      <c r="A478" s="132" t="s">
        <v>4827</v>
      </c>
      <c r="B478" s="137" t="s">
        <v>3845</v>
      </c>
      <c r="C478" s="137"/>
      <c r="D478" s="137" t="s">
        <v>426</v>
      </c>
      <c r="E478" s="132"/>
      <c r="F478" s="132"/>
      <c r="G478" s="132"/>
      <c r="H478" s="132">
        <f t="shared" si="21"/>
        <v>1</v>
      </c>
      <c r="I478" s="132"/>
      <c r="J478" s="354" t="s">
        <v>4826</v>
      </c>
      <c r="K478" s="137" t="str">
        <f t="shared" si="23"/>
        <v>F412</v>
      </c>
      <c r="L478" s="263" t="str">
        <f t="shared" si="22"/>
        <v>F41.2 - Construction de bâtiments</v>
      </c>
      <c r="M478" s="137" t="s">
        <v>190</v>
      </c>
      <c r="N478" s="137" t="s">
        <v>192</v>
      </c>
      <c r="O478" s="137" t="s">
        <v>426</v>
      </c>
      <c r="P478" s="132"/>
      <c r="Q478" s="132"/>
      <c r="R478" s="132"/>
    </row>
    <row r="479" spans="1:18" hidden="1">
      <c r="A479" s="132" t="s">
        <v>4828</v>
      </c>
      <c r="B479" s="137" t="s">
        <v>3846</v>
      </c>
      <c r="C479" s="137"/>
      <c r="D479" s="137" t="s">
        <v>426</v>
      </c>
      <c r="E479" s="132"/>
      <c r="F479" s="132"/>
      <c r="G479" s="132"/>
      <c r="H479" s="132">
        <f t="shared" si="21"/>
        <v>1</v>
      </c>
      <c r="I479" s="132"/>
      <c r="J479" s="355" t="s">
        <v>4827</v>
      </c>
      <c r="K479" s="137" t="str">
        <f t="shared" si="23"/>
        <v>F4120</v>
      </c>
      <c r="L479" s="263" t="str">
        <f t="shared" si="22"/>
        <v>F41.2.0 - Construction de bâtiments</v>
      </c>
      <c r="M479" s="137"/>
      <c r="N479" s="137" t="s">
        <v>192</v>
      </c>
      <c r="O479" s="137" t="s">
        <v>426</v>
      </c>
      <c r="P479" s="132"/>
      <c r="Q479" s="132"/>
      <c r="R479" s="132"/>
    </row>
    <row r="480" spans="1:18" hidden="1">
      <c r="A480" s="132" t="s">
        <v>4829</v>
      </c>
      <c r="B480" s="137" t="s">
        <v>3847</v>
      </c>
      <c r="C480" s="137"/>
      <c r="D480" s="137" t="s">
        <v>426</v>
      </c>
      <c r="E480" s="132"/>
      <c r="F480" s="132"/>
      <c r="G480" s="132"/>
      <c r="H480" s="132">
        <f t="shared" si="21"/>
        <v>1</v>
      </c>
      <c r="I480" s="132"/>
      <c r="J480" s="353" t="s">
        <v>4828</v>
      </c>
      <c r="K480" s="137" t="str">
        <f t="shared" si="23"/>
        <v>F42</v>
      </c>
      <c r="L480" s="263" t="str">
        <f t="shared" si="22"/>
        <v>F42 - Génie civil</v>
      </c>
      <c r="M480" s="137" t="s">
        <v>190</v>
      </c>
      <c r="N480" s="137" t="s">
        <v>192</v>
      </c>
      <c r="O480" s="137" t="s">
        <v>426</v>
      </c>
      <c r="P480" s="132"/>
      <c r="Q480" s="132"/>
      <c r="R480" s="132"/>
    </row>
    <row r="481" spans="1:18" hidden="1">
      <c r="A481" s="132" t="s">
        <v>4830</v>
      </c>
      <c r="B481" s="137" t="s">
        <v>3848</v>
      </c>
      <c r="C481" s="137"/>
      <c r="D481" s="137" t="s">
        <v>426</v>
      </c>
      <c r="E481" s="132"/>
      <c r="F481" s="132"/>
      <c r="G481" s="132"/>
      <c r="H481" s="132">
        <f t="shared" si="21"/>
        <v>1</v>
      </c>
      <c r="I481" s="132"/>
      <c r="J481" s="354" t="s">
        <v>4829</v>
      </c>
      <c r="K481" s="137" t="str">
        <f t="shared" si="23"/>
        <v>F421</v>
      </c>
      <c r="L481" s="263" t="str">
        <f t="shared" si="22"/>
        <v>F42.1 - Construction de routes et de voies ferrées</v>
      </c>
      <c r="M481" s="137" t="s">
        <v>190</v>
      </c>
      <c r="N481" s="137" t="s">
        <v>192</v>
      </c>
      <c r="O481" s="137" t="s">
        <v>426</v>
      </c>
      <c r="P481" s="132"/>
      <c r="Q481" s="132"/>
      <c r="R481" s="132"/>
    </row>
    <row r="482" spans="1:18" hidden="1">
      <c r="A482" s="132" t="s">
        <v>4831</v>
      </c>
      <c r="B482" s="137" t="s">
        <v>3849</v>
      </c>
      <c r="C482" s="137"/>
      <c r="D482" s="137" t="s">
        <v>426</v>
      </c>
      <c r="E482" s="132"/>
      <c r="F482" s="132"/>
      <c r="G482" s="132"/>
      <c r="H482" s="132">
        <f t="shared" si="21"/>
        <v>1</v>
      </c>
      <c r="I482" s="132"/>
      <c r="J482" s="355" t="s">
        <v>4830</v>
      </c>
      <c r="K482" s="137" t="str">
        <f t="shared" si="23"/>
        <v>F4211</v>
      </c>
      <c r="L482" s="263" t="str">
        <f t="shared" si="22"/>
        <v>F42.1.1 - Construction de routes et autoroutes</v>
      </c>
      <c r="M482" s="137"/>
      <c r="N482" s="137" t="s">
        <v>192</v>
      </c>
      <c r="O482" s="137" t="s">
        <v>426</v>
      </c>
      <c r="P482" s="132"/>
      <c r="Q482" s="132"/>
      <c r="R482" s="132"/>
    </row>
    <row r="483" spans="1:18" hidden="1">
      <c r="A483" s="132" t="s">
        <v>4832</v>
      </c>
      <c r="B483" s="137" t="s">
        <v>3850</v>
      </c>
      <c r="C483" s="137"/>
      <c r="D483" s="137" t="s">
        <v>426</v>
      </c>
      <c r="E483" s="132"/>
      <c r="F483" s="132"/>
      <c r="G483" s="132"/>
      <c r="H483" s="132">
        <f t="shared" si="21"/>
        <v>1</v>
      </c>
      <c r="I483" s="132"/>
      <c r="J483" s="355" t="s">
        <v>4831</v>
      </c>
      <c r="K483" s="137" t="str">
        <f t="shared" si="23"/>
        <v>F4212</v>
      </c>
      <c r="L483" s="263" t="str">
        <f t="shared" si="22"/>
        <v>F42.1.2 - Construction de voies ferrées de surface et souterraines</v>
      </c>
      <c r="M483" s="137"/>
      <c r="N483" s="137" t="s">
        <v>192</v>
      </c>
      <c r="O483" s="137" t="s">
        <v>426</v>
      </c>
      <c r="P483" s="132"/>
      <c r="Q483" s="132"/>
      <c r="R483" s="132"/>
    </row>
    <row r="484" spans="1:18" hidden="1">
      <c r="A484" s="132" t="s">
        <v>4833</v>
      </c>
      <c r="B484" s="137" t="s">
        <v>3851</v>
      </c>
      <c r="C484" s="137"/>
      <c r="D484" s="137" t="s">
        <v>426</v>
      </c>
      <c r="E484" s="132"/>
      <c r="F484" s="132"/>
      <c r="G484" s="132"/>
      <c r="H484" s="132">
        <f t="shared" si="21"/>
        <v>1</v>
      </c>
      <c r="I484" s="132"/>
      <c r="J484" s="355" t="s">
        <v>4832</v>
      </c>
      <c r="K484" s="137" t="str">
        <f t="shared" si="23"/>
        <v>F4213</v>
      </c>
      <c r="L484" s="263" t="str">
        <f t="shared" si="22"/>
        <v>F42.1.3 - Construction de ponts et tunnels</v>
      </c>
      <c r="M484" s="137"/>
      <c r="N484" s="137" t="s">
        <v>192</v>
      </c>
      <c r="O484" s="137" t="s">
        <v>426</v>
      </c>
      <c r="P484" s="132"/>
      <c r="Q484" s="132"/>
      <c r="R484" s="132"/>
    </row>
    <row r="485" spans="1:18" hidden="1">
      <c r="A485" s="132" t="s">
        <v>4834</v>
      </c>
      <c r="B485" s="137" t="s">
        <v>3852</v>
      </c>
      <c r="C485" s="137"/>
      <c r="D485" s="137" t="s">
        <v>426</v>
      </c>
      <c r="E485" s="132"/>
      <c r="F485" s="132"/>
      <c r="G485" s="132"/>
      <c r="H485" s="132">
        <f t="shared" si="21"/>
        <v>1</v>
      </c>
      <c r="I485" s="132"/>
      <c r="J485" s="354" t="s">
        <v>4833</v>
      </c>
      <c r="K485" s="137" t="str">
        <f t="shared" si="23"/>
        <v>F422</v>
      </c>
      <c r="L485" s="263" t="str">
        <f t="shared" si="22"/>
        <v>F42.2 - Construction de réseaux et de lignes</v>
      </c>
      <c r="M485" s="137" t="s">
        <v>190</v>
      </c>
      <c r="N485" s="137" t="s">
        <v>192</v>
      </c>
      <c r="O485" s="137" t="s">
        <v>426</v>
      </c>
      <c r="P485" s="132"/>
      <c r="Q485" s="132"/>
      <c r="R485" s="132"/>
    </row>
    <row r="486" spans="1:18" hidden="1">
      <c r="A486" s="132" t="s">
        <v>4835</v>
      </c>
      <c r="B486" s="137" t="s">
        <v>3853</v>
      </c>
      <c r="C486" s="137"/>
      <c r="D486" s="137" t="s">
        <v>426</v>
      </c>
      <c r="E486" s="132"/>
      <c r="F486" s="132"/>
      <c r="G486" s="132"/>
      <c r="H486" s="132">
        <f t="shared" si="21"/>
        <v>1</v>
      </c>
      <c r="I486" s="132"/>
      <c r="J486" s="355" t="s">
        <v>4834</v>
      </c>
      <c r="K486" s="137" t="str">
        <f t="shared" si="23"/>
        <v>F4221</v>
      </c>
      <c r="L486" s="263" t="str">
        <f t="shared" si="22"/>
        <v>F42.2.1 - Construction de réseaux pour fluides</v>
      </c>
      <c r="M486" s="137"/>
      <c r="N486" s="137" t="s">
        <v>192</v>
      </c>
      <c r="O486" s="137" t="s">
        <v>426</v>
      </c>
      <c r="P486" s="132"/>
      <c r="Q486" s="132"/>
      <c r="R486" s="132"/>
    </row>
    <row r="487" spans="1:18" hidden="1">
      <c r="A487" s="132" t="s">
        <v>4836</v>
      </c>
      <c r="B487" s="137" t="s">
        <v>3854</v>
      </c>
      <c r="C487" s="137"/>
      <c r="D487" s="137" t="s">
        <v>426</v>
      </c>
      <c r="E487" s="132"/>
      <c r="F487" s="132"/>
      <c r="G487" s="132"/>
      <c r="H487" s="132">
        <f t="shared" si="21"/>
        <v>1</v>
      </c>
      <c r="I487" s="132"/>
      <c r="J487" s="355" t="s">
        <v>4835</v>
      </c>
      <c r="K487" s="137" t="str">
        <f t="shared" si="23"/>
        <v>F4222</v>
      </c>
      <c r="L487" s="263" t="str">
        <f t="shared" si="22"/>
        <v>F42.2.2 - Construction lignes réseaux d'électricité télécommunications</v>
      </c>
      <c r="M487" s="137"/>
      <c r="N487" s="137" t="s">
        <v>192</v>
      </c>
      <c r="O487" s="137" t="s">
        <v>426</v>
      </c>
      <c r="P487" s="132"/>
      <c r="Q487" s="132"/>
      <c r="R487" s="132"/>
    </row>
    <row r="488" spans="1:18" hidden="1">
      <c r="A488" s="132" t="s">
        <v>4837</v>
      </c>
      <c r="B488" s="137" t="s">
        <v>3855</v>
      </c>
      <c r="C488" s="137"/>
      <c r="D488" s="137" t="s">
        <v>426</v>
      </c>
      <c r="E488" s="132"/>
      <c r="F488" s="132"/>
      <c r="G488" s="132"/>
      <c r="H488" s="132">
        <f t="shared" si="21"/>
        <v>1</v>
      </c>
      <c r="I488" s="132"/>
      <c r="J488" s="354" t="s">
        <v>4836</v>
      </c>
      <c r="K488" s="137" t="str">
        <f t="shared" si="23"/>
        <v>F429</v>
      </c>
      <c r="L488" s="263" t="str">
        <f t="shared" si="22"/>
        <v>F42.9 - Construction d'autres ouvrages de génie civil</v>
      </c>
      <c r="M488" s="137" t="s">
        <v>190</v>
      </c>
      <c r="N488" s="137" t="s">
        <v>192</v>
      </c>
      <c r="O488" s="137" t="s">
        <v>426</v>
      </c>
      <c r="P488" s="132"/>
      <c r="Q488" s="132"/>
      <c r="R488" s="132"/>
    </row>
    <row r="489" spans="1:18" hidden="1">
      <c r="A489" s="132" t="s">
        <v>4838</v>
      </c>
      <c r="B489" s="137" t="s">
        <v>3856</v>
      </c>
      <c r="C489" s="137"/>
      <c r="D489" s="137" t="s">
        <v>426</v>
      </c>
      <c r="E489" s="132"/>
      <c r="F489" s="132"/>
      <c r="G489" s="132"/>
      <c r="H489" s="132">
        <f t="shared" si="21"/>
        <v>1</v>
      </c>
      <c r="I489" s="132"/>
      <c r="J489" s="355" t="s">
        <v>4837</v>
      </c>
      <c r="K489" s="137" t="str">
        <f t="shared" si="23"/>
        <v>F4291</v>
      </c>
      <c r="L489" s="263" t="str">
        <f t="shared" si="22"/>
        <v>F42.9.1 - Travaux maritimes et fluviaux</v>
      </c>
      <c r="M489" s="137"/>
      <c r="N489" s="137" t="s">
        <v>192</v>
      </c>
      <c r="O489" s="137" t="s">
        <v>426</v>
      </c>
      <c r="P489" s="132"/>
      <c r="Q489" s="132"/>
      <c r="R489" s="132"/>
    </row>
    <row r="490" spans="1:18" hidden="1">
      <c r="A490" s="132" t="s">
        <v>4839</v>
      </c>
      <c r="B490" s="137" t="s">
        <v>3857</v>
      </c>
      <c r="C490" s="137"/>
      <c r="D490" s="137" t="s">
        <v>426</v>
      </c>
      <c r="E490" s="132"/>
      <c r="F490" s="132"/>
      <c r="G490" s="132"/>
      <c r="H490" s="132">
        <f t="shared" si="21"/>
        <v>1</v>
      </c>
      <c r="I490" s="132"/>
      <c r="J490" s="355" t="s">
        <v>4838</v>
      </c>
      <c r="K490" s="137" t="str">
        <f t="shared" si="23"/>
        <v>F4299</v>
      </c>
      <c r="L490" s="263" t="str">
        <f t="shared" si="22"/>
        <v>F42.9.9 - Construction d'autres ouvrages de génie civil nca</v>
      </c>
      <c r="M490" s="137"/>
      <c r="N490" s="137" t="s">
        <v>192</v>
      </c>
      <c r="O490" s="137" t="s">
        <v>426</v>
      </c>
      <c r="P490" s="132"/>
      <c r="Q490" s="132"/>
      <c r="R490" s="132"/>
    </row>
    <row r="491" spans="1:18" hidden="1">
      <c r="A491" s="132" t="s">
        <v>4840</v>
      </c>
      <c r="B491" s="137" t="s">
        <v>3858</v>
      </c>
      <c r="C491" s="137"/>
      <c r="D491" s="137" t="s">
        <v>426</v>
      </c>
      <c r="E491" s="132"/>
      <c r="F491" s="132"/>
      <c r="G491" s="132"/>
      <c r="H491" s="132">
        <f t="shared" si="21"/>
        <v>1</v>
      </c>
      <c r="I491" s="132"/>
      <c r="J491" s="353" t="s">
        <v>4839</v>
      </c>
      <c r="K491" s="137" t="str">
        <f t="shared" si="23"/>
        <v>F43</v>
      </c>
      <c r="L491" s="263" t="str">
        <f t="shared" si="22"/>
        <v>F43 - Travaux de construction spécialisés</v>
      </c>
      <c r="M491" s="137" t="s">
        <v>190</v>
      </c>
      <c r="N491" s="137" t="s">
        <v>192</v>
      </c>
      <c r="O491" s="137" t="s">
        <v>426</v>
      </c>
      <c r="P491" s="132"/>
      <c r="Q491" s="132"/>
      <c r="R491" s="132"/>
    </row>
    <row r="492" spans="1:18" hidden="1">
      <c r="A492" s="132" t="s">
        <v>4841</v>
      </c>
      <c r="B492" s="137" t="s">
        <v>3859</v>
      </c>
      <c r="C492" s="137"/>
      <c r="D492" s="137" t="s">
        <v>426</v>
      </c>
      <c r="E492" s="132"/>
      <c r="F492" s="132"/>
      <c r="G492" s="132"/>
      <c r="H492" s="132">
        <f t="shared" si="21"/>
        <v>1</v>
      </c>
      <c r="I492" s="132"/>
      <c r="J492" s="354" t="s">
        <v>4840</v>
      </c>
      <c r="K492" s="137" t="str">
        <f t="shared" si="23"/>
        <v>F431</v>
      </c>
      <c r="L492" s="263" t="str">
        <f t="shared" si="22"/>
        <v>F43.1 - Démolition et préparation des sites</v>
      </c>
      <c r="M492" s="137" t="s">
        <v>190</v>
      </c>
      <c r="N492" s="137" t="s">
        <v>192</v>
      </c>
      <c r="O492" s="137" t="s">
        <v>426</v>
      </c>
      <c r="P492" s="132"/>
      <c r="Q492" s="132"/>
      <c r="R492" s="132"/>
    </row>
    <row r="493" spans="1:18" hidden="1">
      <c r="A493" s="132" t="s">
        <v>4842</v>
      </c>
      <c r="B493" s="137" t="s">
        <v>3860</v>
      </c>
      <c r="C493" s="137"/>
      <c r="D493" s="137" t="s">
        <v>426</v>
      </c>
      <c r="E493" s="132"/>
      <c r="F493" s="132"/>
      <c r="G493" s="132"/>
      <c r="H493" s="132">
        <f t="shared" si="21"/>
        <v>1</v>
      </c>
      <c r="I493" s="132"/>
      <c r="J493" s="355" t="s">
        <v>4841</v>
      </c>
      <c r="K493" s="137" t="str">
        <f t="shared" si="23"/>
        <v>F4311</v>
      </c>
      <c r="L493" s="263" t="str">
        <f t="shared" si="22"/>
        <v>F43.1.1 - Démolition</v>
      </c>
      <c r="M493" s="137"/>
      <c r="N493" s="137" t="s">
        <v>192</v>
      </c>
      <c r="O493" s="137" t="s">
        <v>426</v>
      </c>
      <c r="P493" s="132"/>
      <c r="Q493" s="132"/>
      <c r="R493" s="132"/>
    </row>
    <row r="494" spans="1:18" hidden="1">
      <c r="A494" s="132" t="s">
        <v>4843</v>
      </c>
      <c r="B494" s="137" t="s">
        <v>3861</v>
      </c>
      <c r="C494" s="137"/>
      <c r="D494" s="137" t="s">
        <v>426</v>
      </c>
      <c r="E494" s="132"/>
      <c r="F494" s="132"/>
      <c r="G494" s="132"/>
      <c r="H494" s="132">
        <f t="shared" si="21"/>
        <v>1</v>
      </c>
      <c r="I494" s="132"/>
      <c r="J494" s="355" t="s">
        <v>4842</v>
      </c>
      <c r="K494" s="137" t="str">
        <f t="shared" si="23"/>
        <v>F4312</v>
      </c>
      <c r="L494" s="263" t="str">
        <f t="shared" si="22"/>
        <v>F43.1.2 - Préparation des sites</v>
      </c>
      <c r="M494" s="137"/>
      <c r="N494" s="137" t="s">
        <v>192</v>
      </c>
      <c r="O494" s="137" t="s">
        <v>426</v>
      </c>
      <c r="P494" s="132"/>
      <c r="Q494" s="132"/>
      <c r="R494" s="132"/>
    </row>
    <row r="495" spans="1:18" hidden="1">
      <c r="A495" s="132" t="s">
        <v>4844</v>
      </c>
      <c r="B495" s="137" t="s">
        <v>3862</v>
      </c>
      <c r="C495" s="137"/>
      <c r="D495" s="137" t="s">
        <v>426</v>
      </c>
      <c r="E495" s="132"/>
      <c r="F495" s="132"/>
      <c r="G495" s="132"/>
      <c r="H495" s="132">
        <f t="shared" si="21"/>
        <v>1</v>
      </c>
      <c r="I495" s="132"/>
      <c r="J495" s="355" t="s">
        <v>4843</v>
      </c>
      <c r="K495" s="137" t="str">
        <f t="shared" si="23"/>
        <v>F4313</v>
      </c>
      <c r="L495" s="263" t="str">
        <f t="shared" si="22"/>
        <v>F43.1.3 - Forages et sondages</v>
      </c>
      <c r="M495" s="137"/>
      <c r="N495" s="137" t="s">
        <v>192</v>
      </c>
      <c r="O495" s="137" t="s">
        <v>426</v>
      </c>
      <c r="P495" s="132"/>
      <c r="Q495" s="132"/>
      <c r="R495" s="132"/>
    </row>
    <row r="496" spans="1:18" hidden="1">
      <c r="A496" s="132" t="s">
        <v>4845</v>
      </c>
      <c r="B496" s="137" t="s">
        <v>3863</v>
      </c>
      <c r="C496" s="137"/>
      <c r="D496" s="137" t="s">
        <v>426</v>
      </c>
      <c r="E496" s="132"/>
      <c r="F496" s="132"/>
      <c r="G496" s="132"/>
      <c r="H496" s="132">
        <f t="shared" si="21"/>
        <v>1</v>
      </c>
      <c r="I496" s="132"/>
      <c r="J496" s="354" t="s">
        <v>4844</v>
      </c>
      <c r="K496" s="137" t="str">
        <f t="shared" si="23"/>
        <v>F432</v>
      </c>
      <c r="L496" s="263" t="str">
        <f t="shared" si="22"/>
        <v>F43.2 - Travaux d'install électrique plomberie autres travaux d'install</v>
      </c>
      <c r="M496" s="137" t="s">
        <v>190</v>
      </c>
      <c r="N496" s="137" t="s">
        <v>192</v>
      </c>
      <c r="O496" s="137" t="s">
        <v>426</v>
      </c>
      <c r="P496" s="132"/>
      <c r="Q496" s="132"/>
      <c r="R496" s="132"/>
    </row>
    <row r="497" spans="1:18" hidden="1">
      <c r="A497" s="132" t="s">
        <v>4846</v>
      </c>
      <c r="B497" s="137" t="s">
        <v>3864</v>
      </c>
      <c r="C497" s="137"/>
      <c r="D497" s="137" t="s">
        <v>426</v>
      </c>
      <c r="E497" s="132"/>
      <c r="F497" s="132"/>
      <c r="G497" s="132"/>
      <c r="H497" s="132">
        <f t="shared" si="21"/>
        <v>1</v>
      </c>
      <c r="I497" s="132"/>
      <c r="J497" s="355" t="s">
        <v>4845</v>
      </c>
      <c r="K497" s="137" t="str">
        <f t="shared" si="23"/>
        <v>F4321</v>
      </c>
      <c r="L497" s="263" t="str">
        <f t="shared" si="22"/>
        <v>F43.2.1 - Installation électrique</v>
      </c>
      <c r="M497" s="137"/>
      <c r="N497" s="137" t="s">
        <v>192</v>
      </c>
      <c r="O497" s="137" t="s">
        <v>426</v>
      </c>
      <c r="P497" s="132"/>
      <c r="Q497" s="132"/>
      <c r="R497" s="132"/>
    </row>
    <row r="498" spans="1:18" hidden="1">
      <c r="A498" s="132" t="s">
        <v>4847</v>
      </c>
      <c r="B498" s="137" t="s">
        <v>3865</v>
      </c>
      <c r="C498" s="137"/>
      <c r="D498" s="137" t="s">
        <v>426</v>
      </c>
      <c r="E498" s="132"/>
      <c r="F498" s="132"/>
      <c r="G498" s="132"/>
      <c r="H498" s="132">
        <f t="shared" si="21"/>
        <v>1</v>
      </c>
      <c r="I498" s="132"/>
      <c r="J498" s="355" t="s">
        <v>4846</v>
      </c>
      <c r="K498" s="137" t="str">
        <f t="shared" si="23"/>
        <v>F4322</v>
      </c>
      <c r="L498" s="263" t="str">
        <f t="shared" si="22"/>
        <v>F43.2.2 - Plomberie install chauffage conditionnement d'air</v>
      </c>
      <c r="M498" s="137"/>
      <c r="N498" s="137" t="s">
        <v>192</v>
      </c>
      <c r="O498" s="137" t="s">
        <v>426</v>
      </c>
      <c r="P498" s="132"/>
      <c r="Q498" s="132"/>
      <c r="R498" s="132"/>
    </row>
    <row r="499" spans="1:18" hidden="1">
      <c r="A499" s="132" t="s">
        <v>4848</v>
      </c>
      <c r="B499" s="137" t="s">
        <v>3866</v>
      </c>
      <c r="C499" s="137"/>
      <c r="D499" s="137" t="s">
        <v>426</v>
      </c>
      <c r="E499" s="132"/>
      <c r="F499" s="132"/>
      <c r="G499" s="132"/>
      <c r="H499" s="132">
        <f t="shared" si="21"/>
        <v>1</v>
      </c>
      <c r="I499" s="132"/>
      <c r="J499" s="355" t="s">
        <v>4847</v>
      </c>
      <c r="K499" s="137" t="str">
        <f t="shared" si="23"/>
        <v>F4329</v>
      </c>
      <c r="L499" s="263" t="str">
        <f t="shared" si="22"/>
        <v>F43.2.9 - Autres installations</v>
      </c>
      <c r="M499" s="137"/>
      <c r="N499" s="137" t="s">
        <v>192</v>
      </c>
      <c r="O499" s="137" t="s">
        <v>426</v>
      </c>
      <c r="P499" s="132"/>
      <c r="Q499" s="132"/>
      <c r="R499" s="132"/>
    </row>
    <row r="500" spans="1:18" hidden="1">
      <c r="A500" s="132" t="s">
        <v>4849</v>
      </c>
      <c r="B500" s="137" t="s">
        <v>3867</v>
      </c>
      <c r="C500" s="137"/>
      <c r="D500" s="137" t="s">
        <v>426</v>
      </c>
      <c r="E500" s="132"/>
      <c r="F500" s="132"/>
      <c r="G500" s="132"/>
      <c r="H500" s="132">
        <f t="shared" si="21"/>
        <v>1</v>
      </c>
      <c r="I500" s="132"/>
      <c r="J500" s="354" t="s">
        <v>4848</v>
      </c>
      <c r="K500" s="137" t="str">
        <f t="shared" si="23"/>
        <v>F433</v>
      </c>
      <c r="L500" s="263" t="str">
        <f t="shared" si="22"/>
        <v>F43.3 - Travaux de finition</v>
      </c>
      <c r="M500" s="137" t="s">
        <v>190</v>
      </c>
      <c r="N500" s="137" t="s">
        <v>192</v>
      </c>
      <c r="O500" s="137" t="s">
        <v>426</v>
      </c>
      <c r="P500" s="132"/>
      <c r="Q500" s="132"/>
      <c r="R500" s="132"/>
    </row>
    <row r="501" spans="1:18" hidden="1">
      <c r="A501" s="132" t="s">
        <v>4850</v>
      </c>
      <c r="B501" s="137" t="s">
        <v>3868</v>
      </c>
      <c r="C501" s="137"/>
      <c r="D501" s="137" t="s">
        <v>426</v>
      </c>
      <c r="E501" s="132"/>
      <c r="F501" s="132"/>
      <c r="G501" s="132"/>
      <c r="H501" s="132">
        <f t="shared" si="21"/>
        <v>1</v>
      </c>
      <c r="I501" s="132"/>
      <c r="J501" s="355" t="s">
        <v>4849</v>
      </c>
      <c r="K501" s="137" t="str">
        <f t="shared" si="23"/>
        <v>F4331</v>
      </c>
      <c r="L501" s="263" t="str">
        <f t="shared" si="22"/>
        <v>F43.3.1 - Plâtrerie</v>
      </c>
      <c r="M501" s="137"/>
      <c r="N501" s="137" t="s">
        <v>192</v>
      </c>
      <c r="O501" s="137" t="s">
        <v>426</v>
      </c>
      <c r="P501" s="132"/>
      <c r="Q501" s="132"/>
      <c r="R501" s="132"/>
    </row>
    <row r="502" spans="1:18" hidden="1">
      <c r="A502" s="132" t="s">
        <v>4851</v>
      </c>
      <c r="B502" s="137" t="s">
        <v>3869</v>
      </c>
      <c r="C502" s="137"/>
      <c r="D502" s="137" t="s">
        <v>426</v>
      </c>
      <c r="E502" s="132"/>
      <c r="F502" s="132"/>
      <c r="G502" s="132"/>
      <c r="H502" s="132">
        <f t="shared" si="21"/>
        <v>1</v>
      </c>
      <c r="I502" s="132"/>
      <c r="J502" s="355" t="s">
        <v>4850</v>
      </c>
      <c r="K502" s="137" t="str">
        <f t="shared" si="23"/>
        <v>F4332</v>
      </c>
      <c r="L502" s="263" t="str">
        <f t="shared" si="22"/>
        <v>F43.3.2 - Menuiserie</v>
      </c>
      <c r="M502" s="137"/>
      <c r="N502" s="137" t="s">
        <v>192</v>
      </c>
      <c r="O502" s="137" t="s">
        <v>426</v>
      </c>
      <c r="P502" s="132"/>
      <c r="Q502" s="132"/>
      <c r="R502" s="132"/>
    </row>
    <row r="503" spans="1:18" hidden="1">
      <c r="A503" s="132" t="s">
        <v>4852</v>
      </c>
      <c r="B503" s="137" t="s">
        <v>3870</v>
      </c>
      <c r="C503" s="137"/>
      <c r="D503" s="137" t="s">
        <v>426</v>
      </c>
      <c r="E503" s="132"/>
      <c r="F503" s="132"/>
      <c r="G503" s="132"/>
      <c r="H503" s="132">
        <f t="shared" si="21"/>
        <v>1</v>
      </c>
      <c r="I503" s="132"/>
      <c r="J503" s="355" t="s">
        <v>4851</v>
      </c>
      <c r="K503" s="137" t="str">
        <f t="shared" si="23"/>
        <v>F4333</v>
      </c>
      <c r="L503" s="263" t="str">
        <f t="shared" si="22"/>
        <v>F43.3.3 - Revêtement des sols et des murs</v>
      </c>
      <c r="M503" s="137"/>
      <c r="N503" s="137" t="s">
        <v>192</v>
      </c>
      <c r="O503" s="137" t="s">
        <v>426</v>
      </c>
      <c r="P503" s="132"/>
      <c r="Q503" s="132"/>
      <c r="R503" s="132"/>
    </row>
    <row r="504" spans="1:18" hidden="1">
      <c r="A504" s="132" t="s">
        <v>4853</v>
      </c>
      <c r="B504" s="137" t="s">
        <v>3871</v>
      </c>
      <c r="C504" s="137"/>
      <c r="D504" s="137" t="s">
        <v>426</v>
      </c>
      <c r="E504" s="132"/>
      <c r="F504" s="132"/>
      <c r="G504" s="132"/>
      <c r="H504" s="132">
        <f t="shared" si="21"/>
        <v>1</v>
      </c>
      <c r="I504" s="132"/>
      <c r="J504" s="355" t="s">
        <v>4852</v>
      </c>
      <c r="K504" s="137" t="str">
        <f t="shared" si="23"/>
        <v>F4334</v>
      </c>
      <c r="L504" s="263" t="str">
        <f t="shared" si="22"/>
        <v>F43.3.4 - Peinture et vitrerie</v>
      </c>
      <c r="M504" s="137"/>
      <c r="N504" s="137" t="s">
        <v>192</v>
      </c>
      <c r="O504" s="137" t="s">
        <v>426</v>
      </c>
      <c r="P504" s="132"/>
      <c r="Q504" s="132"/>
      <c r="R504" s="132"/>
    </row>
    <row r="505" spans="1:18" hidden="1">
      <c r="A505" s="132" t="s">
        <v>4854</v>
      </c>
      <c r="B505" s="137" t="s">
        <v>3872</v>
      </c>
      <c r="C505" s="137"/>
      <c r="D505" s="137" t="s">
        <v>426</v>
      </c>
      <c r="E505" s="132"/>
      <c r="F505" s="132"/>
      <c r="G505" s="132"/>
      <c r="H505" s="132">
        <f t="shared" si="21"/>
        <v>1</v>
      </c>
      <c r="I505" s="132"/>
      <c r="J505" s="355" t="s">
        <v>4853</v>
      </c>
      <c r="K505" s="137" t="str">
        <f t="shared" si="23"/>
        <v>F4339</v>
      </c>
      <c r="L505" s="263" t="str">
        <f t="shared" si="22"/>
        <v>F43.3.9 - Autres finitions</v>
      </c>
      <c r="M505" s="137"/>
      <c r="N505" s="137" t="s">
        <v>192</v>
      </c>
      <c r="O505" s="137" t="s">
        <v>426</v>
      </c>
      <c r="P505" s="132"/>
      <c r="Q505" s="132"/>
      <c r="R505" s="132"/>
    </row>
    <row r="506" spans="1:18" hidden="1">
      <c r="A506" s="132" t="s">
        <v>4855</v>
      </c>
      <c r="B506" s="137" t="s">
        <v>3873</v>
      </c>
      <c r="C506" s="137"/>
      <c r="D506" s="137" t="s">
        <v>426</v>
      </c>
      <c r="E506" s="132"/>
      <c r="F506" s="132"/>
      <c r="G506" s="132"/>
      <c r="H506" s="132">
        <f t="shared" si="21"/>
        <v>1</v>
      </c>
      <c r="I506" s="132"/>
      <c r="J506" s="354" t="s">
        <v>4854</v>
      </c>
      <c r="K506" s="137" t="str">
        <f t="shared" si="23"/>
        <v>F439</v>
      </c>
      <c r="L506" s="263" t="str">
        <f t="shared" si="22"/>
        <v>F43.9 - Autres travaux de construction spécialisés</v>
      </c>
      <c r="M506" s="137" t="s">
        <v>190</v>
      </c>
      <c r="N506" s="137" t="s">
        <v>192</v>
      </c>
      <c r="O506" s="137" t="s">
        <v>426</v>
      </c>
      <c r="P506" s="132"/>
      <c r="Q506" s="132"/>
      <c r="R506" s="132"/>
    </row>
    <row r="507" spans="1:18" hidden="1">
      <c r="A507" s="132" t="s">
        <v>4856</v>
      </c>
      <c r="B507" s="137" t="s">
        <v>3874</v>
      </c>
      <c r="C507" s="137"/>
      <c r="D507" s="137" t="s">
        <v>426</v>
      </c>
      <c r="E507" s="132"/>
      <c r="F507" s="132"/>
      <c r="G507" s="132"/>
      <c r="H507" s="132">
        <f t="shared" si="21"/>
        <v>1</v>
      </c>
      <c r="I507" s="132"/>
      <c r="J507" s="355" t="s">
        <v>4855</v>
      </c>
      <c r="K507" s="137" t="str">
        <f t="shared" si="23"/>
        <v>F4391</v>
      </c>
      <c r="L507" s="263" t="str">
        <f t="shared" si="22"/>
        <v>F43.9.1 - Travaux de couverture</v>
      </c>
      <c r="M507" s="137"/>
      <c r="N507" s="137" t="s">
        <v>192</v>
      </c>
      <c r="O507" s="137" t="s">
        <v>426</v>
      </c>
      <c r="P507" s="132"/>
      <c r="Q507" s="132"/>
      <c r="R507" s="132"/>
    </row>
    <row r="508" spans="1:18" hidden="1">
      <c r="A508" s="132" t="s">
        <v>4857</v>
      </c>
      <c r="B508" s="137" t="s">
        <v>3875</v>
      </c>
      <c r="C508" s="137"/>
      <c r="D508" s="137" t="s">
        <v>426</v>
      </c>
      <c r="E508" s="132"/>
      <c r="F508" s="132"/>
      <c r="G508" s="132"/>
      <c r="H508" s="132">
        <f t="shared" si="21"/>
        <v>1</v>
      </c>
      <c r="I508" s="132"/>
      <c r="J508" s="355" t="s">
        <v>4856</v>
      </c>
      <c r="K508" s="137" t="str">
        <f t="shared" si="23"/>
        <v>F4399</v>
      </c>
      <c r="L508" s="263" t="str">
        <f t="shared" si="22"/>
        <v>F43.9.9 - Autres travaux spécialisés de construction nca</v>
      </c>
      <c r="M508" s="137"/>
      <c r="N508" s="137" t="s">
        <v>192</v>
      </c>
      <c r="O508" s="137" t="s">
        <v>426</v>
      </c>
      <c r="P508" s="132"/>
      <c r="Q508" s="132"/>
      <c r="R508" s="132"/>
    </row>
    <row r="509" spans="1:18" hidden="1">
      <c r="A509" s="132" t="s">
        <v>4858</v>
      </c>
      <c r="B509" s="137" t="s">
        <v>3876</v>
      </c>
      <c r="C509" s="137"/>
      <c r="D509" s="137" t="s">
        <v>426</v>
      </c>
      <c r="E509" s="132"/>
      <c r="F509" s="132"/>
      <c r="G509" s="132"/>
      <c r="H509" s="132">
        <f t="shared" si="21"/>
        <v>1</v>
      </c>
      <c r="I509" s="132"/>
      <c r="J509" s="265" t="s">
        <v>4857</v>
      </c>
      <c r="K509" s="137" t="str">
        <f t="shared" si="23"/>
        <v>G</v>
      </c>
      <c r="L509" s="263" t="str">
        <f t="shared" si="22"/>
        <v>G - COMMERCE; RÉPARATION AUTOMOBILE</v>
      </c>
      <c r="M509" s="137" t="s">
        <v>190</v>
      </c>
      <c r="N509" s="137" t="s">
        <v>192</v>
      </c>
      <c r="O509" s="137" t="s">
        <v>426</v>
      </c>
      <c r="P509" s="132"/>
      <c r="Q509" s="132"/>
      <c r="R509" s="132"/>
    </row>
    <row r="510" spans="1:18" hidden="1">
      <c r="A510" s="132" t="s">
        <v>4859</v>
      </c>
      <c r="B510" s="137" t="s">
        <v>3877</v>
      </c>
      <c r="C510" s="137"/>
      <c r="D510" s="137" t="s">
        <v>426</v>
      </c>
      <c r="E510" s="132"/>
      <c r="F510" s="132"/>
      <c r="G510" s="132"/>
      <c r="H510" s="132">
        <f t="shared" si="21"/>
        <v>1</v>
      </c>
      <c r="I510" s="132"/>
      <c r="J510" s="353" t="s">
        <v>4858</v>
      </c>
      <c r="K510" s="137" t="str">
        <f t="shared" si="23"/>
        <v>G45</v>
      </c>
      <c r="L510" s="263" t="str">
        <f t="shared" si="22"/>
        <v>G45 - Commerce et réparation automobiles</v>
      </c>
      <c r="M510" s="137" t="s">
        <v>190</v>
      </c>
      <c r="N510" s="137" t="s">
        <v>192</v>
      </c>
      <c r="O510" s="137" t="s">
        <v>426</v>
      </c>
      <c r="P510" s="132"/>
      <c r="Q510" s="132"/>
      <c r="R510" s="132"/>
    </row>
    <row r="511" spans="1:18" hidden="1">
      <c r="A511" s="132" t="s">
        <v>4860</v>
      </c>
      <c r="B511" s="137" t="s">
        <v>3878</v>
      </c>
      <c r="C511" s="137"/>
      <c r="D511" s="137" t="s">
        <v>426</v>
      </c>
      <c r="E511" s="132"/>
      <c r="F511" s="132"/>
      <c r="G511" s="132"/>
      <c r="H511" s="132">
        <f t="shared" si="21"/>
        <v>1</v>
      </c>
      <c r="I511" s="132"/>
      <c r="J511" s="354" t="s">
        <v>4859</v>
      </c>
      <c r="K511" s="137" t="str">
        <f t="shared" si="23"/>
        <v>G451</v>
      </c>
      <c r="L511" s="263" t="str">
        <f t="shared" si="22"/>
        <v>G45.1 - Commerce de véhicules automobiles</v>
      </c>
      <c r="M511" s="137" t="s">
        <v>190</v>
      </c>
      <c r="N511" s="137" t="s">
        <v>192</v>
      </c>
      <c r="O511" s="137" t="s">
        <v>426</v>
      </c>
      <c r="P511" s="132"/>
      <c r="Q511" s="132"/>
      <c r="R511" s="132"/>
    </row>
    <row r="512" spans="1:18" hidden="1">
      <c r="A512" s="132" t="s">
        <v>4861</v>
      </c>
      <c r="B512" s="137" t="s">
        <v>3879</v>
      </c>
      <c r="C512" s="137"/>
      <c r="D512" s="137" t="s">
        <v>426</v>
      </c>
      <c r="E512" s="132"/>
      <c r="F512" s="132"/>
      <c r="G512" s="132"/>
      <c r="H512" s="132">
        <f t="shared" si="21"/>
        <v>1</v>
      </c>
      <c r="I512" s="132"/>
      <c r="J512" s="355" t="s">
        <v>4860</v>
      </c>
      <c r="K512" s="137" t="str">
        <f t="shared" si="23"/>
        <v>G4511</v>
      </c>
      <c r="L512" s="263" t="str">
        <f t="shared" si="22"/>
        <v>G45.1.1 - Commerce de voitures et de véhicules automobiles légers</v>
      </c>
      <c r="M512" s="137"/>
      <c r="N512" s="137" t="s">
        <v>192</v>
      </c>
      <c r="O512" s="137" t="s">
        <v>426</v>
      </c>
      <c r="P512" s="132"/>
      <c r="Q512" s="132"/>
      <c r="R512" s="132"/>
    </row>
    <row r="513" spans="1:18" hidden="1">
      <c r="A513" s="132" t="s">
        <v>4862</v>
      </c>
      <c r="B513" s="137" t="s">
        <v>3880</v>
      </c>
      <c r="C513" s="137"/>
      <c r="D513" s="137" t="s">
        <v>426</v>
      </c>
      <c r="E513" s="132"/>
      <c r="F513" s="132"/>
      <c r="G513" s="132"/>
      <c r="H513" s="132">
        <f t="shared" si="21"/>
        <v>1</v>
      </c>
      <c r="I513" s="132"/>
      <c r="J513" s="355" t="s">
        <v>4861</v>
      </c>
      <c r="K513" s="137" t="str">
        <f t="shared" si="23"/>
        <v>G4519</v>
      </c>
      <c r="L513" s="263" t="str">
        <f t="shared" si="22"/>
        <v>G45.1.9 - Commerce d'autres véhicules automobiles</v>
      </c>
      <c r="M513" s="137"/>
      <c r="N513" s="137" t="s">
        <v>192</v>
      </c>
      <c r="O513" s="137" t="s">
        <v>426</v>
      </c>
      <c r="P513" s="132"/>
      <c r="Q513" s="132"/>
      <c r="R513" s="132"/>
    </row>
    <row r="514" spans="1:18" hidden="1">
      <c r="A514" s="132" t="s">
        <v>4863</v>
      </c>
      <c r="B514" s="137" t="s">
        <v>3881</v>
      </c>
      <c r="C514" s="137"/>
      <c r="D514" s="137" t="s">
        <v>426</v>
      </c>
      <c r="E514" s="132"/>
      <c r="F514" s="132"/>
      <c r="G514" s="132"/>
      <c r="H514" s="132">
        <f t="shared" si="21"/>
        <v>1</v>
      </c>
      <c r="I514" s="132"/>
      <c r="J514" s="354" t="s">
        <v>4862</v>
      </c>
      <c r="K514" s="137" t="str">
        <f t="shared" si="23"/>
        <v>G452</v>
      </c>
      <c r="L514" s="263" t="str">
        <f t="shared" si="22"/>
        <v>G45.2 - Entretien et réparation de véhicules automobiles</v>
      </c>
      <c r="M514" s="137" t="s">
        <v>190</v>
      </c>
      <c r="N514" s="137" t="s">
        <v>192</v>
      </c>
      <c r="O514" s="137" t="s">
        <v>426</v>
      </c>
      <c r="P514" s="132"/>
      <c r="Q514" s="132"/>
      <c r="R514" s="132"/>
    </row>
    <row r="515" spans="1:18" hidden="1">
      <c r="A515" s="132" t="s">
        <v>4864</v>
      </c>
      <c r="B515" s="137" t="s">
        <v>3882</v>
      </c>
      <c r="C515" s="137"/>
      <c r="D515" s="137" t="s">
        <v>426</v>
      </c>
      <c r="E515" s="132"/>
      <c r="F515" s="132"/>
      <c r="G515" s="132"/>
      <c r="H515" s="132">
        <f t="shared" ref="H515:H578" si="24">COUNTIF($J$2:$J$1000,A515)</f>
        <v>1</v>
      </c>
      <c r="I515" s="132"/>
      <c r="J515" s="355" t="s">
        <v>4863</v>
      </c>
      <c r="K515" s="137" t="str">
        <f t="shared" si="23"/>
        <v>G4520</v>
      </c>
      <c r="L515" s="263" t="str">
        <f t="shared" si="22"/>
        <v>G45.2.0 - Entretien et réparation de véhicules automobiles</v>
      </c>
      <c r="M515" s="137"/>
      <c r="N515" s="137" t="s">
        <v>192</v>
      </c>
      <c r="O515" s="137" t="s">
        <v>426</v>
      </c>
      <c r="P515" s="132"/>
      <c r="Q515" s="132"/>
      <c r="R515" s="132"/>
    </row>
    <row r="516" spans="1:18" hidden="1">
      <c r="A516" s="132" t="s">
        <v>4865</v>
      </c>
      <c r="B516" s="137" t="s">
        <v>3883</v>
      </c>
      <c r="C516" s="137"/>
      <c r="D516" s="137" t="s">
        <v>426</v>
      </c>
      <c r="E516" s="132"/>
      <c r="F516" s="132"/>
      <c r="G516" s="132"/>
      <c r="H516" s="132">
        <f t="shared" si="24"/>
        <v>1</v>
      </c>
      <c r="I516" s="132"/>
      <c r="J516" s="354" t="s">
        <v>4864</v>
      </c>
      <c r="K516" s="137" t="str">
        <f t="shared" si="23"/>
        <v>G453</v>
      </c>
      <c r="L516" s="263" t="str">
        <f t="shared" ref="L516:L579" si="25">J516</f>
        <v>G45.3 - Commerce d'équipements automobiles</v>
      </c>
      <c r="M516" s="137" t="s">
        <v>190</v>
      </c>
      <c r="N516" s="137" t="s">
        <v>192</v>
      </c>
      <c r="O516" s="137" t="s">
        <v>426</v>
      </c>
      <c r="P516" s="132"/>
      <c r="Q516" s="132"/>
      <c r="R516" s="132"/>
    </row>
    <row r="517" spans="1:18" hidden="1">
      <c r="A517" s="132" t="s">
        <v>4866</v>
      </c>
      <c r="B517" s="137" t="s">
        <v>3884</v>
      </c>
      <c r="C517" s="137"/>
      <c r="D517" s="137" t="s">
        <v>426</v>
      </c>
      <c r="E517" s="132"/>
      <c r="F517" s="132"/>
      <c r="G517" s="132"/>
      <c r="H517" s="132">
        <f t="shared" si="24"/>
        <v>1</v>
      </c>
      <c r="I517" s="132"/>
      <c r="J517" s="355" t="s">
        <v>4865</v>
      </c>
      <c r="K517" s="137" t="str">
        <f t="shared" si="23"/>
        <v>G4531</v>
      </c>
      <c r="L517" s="263" t="str">
        <f t="shared" si="25"/>
        <v>G45.3.1 - Commerce de gros d'équipements automobiles</v>
      </c>
      <c r="M517" s="137"/>
      <c r="N517" s="137" t="s">
        <v>192</v>
      </c>
      <c r="O517" s="137" t="s">
        <v>426</v>
      </c>
      <c r="P517" s="132"/>
      <c r="Q517" s="132"/>
      <c r="R517" s="132"/>
    </row>
    <row r="518" spans="1:18" hidden="1">
      <c r="A518" s="132" t="s">
        <v>4867</v>
      </c>
      <c r="B518" s="137" t="s">
        <v>3885</v>
      </c>
      <c r="C518" s="137"/>
      <c r="D518" s="137" t="s">
        <v>426</v>
      </c>
      <c r="E518" s="132"/>
      <c r="F518" s="132"/>
      <c r="G518" s="132"/>
      <c r="H518" s="132">
        <f t="shared" si="24"/>
        <v>1</v>
      </c>
      <c r="I518" s="132"/>
      <c r="J518" s="355" t="s">
        <v>4866</v>
      </c>
      <c r="K518" s="137" t="str">
        <f t="shared" ref="K518:K581" si="26">VLOOKUP(J518,$A$2:$B$1100,2,0)</f>
        <v>G4532</v>
      </c>
      <c r="L518" s="263" t="str">
        <f t="shared" si="25"/>
        <v>G45.3.2 - Commerce de détail d'équipements automobiles</v>
      </c>
      <c r="M518" s="137"/>
      <c r="N518" s="137" t="s">
        <v>192</v>
      </c>
      <c r="O518" s="137" t="s">
        <v>426</v>
      </c>
      <c r="P518" s="132"/>
      <c r="Q518" s="132"/>
      <c r="R518" s="132"/>
    </row>
    <row r="519" spans="1:18" hidden="1">
      <c r="A519" s="132" t="s">
        <v>4868</v>
      </c>
      <c r="B519" s="137" t="s">
        <v>3886</v>
      </c>
      <c r="C519" s="137"/>
      <c r="D519" s="137" t="s">
        <v>426</v>
      </c>
      <c r="E519" s="132"/>
      <c r="F519" s="132"/>
      <c r="G519" s="132"/>
      <c r="H519" s="132">
        <f t="shared" si="24"/>
        <v>1</v>
      </c>
      <c r="I519" s="132"/>
      <c r="J519" s="354" t="s">
        <v>4867</v>
      </c>
      <c r="K519" s="137" t="str">
        <f t="shared" si="26"/>
        <v>G454</v>
      </c>
      <c r="L519" s="263" t="str">
        <f t="shared" si="25"/>
        <v>G45.4 - Commerce et réparation de motocycles</v>
      </c>
      <c r="M519" s="137" t="s">
        <v>190</v>
      </c>
      <c r="N519" s="137" t="s">
        <v>192</v>
      </c>
      <c r="O519" s="137" t="s">
        <v>426</v>
      </c>
      <c r="P519" s="132"/>
      <c r="Q519" s="132"/>
      <c r="R519" s="132"/>
    </row>
    <row r="520" spans="1:18" hidden="1">
      <c r="A520" s="132" t="s">
        <v>4869</v>
      </c>
      <c r="B520" s="137" t="s">
        <v>3887</v>
      </c>
      <c r="C520" s="137"/>
      <c r="D520" s="137" t="s">
        <v>426</v>
      </c>
      <c r="E520" s="132"/>
      <c r="F520" s="132"/>
      <c r="G520" s="132"/>
      <c r="H520" s="132">
        <f t="shared" si="24"/>
        <v>1</v>
      </c>
      <c r="I520" s="132"/>
      <c r="J520" s="355" t="s">
        <v>4868</v>
      </c>
      <c r="K520" s="137" t="str">
        <f t="shared" si="26"/>
        <v>G4540</v>
      </c>
      <c r="L520" s="263" t="str">
        <f t="shared" si="25"/>
        <v>G45.4.0 - Commerce et réparation de motocycles</v>
      </c>
      <c r="M520" s="137"/>
      <c r="N520" s="137" t="s">
        <v>192</v>
      </c>
      <c r="O520" s="137" t="s">
        <v>426</v>
      </c>
      <c r="P520" s="132"/>
      <c r="Q520" s="132"/>
      <c r="R520" s="132"/>
    </row>
    <row r="521" spans="1:18" hidden="1">
      <c r="A521" s="132" t="s">
        <v>4870</v>
      </c>
      <c r="B521" s="137" t="s">
        <v>3888</v>
      </c>
      <c r="C521" s="137"/>
      <c r="D521" s="137" t="s">
        <v>426</v>
      </c>
      <c r="E521" s="132"/>
      <c r="F521" s="132"/>
      <c r="G521" s="132"/>
      <c r="H521" s="132">
        <f t="shared" si="24"/>
        <v>1</v>
      </c>
      <c r="I521" s="132"/>
      <c r="J521" s="353" t="s">
        <v>4869</v>
      </c>
      <c r="K521" s="137" t="str">
        <f t="shared" si="26"/>
        <v>G46</v>
      </c>
      <c r="L521" s="263" t="str">
        <f t="shared" si="25"/>
        <v>G46 - Commerce de gros</v>
      </c>
      <c r="M521" s="137" t="s">
        <v>190</v>
      </c>
      <c r="N521" s="137" t="s">
        <v>192</v>
      </c>
      <c r="O521" s="137" t="s">
        <v>426</v>
      </c>
      <c r="P521" s="132"/>
      <c r="Q521" s="132"/>
      <c r="R521" s="132"/>
    </row>
    <row r="522" spans="1:18" hidden="1">
      <c r="A522" s="132" t="s">
        <v>5325</v>
      </c>
      <c r="B522" s="137" t="s">
        <v>3889</v>
      </c>
      <c r="C522" s="137"/>
      <c r="D522" s="137" t="s">
        <v>426</v>
      </c>
      <c r="E522" s="132"/>
      <c r="F522" s="132"/>
      <c r="G522" s="132"/>
      <c r="H522" s="132">
        <f t="shared" si="24"/>
        <v>1</v>
      </c>
      <c r="I522" s="132"/>
      <c r="J522" s="354" t="s">
        <v>4870</v>
      </c>
      <c r="K522" s="137" t="str">
        <f t="shared" si="26"/>
        <v>G461</v>
      </c>
      <c r="L522" s="263" t="str">
        <f t="shared" si="25"/>
        <v>G46.1 - Intermédiaires du commerce de gros</v>
      </c>
      <c r="M522" s="137" t="s">
        <v>190</v>
      </c>
      <c r="N522" s="137" t="s">
        <v>192</v>
      </c>
      <c r="O522" s="137" t="s">
        <v>426</v>
      </c>
      <c r="P522" s="132"/>
      <c r="Q522" s="132"/>
      <c r="R522" s="132"/>
    </row>
    <row r="523" spans="1:18" hidden="1">
      <c r="A523" s="132" t="s">
        <v>5326</v>
      </c>
      <c r="B523" s="137" t="s">
        <v>3890</v>
      </c>
      <c r="C523" s="137"/>
      <c r="D523" s="137" t="s">
        <v>426</v>
      </c>
      <c r="E523" s="132"/>
      <c r="F523" s="132"/>
      <c r="G523" s="132"/>
      <c r="H523" s="132">
        <f t="shared" si="24"/>
        <v>1</v>
      </c>
      <c r="I523" s="132"/>
      <c r="J523" s="355" t="s">
        <v>5325</v>
      </c>
      <c r="K523" s="137" t="str">
        <f t="shared" si="26"/>
        <v>G4611</v>
      </c>
      <c r="L523" s="263" t="str">
        <f t="shared" si="25"/>
        <v>G46.1.1 - Interméd du Commerce en matières premières agricoles animaux vivants</v>
      </c>
      <c r="M523" s="137"/>
      <c r="N523" s="137" t="s">
        <v>192</v>
      </c>
      <c r="O523" s="137" t="s">
        <v>426</v>
      </c>
      <c r="P523" s="132"/>
      <c r="Q523" s="132"/>
      <c r="R523" s="132"/>
    </row>
    <row r="524" spans="1:18" hidden="1">
      <c r="A524" s="132" t="s">
        <v>4871</v>
      </c>
      <c r="B524" s="137" t="s">
        <v>3891</v>
      </c>
      <c r="C524" s="137"/>
      <c r="D524" s="137" t="s">
        <v>426</v>
      </c>
      <c r="E524" s="132"/>
      <c r="F524" s="132"/>
      <c r="G524" s="132"/>
      <c r="H524" s="132">
        <f t="shared" si="24"/>
        <v>1</v>
      </c>
      <c r="I524" s="132"/>
      <c r="J524" s="355" t="s">
        <v>5326</v>
      </c>
      <c r="K524" s="137" t="str">
        <f t="shared" si="26"/>
        <v>G4612</v>
      </c>
      <c r="L524" s="263" t="str">
        <f t="shared" si="25"/>
        <v>G46.1.2 - Interméd du Commerce en combustib métaux minéraux produits chimiques</v>
      </c>
      <c r="M524" s="137"/>
      <c r="N524" s="137" t="s">
        <v>192</v>
      </c>
      <c r="O524" s="137" t="s">
        <v>426</v>
      </c>
      <c r="P524" s="132"/>
      <c r="Q524" s="132"/>
      <c r="R524" s="132"/>
    </row>
    <row r="525" spans="1:18" hidden="1">
      <c r="A525" s="132" t="s">
        <v>5327</v>
      </c>
      <c r="B525" s="137" t="s">
        <v>3892</v>
      </c>
      <c r="C525" s="137"/>
      <c r="D525" s="137" t="s">
        <v>426</v>
      </c>
      <c r="E525" s="132"/>
      <c r="F525" s="132"/>
      <c r="G525" s="132"/>
      <c r="H525" s="132">
        <f t="shared" si="24"/>
        <v>1</v>
      </c>
      <c r="I525" s="132"/>
      <c r="J525" s="355" t="s">
        <v>4871</v>
      </c>
      <c r="K525" s="137" t="str">
        <f t="shared" si="26"/>
        <v>G4613</v>
      </c>
      <c r="L525" s="263" t="str">
        <f t="shared" si="25"/>
        <v>G46.1.3 - Intermédiaires du commerce en bois et matériaux de construction</v>
      </c>
      <c r="M525" s="137"/>
      <c r="N525" s="137" t="s">
        <v>192</v>
      </c>
      <c r="O525" s="137" t="s">
        <v>426</v>
      </c>
      <c r="P525" s="132"/>
      <c r="Q525" s="132"/>
      <c r="R525" s="132"/>
    </row>
    <row r="526" spans="1:18" hidden="1">
      <c r="A526" s="132" t="s">
        <v>5328</v>
      </c>
      <c r="B526" s="137" t="s">
        <v>3893</v>
      </c>
      <c r="C526" s="137"/>
      <c r="D526" s="137" t="s">
        <v>426</v>
      </c>
      <c r="E526" s="132"/>
      <c r="F526" s="132"/>
      <c r="G526" s="132"/>
      <c r="H526" s="132">
        <f t="shared" si="24"/>
        <v>1</v>
      </c>
      <c r="I526" s="132"/>
      <c r="J526" s="355" t="s">
        <v>5327</v>
      </c>
      <c r="K526" s="137" t="str">
        <f t="shared" si="26"/>
        <v>G4614</v>
      </c>
      <c r="L526" s="263" t="str">
        <f t="shared" si="25"/>
        <v>G46.1.4 - Interméd du Commerce en machines équipements industriels navire avion</v>
      </c>
      <c r="M526" s="137"/>
      <c r="N526" s="137" t="s">
        <v>192</v>
      </c>
      <c r="O526" s="137" t="s">
        <v>426</v>
      </c>
      <c r="P526" s="132"/>
      <c r="Q526" s="132"/>
      <c r="R526" s="132"/>
    </row>
    <row r="527" spans="1:18" hidden="1">
      <c r="A527" s="132" t="s">
        <v>5329</v>
      </c>
      <c r="B527" s="137" t="s">
        <v>3894</v>
      </c>
      <c r="C527" s="137"/>
      <c r="D527" s="137" t="s">
        <v>426</v>
      </c>
      <c r="E527" s="132"/>
      <c r="F527" s="132"/>
      <c r="G527" s="132"/>
      <c r="H527" s="132">
        <f t="shared" si="24"/>
        <v>1</v>
      </c>
      <c r="I527" s="132"/>
      <c r="J527" s="355" t="s">
        <v>5328</v>
      </c>
      <c r="K527" s="137" t="str">
        <f t="shared" si="26"/>
        <v>G4615</v>
      </c>
      <c r="L527" s="263" t="str">
        <f t="shared" si="25"/>
        <v>G46.1.5 - Intermédiaires du Commerce en meubles articles ménage quincaillerie</v>
      </c>
      <c r="M527" s="137"/>
      <c r="N527" s="137" t="s">
        <v>192</v>
      </c>
      <c r="O527" s="137" t="s">
        <v>426</v>
      </c>
      <c r="P527" s="132"/>
      <c r="Q527" s="132"/>
      <c r="R527" s="132"/>
    </row>
    <row r="528" spans="1:18" hidden="1">
      <c r="A528" s="132" t="s">
        <v>4872</v>
      </c>
      <c r="B528" s="137" t="s">
        <v>3895</v>
      </c>
      <c r="C528" s="137"/>
      <c r="D528" s="137" t="s">
        <v>426</v>
      </c>
      <c r="E528" s="132"/>
      <c r="F528" s="132"/>
      <c r="G528" s="132"/>
      <c r="H528" s="132">
        <f t="shared" si="24"/>
        <v>1</v>
      </c>
      <c r="I528" s="132"/>
      <c r="J528" s="355" t="s">
        <v>5329</v>
      </c>
      <c r="K528" s="137" t="str">
        <f t="shared" si="26"/>
        <v>G4616</v>
      </c>
      <c r="L528" s="263" t="str">
        <f t="shared" si="25"/>
        <v>G46.1.6 - Interméd du Commerce habillement fourrure chaussure article en cuir</v>
      </c>
      <c r="M528" s="137"/>
      <c r="N528" s="137" t="s">
        <v>192</v>
      </c>
      <c r="O528" s="137" t="s">
        <v>426</v>
      </c>
      <c r="P528" s="132"/>
      <c r="Q528" s="132"/>
      <c r="R528" s="132"/>
    </row>
    <row r="529" spans="1:18" hidden="1">
      <c r="A529" s="132" t="s">
        <v>4873</v>
      </c>
      <c r="B529" s="137" t="s">
        <v>3896</v>
      </c>
      <c r="C529" s="137"/>
      <c r="D529" s="137" t="s">
        <v>426</v>
      </c>
      <c r="E529" s="132"/>
      <c r="F529" s="132"/>
      <c r="G529" s="132"/>
      <c r="H529" s="132">
        <f t="shared" si="24"/>
        <v>1</v>
      </c>
      <c r="I529" s="132"/>
      <c r="J529" s="355" t="s">
        <v>4872</v>
      </c>
      <c r="K529" s="137" t="str">
        <f t="shared" si="26"/>
        <v>G4617</v>
      </c>
      <c r="L529" s="263" t="str">
        <f t="shared" si="25"/>
        <v>G46.1.7 - Intermédiaires du commerce en denrées boissons et tabac</v>
      </c>
      <c r="M529" s="137"/>
      <c r="N529" s="137" t="s">
        <v>192</v>
      </c>
      <c r="O529" s="137" t="s">
        <v>426</v>
      </c>
      <c r="P529" s="132"/>
      <c r="Q529" s="132"/>
      <c r="R529" s="132"/>
    </row>
    <row r="530" spans="1:18" hidden="1">
      <c r="A530" s="132" t="s">
        <v>4874</v>
      </c>
      <c r="B530" s="137" t="s">
        <v>3897</v>
      </c>
      <c r="C530" s="137"/>
      <c r="D530" s="137" t="s">
        <v>426</v>
      </c>
      <c r="E530" s="132"/>
      <c r="F530" s="132"/>
      <c r="G530" s="132"/>
      <c r="H530" s="132">
        <f t="shared" si="24"/>
        <v>1</v>
      </c>
      <c r="I530" s="132"/>
      <c r="J530" s="355" t="s">
        <v>4873</v>
      </c>
      <c r="K530" s="137" t="str">
        <f t="shared" si="26"/>
        <v>G4618</v>
      </c>
      <c r="L530" s="263" t="str">
        <f t="shared" si="25"/>
        <v>G46.1.8 - Autres intermédiaires spécialisés du commerce</v>
      </c>
      <c r="M530" s="137"/>
      <c r="N530" s="137" t="s">
        <v>192</v>
      </c>
      <c r="O530" s="137" t="s">
        <v>426</v>
      </c>
      <c r="P530" s="132"/>
      <c r="Q530" s="132"/>
      <c r="R530" s="132"/>
    </row>
    <row r="531" spans="1:18" hidden="1">
      <c r="A531" s="132" t="s">
        <v>4875</v>
      </c>
      <c r="B531" s="137" t="s">
        <v>3898</v>
      </c>
      <c r="C531" s="137"/>
      <c r="D531" s="137" t="s">
        <v>426</v>
      </c>
      <c r="E531" s="132"/>
      <c r="F531" s="132"/>
      <c r="G531" s="132"/>
      <c r="H531" s="132">
        <f t="shared" si="24"/>
        <v>1</v>
      </c>
      <c r="I531" s="132"/>
      <c r="J531" s="355" t="s">
        <v>4874</v>
      </c>
      <c r="K531" s="137" t="str">
        <f t="shared" si="26"/>
        <v>G4619</v>
      </c>
      <c r="L531" s="263" t="str">
        <f t="shared" si="25"/>
        <v>G46.1.9 - Intermédiaires du commerce en produits divers</v>
      </c>
      <c r="M531" s="137"/>
      <c r="N531" s="137" t="s">
        <v>192</v>
      </c>
      <c r="O531" s="137" t="s">
        <v>426</v>
      </c>
      <c r="P531" s="132"/>
      <c r="Q531" s="132"/>
      <c r="R531" s="132"/>
    </row>
    <row r="532" spans="1:18" hidden="1">
      <c r="A532" s="132" t="s">
        <v>5330</v>
      </c>
      <c r="B532" s="137" t="s">
        <v>3899</v>
      </c>
      <c r="C532" s="137"/>
      <c r="D532" s="137" t="s">
        <v>426</v>
      </c>
      <c r="E532" s="132"/>
      <c r="F532" s="132"/>
      <c r="G532" s="132"/>
      <c r="H532" s="132">
        <f t="shared" si="24"/>
        <v>1</v>
      </c>
      <c r="I532" s="132"/>
      <c r="J532" s="354" t="s">
        <v>4875</v>
      </c>
      <c r="K532" s="137" t="str">
        <f t="shared" si="26"/>
        <v>G462</v>
      </c>
      <c r="L532" s="263" t="str">
        <f t="shared" si="25"/>
        <v>G46.2 - Commerce de gros de produits agricoles bruts</v>
      </c>
      <c r="M532" s="137" t="s">
        <v>190</v>
      </c>
      <c r="N532" s="137" t="s">
        <v>192</v>
      </c>
      <c r="O532" s="137" t="s">
        <v>426</v>
      </c>
      <c r="P532" s="132"/>
      <c r="Q532" s="132"/>
      <c r="R532" s="132"/>
    </row>
    <row r="533" spans="1:18" hidden="1">
      <c r="A533" s="132" t="s">
        <v>4876</v>
      </c>
      <c r="B533" s="137" t="s">
        <v>3900</v>
      </c>
      <c r="C533" s="137"/>
      <c r="D533" s="137" t="s">
        <v>426</v>
      </c>
      <c r="E533" s="132"/>
      <c r="F533" s="132"/>
      <c r="G533" s="132"/>
      <c r="H533" s="132">
        <f t="shared" si="24"/>
        <v>1</v>
      </c>
      <c r="I533" s="132"/>
      <c r="J533" s="355" t="s">
        <v>5330</v>
      </c>
      <c r="K533" s="137" t="str">
        <f t="shared" si="26"/>
        <v>G4621</v>
      </c>
      <c r="L533" s="263" t="str">
        <f t="shared" si="25"/>
        <v>G46.2.1 - Commerce gros céréales tabac non manufacturé aliments pour le bétail</v>
      </c>
      <c r="M533" s="137"/>
      <c r="N533" s="137" t="s">
        <v>192</v>
      </c>
      <c r="O533" s="137" t="s">
        <v>426</v>
      </c>
      <c r="P533" s="132"/>
      <c r="Q533" s="132"/>
      <c r="R533" s="132"/>
    </row>
    <row r="534" spans="1:18" hidden="1">
      <c r="A534" s="132" t="s">
        <v>4877</v>
      </c>
      <c r="B534" s="137" t="s">
        <v>3901</v>
      </c>
      <c r="C534" s="137"/>
      <c r="D534" s="137" t="s">
        <v>426</v>
      </c>
      <c r="E534" s="132"/>
      <c r="F534" s="132"/>
      <c r="G534" s="132"/>
      <c r="H534" s="132">
        <f t="shared" si="24"/>
        <v>1</v>
      </c>
      <c r="I534" s="132"/>
      <c r="J534" s="355" t="s">
        <v>4876</v>
      </c>
      <c r="K534" s="137" t="str">
        <f t="shared" si="26"/>
        <v>G4622</v>
      </c>
      <c r="L534" s="263" t="str">
        <f t="shared" si="25"/>
        <v>G46.2.2 - Commerce de gros de fleurs et plantes</v>
      </c>
      <c r="M534" s="137"/>
      <c r="N534" s="137" t="s">
        <v>192</v>
      </c>
      <c r="O534" s="137" t="s">
        <v>426</v>
      </c>
      <c r="P534" s="132"/>
      <c r="Q534" s="132"/>
      <c r="R534" s="132"/>
    </row>
    <row r="535" spans="1:18" hidden="1">
      <c r="A535" s="132" t="s">
        <v>4878</v>
      </c>
      <c r="B535" s="137" t="s">
        <v>3902</v>
      </c>
      <c r="C535" s="137"/>
      <c r="D535" s="137" t="s">
        <v>426</v>
      </c>
      <c r="E535" s="132"/>
      <c r="F535" s="132"/>
      <c r="G535" s="132"/>
      <c r="H535" s="132">
        <f t="shared" si="24"/>
        <v>1</v>
      </c>
      <c r="I535" s="132"/>
      <c r="J535" s="355" t="s">
        <v>4877</v>
      </c>
      <c r="K535" s="137" t="str">
        <f t="shared" si="26"/>
        <v>G4623</v>
      </c>
      <c r="L535" s="263" t="str">
        <f t="shared" si="25"/>
        <v>G46.2.3 - Commerce de gros d'animaux vivants</v>
      </c>
      <c r="M535" s="137"/>
      <c r="N535" s="137" t="s">
        <v>192</v>
      </c>
      <c r="O535" s="137" t="s">
        <v>426</v>
      </c>
      <c r="P535" s="132"/>
      <c r="Q535" s="132"/>
      <c r="R535" s="132"/>
    </row>
    <row r="536" spans="1:18" hidden="1">
      <c r="A536" s="132" t="s">
        <v>4879</v>
      </c>
      <c r="B536" s="137" t="s">
        <v>3903</v>
      </c>
      <c r="C536" s="137"/>
      <c r="D536" s="137" t="s">
        <v>426</v>
      </c>
      <c r="E536" s="132"/>
      <c r="F536" s="132"/>
      <c r="G536" s="132"/>
      <c r="H536" s="132">
        <f t="shared" si="24"/>
        <v>1</v>
      </c>
      <c r="I536" s="132"/>
      <c r="J536" s="355" t="s">
        <v>4878</v>
      </c>
      <c r="K536" s="137" t="str">
        <f t="shared" si="26"/>
        <v>G4624</v>
      </c>
      <c r="L536" s="263" t="str">
        <f t="shared" si="25"/>
        <v>G46.2.4 - Commerce de gros de cuirs et peaux</v>
      </c>
      <c r="M536" s="137"/>
      <c r="N536" s="137" t="s">
        <v>192</v>
      </c>
      <c r="O536" s="137" t="s">
        <v>426</v>
      </c>
      <c r="P536" s="132"/>
      <c r="Q536" s="132"/>
      <c r="R536" s="132"/>
    </row>
    <row r="537" spans="1:18" hidden="1">
      <c r="A537" s="132" t="s">
        <v>4880</v>
      </c>
      <c r="B537" s="137" t="s">
        <v>3904</v>
      </c>
      <c r="C537" s="137"/>
      <c r="D537" s="137" t="s">
        <v>426</v>
      </c>
      <c r="E537" s="132"/>
      <c r="F537" s="132"/>
      <c r="G537" s="132"/>
      <c r="H537" s="132">
        <f t="shared" si="24"/>
        <v>1</v>
      </c>
      <c r="I537" s="132"/>
      <c r="J537" s="354" t="s">
        <v>4879</v>
      </c>
      <c r="K537" s="137" t="str">
        <f t="shared" si="26"/>
        <v>G463</v>
      </c>
      <c r="L537" s="263" t="str">
        <f t="shared" si="25"/>
        <v>G46.3 - Commerce de gros de produits alimentaires</v>
      </c>
      <c r="M537" s="137" t="s">
        <v>190</v>
      </c>
      <c r="N537" s="137" t="s">
        <v>192</v>
      </c>
      <c r="O537" s="137" t="s">
        <v>426</v>
      </c>
      <c r="P537" s="132"/>
      <c r="Q537" s="132"/>
      <c r="R537" s="132"/>
    </row>
    <row r="538" spans="1:18" hidden="1">
      <c r="A538" s="132" t="s">
        <v>4881</v>
      </c>
      <c r="B538" s="137" t="s">
        <v>3905</v>
      </c>
      <c r="C538" s="137"/>
      <c r="D538" s="137" t="s">
        <v>426</v>
      </c>
      <c r="E538" s="132"/>
      <c r="F538" s="132"/>
      <c r="G538" s="132"/>
      <c r="H538" s="132">
        <f t="shared" si="24"/>
        <v>1</v>
      </c>
      <c r="I538" s="132"/>
      <c r="J538" s="355" t="s">
        <v>4880</v>
      </c>
      <c r="K538" s="137" t="str">
        <f t="shared" si="26"/>
        <v>G4631</v>
      </c>
      <c r="L538" s="263" t="str">
        <f t="shared" si="25"/>
        <v>G46.3.1 - Commerce de gros de fruits et légumes</v>
      </c>
      <c r="M538" s="137"/>
      <c r="N538" s="137" t="s">
        <v>192</v>
      </c>
      <c r="O538" s="137" t="s">
        <v>426</v>
      </c>
      <c r="P538" s="132"/>
      <c r="Q538" s="132"/>
      <c r="R538" s="132"/>
    </row>
    <row r="539" spans="1:18" hidden="1">
      <c r="A539" s="132" t="s">
        <v>4882</v>
      </c>
      <c r="B539" s="137" t="s">
        <v>3906</v>
      </c>
      <c r="C539" s="137"/>
      <c r="D539" s="137" t="s">
        <v>426</v>
      </c>
      <c r="E539" s="132"/>
      <c r="F539" s="132"/>
      <c r="G539" s="132"/>
      <c r="H539" s="132">
        <f t="shared" si="24"/>
        <v>1</v>
      </c>
      <c r="I539" s="132"/>
      <c r="J539" s="355" t="s">
        <v>4881</v>
      </c>
      <c r="K539" s="137" t="str">
        <f t="shared" si="26"/>
        <v>G4632</v>
      </c>
      <c r="L539" s="263" t="str">
        <f t="shared" si="25"/>
        <v>G46.3.2 - Commerce de gros de viandes</v>
      </c>
      <c r="M539" s="137"/>
      <c r="N539" s="137" t="s">
        <v>192</v>
      </c>
      <c r="O539" s="137" t="s">
        <v>426</v>
      </c>
      <c r="P539" s="132"/>
      <c r="Q539" s="132"/>
      <c r="R539" s="132"/>
    </row>
    <row r="540" spans="1:18" hidden="1">
      <c r="A540" s="132" t="s">
        <v>4883</v>
      </c>
      <c r="B540" s="137" t="s">
        <v>3907</v>
      </c>
      <c r="C540" s="137"/>
      <c r="D540" s="137" t="s">
        <v>426</v>
      </c>
      <c r="E540" s="132"/>
      <c r="F540" s="132"/>
      <c r="G540" s="132"/>
      <c r="H540" s="132">
        <f t="shared" si="24"/>
        <v>1</v>
      </c>
      <c r="I540" s="132"/>
      <c r="J540" s="355" t="s">
        <v>4882</v>
      </c>
      <c r="K540" s="137" t="str">
        <f t="shared" si="26"/>
        <v>G4633</v>
      </c>
      <c r="L540" s="263" t="str">
        <f t="shared" si="25"/>
        <v>G46.3.3 - Commerce de gros de produits laitiers ?ufs et huiles</v>
      </c>
      <c r="M540" s="137"/>
      <c r="N540" s="137" t="s">
        <v>192</v>
      </c>
      <c r="O540" s="137" t="s">
        <v>426</v>
      </c>
      <c r="P540" s="132"/>
      <c r="Q540" s="132"/>
      <c r="R540" s="132"/>
    </row>
    <row r="541" spans="1:18" hidden="1">
      <c r="A541" s="132" t="s">
        <v>4884</v>
      </c>
      <c r="B541" s="137" t="s">
        <v>3908</v>
      </c>
      <c r="C541" s="137"/>
      <c r="D541" s="137" t="s">
        <v>426</v>
      </c>
      <c r="E541" s="132"/>
      <c r="F541" s="132"/>
      <c r="G541" s="132"/>
      <c r="H541" s="132">
        <f t="shared" si="24"/>
        <v>1</v>
      </c>
      <c r="I541" s="132"/>
      <c r="J541" s="355" t="s">
        <v>4883</v>
      </c>
      <c r="K541" s="137" t="str">
        <f t="shared" si="26"/>
        <v>G4634</v>
      </c>
      <c r="L541" s="263" t="str">
        <f t="shared" si="25"/>
        <v>G46.3.4 - Commerce de gros de boissons</v>
      </c>
      <c r="M541" s="137"/>
      <c r="N541" s="137" t="s">
        <v>192</v>
      </c>
      <c r="O541" s="137" t="s">
        <v>426</v>
      </c>
      <c r="P541" s="132"/>
      <c r="Q541" s="132"/>
      <c r="R541" s="132"/>
    </row>
    <row r="542" spans="1:18" hidden="1">
      <c r="A542" s="132" t="s">
        <v>4885</v>
      </c>
      <c r="B542" s="137" t="s">
        <v>3909</v>
      </c>
      <c r="C542" s="137"/>
      <c r="D542" s="137" t="s">
        <v>426</v>
      </c>
      <c r="E542" s="132"/>
      <c r="F542" s="132"/>
      <c r="G542" s="132"/>
      <c r="H542" s="132">
        <f t="shared" si="24"/>
        <v>1</v>
      </c>
      <c r="I542" s="132"/>
      <c r="J542" s="355" t="s">
        <v>4884</v>
      </c>
      <c r="K542" s="137" t="str">
        <f t="shared" si="26"/>
        <v>G4635</v>
      </c>
      <c r="L542" s="263" t="str">
        <f t="shared" si="25"/>
        <v>G46.3.5 - Commerce de gros de tabac</v>
      </c>
      <c r="M542" s="137"/>
      <c r="N542" s="137" t="s">
        <v>192</v>
      </c>
      <c r="O542" s="137" t="s">
        <v>426</v>
      </c>
      <c r="P542" s="132"/>
      <c r="Q542" s="132"/>
      <c r="R542" s="132"/>
    </row>
    <row r="543" spans="1:18" hidden="1">
      <c r="A543" s="132" t="s">
        <v>4886</v>
      </c>
      <c r="B543" s="137" t="s">
        <v>3910</v>
      </c>
      <c r="C543" s="137"/>
      <c r="D543" s="137" t="s">
        <v>426</v>
      </c>
      <c r="E543" s="132"/>
      <c r="F543" s="132"/>
      <c r="G543" s="132"/>
      <c r="H543" s="132">
        <f t="shared" si="24"/>
        <v>1</v>
      </c>
      <c r="I543" s="132"/>
      <c r="J543" s="355" t="s">
        <v>4885</v>
      </c>
      <c r="K543" s="137" t="str">
        <f t="shared" si="26"/>
        <v>G4636</v>
      </c>
      <c r="L543" s="263" t="str">
        <f t="shared" si="25"/>
        <v>G46.3.6 - Commerce de gros de sucre chocolat et confiserie</v>
      </c>
      <c r="M543" s="137"/>
      <c r="N543" s="137" t="s">
        <v>192</v>
      </c>
      <c r="O543" s="137" t="s">
        <v>426</v>
      </c>
      <c r="P543" s="132"/>
      <c r="Q543" s="132"/>
      <c r="R543" s="132"/>
    </row>
    <row r="544" spans="1:18" hidden="1">
      <c r="A544" s="132" t="s">
        <v>4887</v>
      </c>
      <c r="B544" s="137" t="s">
        <v>3911</v>
      </c>
      <c r="C544" s="137"/>
      <c r="D544" s="137" t="s">
        <v>426</v>
      </c>
      <c r="E544" s="132"/>
      <c r="F544" s="132"/>
      <c r="G544" s="132"/>
      <c r="H544" s="132">
        <f t="shared" si="24"/>
        <v>1</v>
      </c>
      <c r="I544" s="132"/>
      <c r="J544" s="355" t="s">
        <v>4886</v>
      </c>
      <c r="K544" s="137" t="str">
        <f t="shared" si="26"/>
        <v>G4637</v>
      </c>
      <c r="L544" s="263" t="str">
        <f t="shared" si="25"/>
        <v>G46.3.7 - Commerce de gros de café thé cacao et épices</v>
      </c>
      <c r="M544" s="137"/>
      <c r="N544" s="137" t="s">
        <v>192</v>
      </c>
      <c r="O544" s="137" t="s">
        <v>426</v>
      </c>
      <c r="P544" s="132"/>
      <c r="Q544" s="132"/>
      <c r="R544" s="132"/>
    </row>
    <row r="545" spans="1:18" hidden="1">
      <c r="A545" s="132" t="s">
        <v>4888</v>
      </c>
      <c r="B545" s="137" t="s">
        <v>3912</v>
      </c>
      <c r="C545" s="137"/>
      <c r="D545" s="137" t="s">
        <v>426</v>
      </c>
      <c r="E545" s="132"/>
      <c r="F545" s="132"/>
      <c r="G545" s="132"/>
      <c r="H545" s="132">
        <f t="shared" si="24"/>
        <v>1</v>
      </c>
      <c r="I545" s="132"/>
      <c r="J545" s="355" t="s">
        <v>4887</v>
      </c>
      <c r="K545" s="137" t="str">
        <f t="shared" si="26"/>
        <v>G4638</v>
      </c>
      <c r="L545" s="263" t="str">
        <f t="shared" si="25"/>
        <v>G46.3.8 - Autres commerces de gros alimentaires spécialisés</v>
      </c>
      <c r="M545" s="137"/>
      <c r="N545" s="137" t="s">
        <v>192</v>
      </c>
      <c r="O545" s="137" t="s">
        <v>426</v>
      </c>
      <c r="P545" s="132"/>
      <c r="Q545" s="132"/>
      <c r="R545" s="132"/>
    </row>
    <row r="546" spans="1:18" hidden="1">
      <c r="A546" s="132" t="s">
        <v>4889</v>
      </c>
      <c r="B546" s="137" t="s">
        <v>3913</v>
      </c>
      <c r="C546" s="137"/>
      <c r="D546" s="137" t="s">
        <v>426</v>
      </c>
      <c r="E546" s="132"/>
      <c r="F546" s="132"/>
      <c r="G546" s="132"/>
      <c r="H546" s="132">
        <f t="shared" si="24"/>
        <v>1</v>
      </c>
      <c r="I546" s="132"/>
      <c r="J546" s="355" t="s">
        <v>4888</v>
      </c>
      <c r="K546" s="137" t="str">
        <f t="shared" si="26"/>
        <v>G4639</v>
      </c>
      <c r="L546" s="263" t="str">
        <f t="shared" si="25"/>
        <v>G46.3.9 - Commerce de gros non spécialisé de denrées boissons et tabac</v>
      </c>
      <c r="M546" s="137"/>
      <c r="N546" s="137" t="s">
        <v>192</v>
      </c>
      <c r="O546" s="137" t="s">
        <v>426</v>
      </c>
      <c r="P546" s="132"/>
      <c r="Q546" s="132"/>
      <c r="R546" s="132"/>
    </row>
    <row r="547" spans="1:18" hidden="1">
      <c r="A547" s="132" t="s">
        <v>4890</v>
      </c>
      <c r="B547" s="137" t="s">
        <v>3914</v>
      </c>
      <c r="C547" s="137"/>
      <c r="D547" s="137" t="s">
        <v>426</v>
      </c>
      <c r="E547" s="132"/>
      <c r="F547" s="132"/>
      <c r="G547" s="132"/>
      <c r="H547" s="132">
        <f t="shared" si="24"/>
        <v>1</v>
      </c>
      <c r="I547" s="132"/>
      <c r="J547" s="354" t="s">
        <v>4889</v>
      </c>
      <c r="K547" s="137" t="str">
        <f t="shared" si="26"/>
        <v>G464</v>
      </c>
      <c r="L547" s="263" t="str">
        <f t="shared" si="25"/>
        <v>G46.4 - Commerce de gros de biens de consommation non alimentaires</v>
      </c>
      <c r="M547" s="137" t="s">
        <v>190</v>
      </c>
      <c r="N547" s="137" t="s">
        <v>192</v>
      </c>
      <c r="O547" s="137" t="s">
        <v>426</v>
      </c>
      <c r="P547" s="132"/>
      <c r="Q547" s="132"/>
      <c r="R547" s="132"/>
    </row>
    <row r="548" spans="1:18" hidden="1">
      <c r="A548" s="132" t="s">
        <v>4891</v>
      </c>
      <c r="B548" s="137" t="s">
        <v>3915</v>
      </c>
      <c r="C548" s="137"/>
      <c r="D548" s="137" t="s">
        <v>426</v>
      </c>
      <c r="E548" s="132"/>
      <c r="F548" s="132"/>
      <c r="G548" s="132"/>
      <c r="H548" s="132">
        <f t="shared" si="24"/>
        <v>1</v>
      </c>
      <c r="I548" s="132"/>
      <c r="J548" s="355" t="s">
        <v>4890</v>
      </c>
      <c r="K548" s="137" t="str">
        <f t="shared" si="26"/>
        <v>G4641</v>
      </c>
      <c r="L548" s="263" t="str">
        <f t="shared" si="25"/>
        <v>G46.4.1 - Commerce de gros de textiles</v>
      </c>
      <c r="M548" s="137"/>
      <c r="N548" s="137" t="s">
        <v>192</v>
      </c>
      <c r="O548" s="137" t="s">
        <v>426</v>
      </c>
      <c r="P548" s="132"/>
      <c r="Q548" s="132"/>
      <c r="R548" s="132"/>
    </row>
    <row r="549" spans="1:18" hidden="1">
      <c r="A549" s="132" t="s">
        <v>4892</v>
      </c>
      <c r="B549" s="137" t="s">
        <v>3916</v>
      </c>
      <c r="C549" s="137"/>
      <c r="D549" s="137" t="s">
        <v>426</v>
      </c>
      <c r="E549" s="132"/>
      <c r="F549" s="132"/>
      <c r="G549" s="132"/>
      <c r="H549" s="132">
        <f t="shared" si="24"/>
        <v>1</v>
      </c>
      <c r="I549" s="132"/>
      <c r="J549" s="355" t="s">
        <v>4891</v>
      </c>
      <c r="K549" s="137" t="str">
        <f t="shared" si="26"/>
        <v>G4642</v>
      </c>
      <c r="L549" s="263" t="str">
        <f t="shared" si="25"/>
        <v>G46.4.2 - Commerce de gros d'habillement et de chaussures</v>
      </c>
      <c r="M549" s="137"/>
      <c r="N549" s="137" t="s">
        <v>192</v>
      </c>
      <c r="O549" s="137" t="s">
        <v>426</v>
      </c>
      <c r="P549" s="132"/>
      <c r="Q549" s="132"/>
      <c r="R549" s="132"/>
    </row>
    <row r="550" spans="1:18" hidden="1">
      <c r="A550" s="132" t="s">
        <v>4893</v>
      </c>
      <c r="B550" s="137" t="s">
        <v>3917</v>
      </c>
      <c r="C550" s="137"/>
      <c r="D550" s="137" t="s">
        <v>426</v>
      </c>
      <c r="E550" s="132"/>
      <c r="F550" s="132"/>
      <c r="G550" s="132"/>
      <c r="H550" s="132">
        <f t="shared" si="24"/>
        <v>1</v>
      </c>
      <c r="I550" s="132"/>
      <c r="J550" s="355" t="s">
        <v>4892</v>
      </c>
      <c r="K550" s="137" t="str">
        <f t="shared" si="26"/>
        <v>G4643</v>
      </c>
      <c r="L550" s="263" t="str">
        <f t="shared" si="25"/>
        <v>G46.4.3 - Commerce gros d'appareils électroménagers radio/télévision</v>
      </c>
      <c r="M550" s="137"/>
      <c r="N550" s="137" t="s">
        <v>192</v>
      </c>
      <c r="O550" s="137" t="s">
        <v>426</v>
      </c>
      <c r="P550" s="132"/>
      <c r="Q550" s="132"/>
      <c r="R550" s="132"/>
    </row>
    <row r="551" spans="1:18" hidden="1">
      <c r="A551" s="132" t="s">
        <v>4894</v>
      </c>
      <c r="B551" s="137" t="s">
        <v>3918</v>
      </c>
      <c r="C551" s="137"/>
      <c r="D551" s="137" t="s">
        <v>426</v>
      </c>
      <c r="E551" s="132"/>
      <c r="F551" s="132"/>
      <c r="G551" s="132"/>
      <c r="H551" s="132">
        <f t="shared" si="24"/>
        <v>1</v>
      </c>
      <c r="I551" s="132"/>
      <c r="J551" s="355" t="s">
        <v>4893</v>
      </c>
      <c r="K551" s="137" t="str">
        <f t="shared" si="26"/>
        <v>G4644</v>
      </c>
      <c r="L551" s="263" t="str">
        <f t="shared" si="25"/>
        <v>G46.4.4 - Commerce de gros de céramique verrerie et produits d'entretien</v>
      </c>
      <c r="M551" s="137"/>
      <c r="N551" s="137" t="s">
        <v>192</v>
      </c>
      <c r="O551" s="137" t="s">
        <v>426</v>
      </c>
      <c r="P551" s="132"/>
      <c r="Q551" s="132"/>
      <c r="R551" s="132"/>
    </row>
    <row r="552" spans="1:18" hidden="1">
      <c r="A552" s="132" t="s">
        <v>4895</v>
      </c>
      <c r="B552" s="137" t="s">
        <v>3919</v>
      </c>
      <c r="C552" s="137"/>
      <c r="D552" s="137" t="s">
        <v>426</v>
      </c>
      <c r="E552" s="132"/>
      <c r="F552" s="132"/>
      <c r="G552" s="132"/>
      <c r="H552" s="132">
        <f t="shared" si="24"/>
        <v>1</v>
      </c>
      <c r="I552" s="132"/>
      <c r="J552" s="355" t="s">
        <v>4894</v>
      </c>
      <c r="K552" s="137" t="str">
        <f t="shared" si="26"/>
        <v>G4645</v>
      </c>
      <c r="L552" s="263" t="str">
        <f t="shared" si="25"/>
        <v>G46.4.5 - Commerce de gros de parfumerie et de produits de beauté</v>
      </c>
      <c r="M552" s="137"/>
      <c r="N552" s="137" t="s">
        <v>192</v>
      </c>
      <c r="O552" s="137" t="s">
        <v>426</v>
      </c>
      <c r="P552" s="132"/>
      <c r="Q552" s="132"/>
      <c r="R552" s="132"/>
    </row>
    <row r="553" spans="1:18" hidden="1">
      <c r="A553" s="132" t="s">
        <v>4896</v>
      </c>
      <c r="B553" s="137" t="s">
        <v>3920</v>
      </c>
      <c r="C553" s="137"/>
      <c r="D553" s="137" t="s">
        <v>426</v>
      </c>
      <c r="E553" s="132"/>
      <c r="F553" s="132"/>
      <c r="G553" s="132"/>
      <c r="H553" s="132">
        <f t="shared" si="24"/>
        <v>1</v>
      </c>
      <c r="I553" s="132"/>
      <c r="J553" s="355" t="s">
        <v>4895</v>
      </c>
      <c r="K553" s="137" t="str">
        <f t="shared" si="26"/>
        <v>G4646</v>
      </c>
      <c r="L553" s="263" t="str">
        <f t="shared" si="25"/>
        <v>G46.4.6 - Commerce de gros de produits pharmaceutiques</v>
      </c>
      <c r="M553" s="137"/>
      <c r="N553" s="137" t="s">
        <v>192</v>
      </c>
      <c r="O553" s="137" t="s">
        <v>426</v>
      </c>
      <c r="P553" s="132"/>
      <c r="Q553" s="132"/>
      <c r="R553" s="132"/>
    </row>
    <row r="554" spans="1:18" hidden="1">
      <c r="A554" s="132" t="s">
        <v>4897</v>
      </c>
      <c r="B554" s="137" t="s">
        <v>3921</v>
      </c>
      <c r="C554" s="137"/>
      <c r="D554" s="137" t="s">
        <v>426</v>
      </c>
      <c r="E554" s="132"/>
      <c r="F554" s="132"/>
      <c r="G554" s="132"/>
      <c r="H554" s="132">
        <f t="shared" si="24"/>
        <v>1</v>
      </c>
      <c r="I554" s="132"/>
      <c r="J554" s="355" t="s">
        <v>4896</v>
      </c>
      <c r="K554" s="137" t="str">
        <f t="shared" si="26"/>
        <v>G4647</v>
      </c>
      <c r="L554" s="263" t="str">
        <f t="shared" si="25"/>
        <v>G46.4.7 - Commerce de gros de meubles de tapis et d'appareils d'éclairage</v>
      </c>
      <c r="M554" s="137"/>
      <c r="N554" s="137" t="s">
        <v>192</v>
      </c>
      <c r="O554" s="137" t="s">
        <v>426</v>
      </c>
      <c r="P554" s="132"/>
      <c r="Q554" s="132"/>
      <c r="R554" s="132"/>
    </row>
    <row r="555" spans="1:18" hidden="1">
      <c r="A555" s="132" t="s">
        <v>4898</v>
      </c>
      <c r="B555" s="137" t="s">
        <v>3922</v>
      </c>
      <c r="C555" s="137"/>
      <c r="D555" s="137" t="s">
        <v>426</v>
      </c>
      <c r="E555" s="132"/>
      <c r="F555" s="132"/>
      <c r="G555" s="132"/>
      <c r="H555" s="132">
        <f t="shared" si="24"/>
        <v>1</v>
      </c>
      <c r="I555" s="132"/>
      <c r="J555" s="355" t="s">
        <v>4897</v>
      </c>
      <c r="K555" s="137" t="str">
        <f t="shared" si="26"/>
        <v>G4648</v>
      </c>
      <c r="L555" s="263" t="str">
        <f t="shared" si="25"/>
        <v>G46.4.8 - Commerce de gros d'articles d'horlogerie et de bijouterie</v>
      </c>
      <c r="M555" s="137"/>
      <c r="N555" s="137" t="s">
        <v>192</v>
      </c>
      <c r="O555" s="137" t="s">
        <v>426</v>
      </c>
      <c r="P555" s="132"/>
      <c r="Q555" s="132"/>
      <c r="R555" s="132"/>
    </row>
    <row r="556" spans="1:18" hidden="1">
      <c r="A556" s="132" t="s">
        <v>5331</v>
      </c>
      <c r="B556" s="137" t="s">
        <v>3923</v>
      </c>
      <c r="C556" s="137"/>
      <c r="D556" s="137" t="s">
        <v>426</v>
      </c>
      <c r="E556" s="132"/>
      <c r="F556" s="132"/>
      <c r="G556" s="132"/>
      <c r="H556" s="132">
        <f t="shared" si="24"/>
        <v>1</v>
      </c>
      <c r="I556" s="132"/>
      <c r="J556" s="355" t="s">
        <v>4898</v>
      </c>
      <c r="K556" s="137" t="str">
        <f t="shared" si="26"/>
        <v>G4649</v>
      </c>
      <c r="L556" s="263" t="str">
        <f t="shared" si="25"/>
        <v>G46.4.9 - Commerce de gros de biens de consommation non alimentaires divers</v>
      </c>
      <c r="M556" s="137"/>
      <c r="N556" s="137" t="s">
        <v>192</v>
      </c>
      <c r="O556" s="137" t="s">
        <v>426</v>
      </c>
      <c r="P556" s="132"/>
      <c r="Q556" s="132"/>
      <c r="R556" s="132"/>
    </row>
    <row r="557" spans="1:18" hidden="1">
      <c r="A557" s="132" t="s">
        <v>5332</v>
      </c>
      <c r="B557" s="137" t="s">
        <v>3924</v>
      </c>
      <c r="C557" s="137"/>
      <c r="D557" s="137" t="s">
        <v>426</v>
      </c>
      <c r="E557" s="132"/>
      <c r="F557" s="132"/>
      <c r="G557" s="132"/>
      <c r="H557" s="132">
        <f t="shared" si="24"/>
        <v>1</v>
      </c>
      <c r="I557" s="132"/>
      <c r="J557" s="354" t="s">
        <v>5331</v>
      </c>
      <c r="K557" s="137" t="str">
        <f t="shared" si="26"/>
        <v>G465</v>
      </c>
      <c r="L557" s="263" t="str">
        <f t="shared" si="25"/>
        <v>G46.5 - Commerce gros équipements techno information la communication TIC</v>
      </c>
      <c r="M557" s="137" t="s">
        <v>190</v>
      </c>
      <c r="N557" s="137" t="s">
        <v>192</v>
      </c>
      <c r="O557" s="137" t="s">
        <v>426</v>
      </c>
      <c r="P557" s="132"/>
      <c r="Q557" s="132"/>
      <c r="R557" s="132"/>
    </row>
    <row r="558" spans="1:18" hidden="1">
      <c r="A558" s="132" t="s">
        <v>5333</v>
      </c>
      <c r="B558" s="137" t="s">
        <v>3925</v>
      </c>
      <c r="C558" s="137"/>
      <c r="D558" s="137" t="s">
        <v>426</v>
      </c>
      <c r="E558" s="132"/>
      <c r="F558" s="132"/>
      <c r="G558" s="132"/>
      <c r="H558" s="132">
        <f t="shared" si="24"/>
        <v>1</v>
      </c>
      <c r="I558" s="132"/>
      <c r="J558" s="355" t="s">
        <v>5332</v>
      </c>
      <c r="K558" s="137" t="str">
        <f t="shared" si="26"/>
        <v>G4651</v>
      </c>
      <c r="L558" s="263" t="str">
        <f t="shared" si="25"/>
        <v>G46.5.1 - Commerce gros ordinateurs équipements informatiques périph logiciels</v>
      </c>
      <c r="M558" s="137"/>
      <c r="N558" s="137" t="s">
        <v>192</v>
      </c>
      <c r="O558" s="137" t="s">
        <v>426</v>
      </c>
      <c r="P558" s="132"/>
      <c r="Q558" s="132"/>
      <c r="R558" s="132"/>
    </row>
    <row r="559" spans="1:18" hidden="1">
      <c r="A559" s="132" t="s">
        <v>4899</v>
      </c>
      <c r="B559" s="137" t="s">
        <v>3926</v>
      </c>
      <c r="C559" s="137"/>
      <c r="D559" s="137" t="s">
        <v>426</v>
      </c>
      <c r="E559" s="132"/>
      <c r="F559" s="132"/>
      <c r="G559" s="132"/>
      <c r="H559" s="132">
        <f t="shared" si="24"/>
        <v>1</v>
      </c>
      <c r="I559" s="132"/>
      <c r="J559" s="355" t="s">
        <v>5333</v>
      </c>
      <c r="K559" s="137" t="str">
        <f t="shared" si="26"/>
        <v>G4652</v>
      </c>
      <c r="L559" s="263" t="str">
        <f t="shared" si="25"/>
        <v>G46.5.2 - Commerce gros d'équipements compo électroniques télécommunication</v>
      </c>
      <c r="M559" s="137"/>
      <c r="N559" s="137" t="s">
        <v>192</v>
      </c>
      <c r="O559" s="137" t="s">
        <v>426</v>
      </c>
      <c r="P559" s="132"/>
      <c r="Q559" s="132"/>
      <c r="R559" s="132"/>
    </row>
    <row r="560" spans="1:18" hidden="1">
      <c r="A560" s="132" t="s">
        <v>4900</v>
      </c>
      <c r="B560" s="137" t="s">
        <v>3927</v>
      </c>
      <c r="C560" s="137"/>
      <c r="D560" s="137" t="s">
        <v>426</v>
      </c>
      <c r="E560" s="132"/>
      <c r="F560" s="132"/>
      <c r="G560" s="132"/>
      <c r="H560" s="132">
        <f t="shared" si="24"/>
        <v>1</v>
      </c>
      <c r="I560" s="132"/>
      <c r="J560" s="354" t="s">
        <v>4899</v>
      </c>
      <c r="K560" s="137" t="str">
        <f t="shared" si="26"/>
        <v>G466</v>
      </c>
      <c r="L560" s="263" t="str">
        <f t="shared" si="25"/>
        <v>G46.6 - Commerce de gros d'autres équipements industriels</v>
      </c>
      <c r="M560" s="137" t="s">
        <v>190</v>
      </c>
      <c r="N560" s="137" t="s">
        <v>192</v>
      </c>
      <c r="O560" s="137" t="s">
        <v>426</v>
      </c>
      <c r="P560" s="132"/>
      <c r="Q560" s="132"/>
      <c r="R560" s="132"/>
    </row>
    <row r="561" spans="1:18" hidden="1">
      <c r="A561" s="132" t="s">
        <v>4901</v>
      </c>
      <c r="B561" s="137" t="s">
        <v>3928</v>
      </c>
      <c r="C561" s="137"/>
      <c r="D561" s="137" t="s">
        <v>426</v>
      </c>
      <c r="E561" s="132"/>
      <c r="F561" s="132"/>
      <c r="G561" s="132"/>
      <c r="H561" s="132">
        <f t="shared" si="24"/>
        <v>1</v>
      </c>
      <c r="I561" s="132"/>
      <c r="J561" s="355" t="s">
        <v>4900</v>
      </c>
      <c r="K561" s="137" t="str">
        <f t="shared" si="26"/>
        <v>G4661</v>
      </c>
      <c r="L561" s="263" t="str">
        <f t="shared" si="25"/>
        <v>G46.6.1 - Commerce de gros de matériel agricole</v>
      </c>
      <c r="M561" s="137"/>
      <c r="N561" s="137" t="s">
        <v>192</v>
      </c>
      <c r="O561" s="137" t="s">
        <v>426</v>
      </c>
      <c r="P561" s="132"/>
      <c r="Q561" s="132"/>
      <c r="R561" s="132"/>
    </row>
    <row r="562" spans="1:18" hidden="1">
      <c r="A562" s="132" t="s">
        <v>5334</v>
      </c>
      <c r="B562" s="137" t="s">
        <v>3929</v>
      </c>
      <c r="C562" s="137"/>
      <c r="D562" s="137" t="s">
        <v>426</v>
      </c>
      <c r="E562" s="132"/>
      <c r="F562" s="132"/>
      <c r="G562" s="132"/>
      <c r="H562" s="132">
        <f t="shared" si="24"/>
        <v>1</v>
      </c>
      <c r="I562" s="132"/>
      <c r="J562" s="355" t="s">
        <v>4901</v>
      </c>
      <c r="K562" s="137" t="str">
        <f t="shared" si="26"/>
        <v>G4662</v>
      </c>
      <c r="L562" s="263" t="str">
        <f t="shared" si="25"/>
        <v>G46.6.2 - Commerce de gros de machines-outils</v>
      </c>
      <c r="M562" s="137"/>
      <c r="N562" s="137" t="s">
        <v>192</v>
      </c>
      <c r="O562" s="137" t="s">
        <v>426</v>
      </c>
      <c r="P562" s="132"/>
      <c r="Q562" s="132"/>
      <c r="R562" s="132"/>
    </row>
    <row r="563" spans="1:18" hidden="1">
      <c r="A563" s="132" t="s">
        <v>4902</v>
      </c>
      <c r="B563" s="137" t="s">
        <v>3930</v>
      </c>
      <c r="C563" s="137"/>
      <c r="D563" s="137" t="s">
        <v>426</v>
      </c>
      <c r="E563" s="132"/>
      <c r="F563" s="132"/>
      <c r="G563" s="132"/>
      <c r="H563" s="132">
        <f t="shared" si="24"/>
        <v>1</v>
      </c>
      <c r="I563" s="132"/>
      <c r="J563" s="355" t="s">
        <v>5334</v>
      </c>
      <c r="K563" s="137" t="str">
        <f t="shared" si="26"/>
        <v>G4663</v>
      </c>
      <c r="L563" s="263" t="str">
        <f t="shared" si="25"/>
        <v>G46.6.3 - Commerce gros machines pour extract la construction le génie civil</v>
      </c>
      <c r="M563" s="137"/>
      <c r="N563" s="137" t="s">
        <v>192</v>
      </c>
      <c r="O563" s="137" t="s">
        <v>426</v>
      </c>
      <c r="P563" s="132"/>
      <c r="Q563" s="132"/>
      <c r="R563" s="132"/>
    </row>
    <row r="564" spans="1:18" hidden="1">
      <c r="A564" s="132" t="s">
        <v>4903</v>
      </c>
      <c r="B564" s="137" t="s">
        <v>3931</v>
      </c>
      <c r="C564" s="137"/>
      <c r="D564" s="137" t="s">
        <v>426</v>
      </c>
      <c r="E564" s="132"/>
      <c r="F564" s="132"/>
      <c r="G564" s="132"/>
      <c r="H564" s="132">
        <f t="shared" si="24"/>
        <v>1</v>
      </c>
      <c r="I564" s="132"/>
      <c r="J564" s="355" t="s">
        <v>4902</v>
      </c>
      <c r="K564" s="137" t="str">
        <f t="shared" si="26"/>
        <v>G4664</v>
      </c>
      <c r="L564" s="263" t="str">
        <f t="shared" si="25"/>
        <v>G46.6.4 - Commerce gros machines pour industrie textile habillement</v>
      </c>
      <c r="M564" s="137"/>
      <c r="N564" s="137" t="s">
        <v>192</v>
      </c>
      <c r="O564" s="137" t="s">
        <v>426</v>
      </c>
      <c r="P564" s="132"/>
      <c r="Q564" s="132"/>
      <c r="R564" s="132"/>
    </row>
    <row r="565" spans="1:18" hidden="1">
      <c r="A565" s="132" t="s">
        <v>4904</v>
      </c>
      <c r="B565" s="137" t="s">
        <v>3932</v>
      </c>
      <c r="C565" s="137"/>
      <c r="D565" s="137" t="s">
        <v>426</v>
      </c>
      <c r="E565" s="132"/>
      <c r="F565" s="132"/>
      <c r="G565" s="132"/>
      <c r="H565" s="132">
        <f t="shared" si="24"/>
        <v>1</v>
      </c>
      <c r="I565" s="132"/>
      <c r="J565" s="355" t="s">
        <v>4903</v>
      </c>
      <c r="K565" s="137" t="str">
        <f t="shared" si="26"/>
        <v>G4665</v>
      </c>
      <c r="L565" s="263" t="str">
        <f t="shared" si="25"/>
        <v>G46.6.5 - Commerce de gros de mobilier de bureau</v>
      </c>
      <c r="M565" s="137"/>
      <c r="N565" s="137" t="s">
        <v>192</v>
      </c>
      <c r="O565" s="137" t="s">
        <v>426</v>
      </c>
      <c r="P565" s="132"/>
      <c r="Q565" s="132"/>
      <c r="R565" s="132"/>
    </row>
    <row r="566" spans="1:18" hidden="1">
      <c r="A566" s="132" t="s">
        <v>4905</v>
      </c>
      <c r="B566" s="137" t="s">
        <v>3933</v>
      </c>
      <c r="C566" s="137"/>
      <c r="D566" s="137" t="s">
        <v>426</v>
      </c>
      <c r="E566" s="132"/>
      <c r="F566" s="132"/>
      <c r="G566" s="132"/>
      <c r="H566" s="132">
        <f t="shared" si="24"/>
        <v>1</v>
      </c>
      <c r="I566" s="132"/>
      <c r="J566" s="355" t="s">
        <v>4904</v>
      </c>
      <c r="K566" s="137" t="str">
        <f t="shared" si="26"/>
        <v>G4666</v>
      </c>
      <c r="L566" s="263" t="str">
        <f t="shared" si="25"/>
        <v>G46.6.6 - Commerce de gros d'autres machines et équipements de bureau</v>
      </c>
      <c r="M566" s="137"/>
      <c r="N566" s="137" t="s">
        <v>192</v>
      </c>
      <c r="O566" s="137" t="s">
        <v>426</v>
      </c>
      <c r="P566" s="132"/>
      <c r="Q566" s="132"/>
      <c r="R566" s="132"/>
    </row>
    <row r="567" spans="1:18" hidden="1">
      <c r="A567" s="132" t="s">
        <v>4906</v>
      </c>
      <c r="B567" s="137" t="s">
        <v>3934</v>
      </c>
      <c r="C567" s="137"/>
      <c r="D567" s="137" t="s">
        <v>426</v>
      </c>
      <c r="E567" s="132"/>
      <c r="F567" s="132"/>
      <c r="G567" s="132"/>
      <c r="H567" s="132">
        <f t="shared" si="24"/>
        <v>1</v>
      </c>
      <c r="I567" s="132"/>
      <c r="J567" s="355" t="s">
        <v>4905</v>
      </c>
      <c r="K567" s="137" t="str">
        <f t="shared" si="26"/>
        <v>G4669</v>
      </c>
      <c r="L567" s="263" t="str">
        <f t="shared" si="25"/>
        <v>G46.6.9 - Commerce de gros d'autres machines et équipements</v>
      </c>
      <c r="M567" s="137"/>
      <c r="N567" s="137" t="s">
        <v>192</v>
      </c>
      <c r="O567" s="137" t="s">
        <v>426</v>
      </c>
      <c r="P567" s="132"/>
      <c r="Q567" s="132"/>
      <c r="R567" s="132"/>
    </row>
    <row r="568" spans="1:18" hidden="1">
      <c r="A568" s="132" t="s">
        <v>4907</v>
      </c>
      <c r="B568" s="137" t="s">
        <v>3935</v>
      </c>
      <c r="C568" s="137"/>
      <c r="D568" s="137" t="s">
        <v>426</v>
      </c>
      <c r="E568" s="132"/>
      <c r="F568" s="132"/>
      <c r="G568" s="132"/>
      <c r="H568" s="132">
        <f t="shared" si="24"/>
        <v>1</v>
      </c>
      <c r="I568" s="132"/>
      <c r="J568" s="354" t="s">
        <v>4906</v>
      </c>
      <c r="K568" s="137" t="str">
        <f t="shared" si="26"/>
        <v>G467</v>
      </c>
      <c r="L568" s="263" t="str">
        <f t="shared" si="25"/>
        <v>G46.7 - Autres commerces de gros spécialisés</v>
      </c>
      <c r="M568" s="137" t="s">
        <v>190</v>
      </c>
      <c r="N568" s="137" t="s">
        <v>192</v>
      </c>
      <c r="O568" s="137" t="s">
        <v>426</v>
      </c>
      <c r="P568" s="132"/>
      <c r="Q568" s="132"/>
      <c r="R568" s="132"/>
    </row>
    <row r="569" spans="1:18" hidden="1">
      <c r="A569" s="132" t="s">
        <v>4908</v>
      </c>
      <c r="B569" s="137" t="s">
        <v>3936</v>
      </c>
      <c r="C569" s="137"/>
      <c r="D569" s="137" t="s">
        <v>426</v>
      </c>
      <c r="E569" s="132"/>
      <c r="F569" s="132"/>
      <c r="G569" s="132"/>
      <c r="H569" s="132">
        <f t="shared" si="24"/>
        <v>1</v>
      </c>
      <c r="I569" s="132"/>
      <c r="J569" s="355" t="s">
        <v>4907</v>
      </c>
      <c r="K569" s="137" t="str">
        <f t="shared" si="26"/>
        <v>G4671</v>
      </c>
      <c r="L569" s="263" t="str">
        <f t="shared" si="25"/>
        <v>G46.7.1 - Commerce de gros de combustibles</v>
      </c>
      <c r="M569" s="137"/>
      <c r="N569" s="137" t="s">
        <v>192</v>
      </c>
      <c r="O569" s="137" t="s">
        <v>426</v>
      </c>
      <c r="P569" s="132"/>
      <c r="Q569" s="132"/>
      <c r="R569" s="132"/>
    </row>
    <row r="570" spans="1:18" hidden="1">
      <c r="A570" s="132" t="s">
        <v>4909</v>
      </c>
      <c r="B570" s="137" t="s">
        <v>3937</v>
      </c>
      <c r="C570" s="137"/>
      <c r="D570" s="137" t="s">
        <v>426</v>
      </c>
      <c r="E570" s="132"/>
      <c r="F570" s="132"/>
      <c r="G570" s="132"/>
      <c r="H570" s="132">
        <f t="shared" si="24"/>
        <v>1</v>
      </c>
      <c r="I570" s="132"/>
      <c r="J570" s="355" t="s">
        <v>4908</v>
      </c>
      <c r="K570" s="137" t="str">
        <f t="shared" si="26"/>
        <v>G4672</v>
      </c>
      <c r="L570" s="263" t="str">
        <f t="shared" si="25"/>
        <v>G46.7.2 - Commerce de gros de minerais et métaux</v>
      </c>
      <c r="M570" s="137"/>
      <c r="N570" s="137" t="s">
        <v>192</v>
      </c>
      <c r="O570" s="137" t="s">
        <v>426</v>
      </c>
      <c r="P570" s="132"/>
      <c r="Q570" s="132"/>
      <c r="R570" s="132"/>
    </row>
    <row r="571" spans="1:18" hidden="1">
      <c r="A571" s="132" t="s">
        <v>4910</v>
      </c>
      <c r="B571" s="137" t="s">
        <v>3938</v>
      </c>
      <c r="C571" s="137"/>
      <c r="D571" s="137" t="s">
        <v>426</v>
      </c>
      <c r="E571" s="132"/>
      <c r="F571" s="132"/>
      <c r="G571" s="132"/>
      <c r="H571" s="132">
        <f t="shared" si="24"/>
        <v>1</v>
      </c>
      <c r="I571" s="132"/>
      <c r="J571" s="355" t="s">
        <v>4909</v>
      </c>
      <c r="K571" s="137" t="str">
        <f t="shared" si="26"/>
        <v>G4673</v>
      </c>
      <c r="L571" s="263" t="str">
        <f t="shared" si="25"/>
        <v>G46.7.3 - Commerce de gros de bois et de matériaux de construction</v>
      </c>
      <c r="M571" s="137"/>
      <c r="N571" s="137" t="s">
        <v>192</v>
      </c>
      <c r="O571" s="137" t="s">
        <v>426</v>
      </c>
      <c r="P571" s="132"/>
      <c r="Q571" s="132"/>
      <c r="R571" s="132"/>
    </row>
    <row r="572" spans="1:18" hidden="1">
      <c r="A572" s="132" t="s">
        <v>4911</v>
      </c>
      <c r="B572" s="137" t="s">
        <v>3939</v>
      </c>
      <c r="C572" s="137"/>
      <c r="D572" s="137" t="s">
        <v>426</v>
      </c>
      <c r="E572" s="132"/>
      <c r="F572" s="132"/>
      <c r="G572" s="132"/>
      <c r="H572" s="132">
        <f t="shared" si="24"/>
        <v>1</v>
      </c>
      <c r="I572" s="132"/>
      <c r="J572" s="355" t="s">
        <v>4910</v>
      </c>
      <c r="K572" s="137" t="str">
        <f t="shared" si="26"/>
        <v>G4674</v>
      </c>
      <c r="L572" s="263" t="str">
        <f t="shared" si="25"/>
        <v>G46.7.4 - Commerce gros quincaillerie fournitures pour plomberie chauffage</v>
      </c>
      <c r="M572" s="137"/>
      <c r="N572" s="137" t="s">
        <v>192</v>
      </c>
      <c r="O572" s="137" t="s">
        <v>426</v>
      </c>
      <c r="P572" s="132"/>
      <c r="Q572" s="132"/>
      <c r="R572" s="132"/>
    </row>
    <row r="573" spans="1:18" hidden="1">
      <c r="A573" s="132" t="s">
        <v>4912</v>
      </c>
      <c r="B573" s="137" t="s">
        <v>3940</v>
      </c>
      <c r="C573" s="137"/>
      <c r="D573" s="137" t="s">
        <v>426</v>
      </c>
      <c r="E573" s="132"/>
      <c r="F573" s="132"/>
      <c r="G573" s="132"/>
      <c r="H573" s="132">
        <f t="shared" si="24"/>
        <v>1</v>
      </c>
      <c r="I573" s="132"/>
      <c r="J573" s="355" t="s">
        <v>4911</v>
      </c>
      <c r="K573" s="137" t="str">
        <f t="shared" si="26"/>
        <v>G4675</v>
      </c>
      <c r="L573" s="263" t="str">
        <f t="shared" si="25"/>
        <v>G46.7.5 - Commerce de gros de produits chimiques</v>
      </c>
      <c r="M573" s="137"/>
      <c r="N573" s="137" t="s">
        <v>192</v>
      </c>
      <c r="O573" s="137" t="s">
        <v>426</v>
      </c>
      <c r="P573" s="132"/>
      <c r="Q573" s="132"/>
      <c r="R573" s="132"/>
    </row>
    <row r="574" spans="1:18" hidden="1">
      <c r="A574" s="132" t="s">
        <v>4913</v>
      </c>
      <c r="B574" s="137" t="s">
        <v>3941</v>
      </c>
      <c r="C574" s="137"/>
      <c r="D574" s="137" t="s">
        <v>426</v>
      </c>
      <c r="E574" s="132"/>
      <c r="F574" s="132"/>
      <c r="G574" s="132"/>
      <c r="H574" s="132">
        <f t="shared" si="24"/>
        <v>1</v>
      </c>
      <c r="I574" s="132"/>
      <c r="J574" s="355" t="s">
        <v>4912</v>
      </c>
      <c r="K574" s="137" t="str">
        <f t="shared" si="26"/>
        <v>G4676</v>
      </c>
      <c r="L574" s="263" t="str">
        <f t="shared" si="25"/>
        <v>G46.7.6 - Commerce de gros d'autres produits intermédiaires</v>
      </c>
      <c r="M574" s="137"/>
      <c r="N574" s="137" t="s">
        <v>192</v>
      </c>
      <c r="O574" s="137" t="s">
        <v>426</v>
      </c>
      <c r="P574" s="132"/>
      <c r="Q574" s="132"/>
      <c r="R574" s="132"/>
    </row>
    <row r="575" spans="1:18" hidden="1">
      <c r="A575" s="132" t="s">
        <v>4914</v>
      </c>
      <c r="B575" s="137" t="s">
        <v>3942</v>
      </c>
      <c r="C575" s="137"/>
      <c r="D575" s="137" t="s">
        <v>426</v>
      </c>
      <c r="E575" s="132"/>
      <c r="F575" s="132"/>
      <c r="G575" s="132"/>
      <c r="H575" s="132">
        <f t="shared" si="24"/>
        <v>1</v>
      </c>
      <c r="I575" s="132"/>
      <c r="J575" s="355" t="s">
        <v>4913</v>
      </c>
      <c r="K575" s="137" t="str">
        <f t="shared" si="26"/>
        <v>G4677</v>
      </c>
      <c r="L575" s="263" t="str">
        <f t="shared" si="25"/>
        <v>G46.7.7 - Commerce de gros de déchets et débris</v>
      </c>
      <c r="M575" s="137"/>
      <c r="N575" s="137" t="s">
        <v>192</v>
      </c>
      <c r="O575" s="137" t="s">
        <v>426</v>
      </c>
      <c r="P575" s="132"/>
      <c r="Q575" s="132"/>
      <c r="R575" s="132"/>
    </row>
    <row r="576" spans="1:18" hidden="1">
      <c r="A576" s="132" t="s">
        <v>4915</v>
      </c>
      <c r="B576" s="137" t="s">
        <v>3943</v>
      </c>
      <c r="C576" s="137"/>
      <c r="D576" s="137" t="s">
        <v>426</v>
      </c>
      <c r="E576" s="132"/>
      <c r="F576" s="132"/>
      <c r="G576" s="132"/>
      <c r="H576" s="132">
        <f t="shared" si="24"/>
        <v>1</v>
      </c>
      <c r="I576" s="132"/>
      <c r="J576" s="354" t="s">
        <v>4914</v>
      </c>
      <c r="K576" s="137" t="str">
        <f t="shared" si="26"/>
        <v>G469</v>
      </c>
      <c r="L576" s="263" t="str">
        <f t="shared" si="25"/>
        <v>G46.9 - Commerce de gros non spécialisé</v>
      </c>
      <c r="M576" s="137" t="s">
        <v>190</v>
      </c>
      <c r="N576" s="137" t="s">
        <v>192</v>
      </c>
      <c r="O576" s="137" t="s">
        <v>426</v>
      </c>
      <c r="P576" s="132"/>
      <c r="Q576" s="132"/>
      <c r="R576" s="132"/>
    </row>
    <row r="577" spans="1:18" hidden="1">
      <c r="A577" s="132" t="s">
        <v>4916</v>
      </c>
      <c r="B577" s="137" t="s">
        <v>3944</v>
      </c>
      <c r="C577" s="137"/>
      <c r="D577" s="137" t="s">
        <v>426</v>
      </c>
      <c r="E577" s="132"/>
      <c r="F577" s="132"/>
      <c r="G577" s="132"/>
      <c r="H577" s="132">
        <f t="shared" si="24"/>
        <v>1</v>
      </c>
      <c r="I577" s="132"/>
      <c r="J577" s="355" t="s">
        <v>4915</v>
      </c>
      <c r="K577" s="137" t="str">
        <f t="shared" si="26"/>
        <v>G4690</v>
      </c>
      <c r="L577" s="263" t="str">
        <f t="shared" si="25"/>
        <v>G46.9.0 - Commerce de gros non spécialisé</v>
      </c>
      <c r="M577" s="137"/>
      <c r="N577" s="137" t="s">
        <v>192</v>
      </c>
      <c r="O577" s="137" t="s">
        <v>426</v>
      </c>
      <c r="P577" s="132"/>
      <c r="Q577" s="132"/>
      <c r="R577" s="132"/>
    </row>
    <row r="578" spans="1:18" hidden="1">
      <c r="A578" s="132" t="s">
        <v>4917</v>
      </c>
      <c r="B578" s="137" t="s">
        <v>3945</v>
      </c>
      <c r="C578" s="137"/>
      <c r="D578" s="137" t="s">
        <v>426</v>
      </c>
      <c r="E578" s="132"/>
      <c r="F578" s="132"/>
      <c r="G578" s="132"/>
      <c r="H578" s="132">
        <f t="shared" si="24"/>
        <v>1</v>
      </c>
      <c r="I578" s="132"/>
      <c r="J578" s="353" t="s">
        <v>4916</v>
      </c>
      <c r="K578" s="137" t="str">
        <f t="shared" si="26"/>
        <v>G47</v>
      </c>
      <c r="L578" s="263" t="str">
        <f t="shared" si="25"/>
        <v>G47 - Commerce de détail</v>
      </c>
      <c r="M578" s="137" t="s">
        <v>190</v>
      </c>
      <c r="N578" s="137" t="s">
        <v>192</v>
      </c>
      <c r="O578" s="137" t="s">
        <v>426</v>
      </c>
      <c r="P578" s="132"/>
      <c r="Q578" s="132"/>
      <c r="R578" s="132"/>
    </row>
    <row r="579" spans="1:18" hidden="1">
      <c r="A579" s="132" t="s">
        <v>5335</v>
      </c>
      <c r="B579" s="137" t="s">
        <v>3946</v>
      </c>
      <c r="C579" s="137"/>
      <c r="D579" s="137" t="s">
        <v>426</v>
      </c>
      <c r="E579" s="132"/>
      <c r="F579" s="132"/>
      <c r="G579" s="132"/>
      <c r="H579" s="132">
        <f t="shared" ref="H579:H642" si="27">COUNTIF($J$2:$J$1000,A579)</f>
        <v>1</v>
      </c>
      <c r="I579" s="132"/>
      <c r="J579" s="354" t="s">
        <v>4917</v>
      </c>
      <c r="K579" s="137" t="str">
        <f t="shared" si="26"/>
        <v>G471</v>
      </c>
      <c r="L579" s="263" t="str">
        <f t="shared" si="25"/>
        <v>G47.1 - Commerce de détail en magasin non spécialisé</v>
      </c>
      <c r="M579" s="137" t="s">
        <v>190</v>
      </c>
      <c r="N579" s="137" t="s">
        <v>192</v>
      </c>
      <c r="O579" s="137" t="s">
        <v>426</v>
      </c>
      <c r="P579" s="132"/>
      <c r="Q579" s="132"/>
      <c r="R579" s="132"/>
    </row>
    <row r="580" spans="1:18" hidden="1">
      <c r="A580" s="132" t="s">
        <v>5336</v>
      </c>
      <c r="B580" s="137" t="s">
        <v>3947</v>
      </c>
      <c r="C580" s="137"/>
      <c r="D580" s="137" t="s">
        <v>426</v>
      </c>
      <c r="E580" s="132"/>
      <c r="F580" s="132"/>
      <c r="G580" s="132"/>
      <c r="H580" s="132">
        <f t="shared" si="27"/>
        <v>1</v>
      </c>
      <c r="I580" s="132"/>
      <c r="J580" s="355" t="s">
        <v>5335</v>
      </c>
      <c r="K580" s="137" t="str">
        <f t="shared" si="26"/>
        <v>G4711</v>
      </c>
      <c r="L580" s="263" t="str">
        <f t="shared" ref="L580:L643" si="28">J580</f>
        <v>G47.1.1 - Commerce détail en magasin non spécialisé à prédominance alimentaire</v>
      </c>
      <c r="M580" s="137"/>
      <c r="N580" s="137" t="s">
        <v>192</v>
      </c>
      <c r="O580" s="137" t="s">
        <v>426</v>
      </c>
      <c r="P580" s="132"/>
      <c r="Q580" s="132"/>
      <c r="R580" s="132"/>
    </row>
    <row r="581" spans="1:18" hidden="1">
      <c r="A581" s="132" t="s">
        <v>4918</v>
      </c>
      <c r="B581" s="137" t="s">
        <v>3948</v>
      </c>
      <c r="C581" s="137"/>
      <c r="D581" s="137" t="s">
        <v>426</v>
      </c>
      <c r="E581" s="132"/>
      <c r="F581" s="132"/>
      <c r="G581" s="132"/>
      <c r="H581" s="132">
        <f t="shared" si="27"/>
        <v>1</v>
      </c>
      <c r="I581" s="132"/>
      <c r="J581" s="355" t="s">
        <v>5336</v>
      </c>
      <c r="K581" s="137" t="str">
        <f t="shared" si="26"/>
        <v>G4719</v>
      </c>
      <c r="L581" s="263" t="str">
        <f t="shared" si="28"/>
        <v>G47.1.9 - Commerce détail en magasin non spé sans prédominance alimentaire</v>
      </c>
      <c r="M581" s="137"/>
      <c r="N581" s="137" t="s">
        <v>192</v>
      </c>
      <c r="O581" s="137" t="s">
        <v>426</v>
      </c>
      <c r="P581" s="132"/>
      <c r="Q581" s="132"/>
      <c r="R581" s="132"/>
    </row>
    <row r="582" spans="1:18" hidden="1">
      <c r="A582" s="132" t="s">
        <v>4919</v>
      </c>
      <c r="B582" s="137" t="s">
        <v>3949</v>
      </c>
      <c r="C582" s="137"/>
      <c r="D582" s="137" t="s">
        <v>426</v>
      </c>
      <c r="E582" s="132"/>
      <c r="F582" s="132"/>
      <c r="G582" s="132"/>
      <c r="H582" s="132">
        <f t="shared" si="27"/>
        <v>1</v>
      </c>
      <c r="I582" s="132"/>
      <c r="J582" s="354" t="s">
        <v>4918</v>
      </c>
      <c r="K582" s="137" t="str">
        <f t="shared" ref="K582:K645" si="29">VLOOKUP(J582,$A$2:$B$1100,2,0)</f>
        <v>G472</v>
      </c>
      <c r="L582" s="263" t="str">
        <f t="shared" si="28"/>
        <v>G47.2 - Commerce de détail alimentaire en magasin spécialisé</v>
      </c>
      <c r="M582" s="137" t="s">
        <v>190</v>
      </c>
      <c r="N582" s="137" t="s">
        <v>192</v>
      </c>
      <c r="O582" s="137" t="s">
        <v>426</v>
      </c>
      <c r="P582" s="132"/>
      <c r="Q582" s="132"/>
      <c r="R582" s="132"/>
    </row>
    <row r="583" spans="1:18" hidden="1">
      <c r="A583" s="132" t="s">
        <v>4920</v>
      </c>
      <c r="B583" s="137" t="s">
        <v>3950</v>
      </c>
      <c r="C583" s="137"/>
      <c r="D583" s="137" t="s">
        <v>426</v>
      </c>
      <c r="E583" s="132"/>
      <c r="F583" s="132"/>
      <c r="G583" s="132"/>
      <c r="H583" s="132">
        <f t="shared" si="27"/>
        <v>1</v>
      </c>
      <c r="I583" s="132"/>
      <c r="J583" s="355" t="s">
        <v>4919</v>
      </c>
      <c r="K583" s="137" t="str">
        <f t="shared" si="29"/>
        <v>G4721</v>
      </c>
      <c r="L583" s="263" t="str">
        <f t="shared" si="28"/>
        <v>G47.2.1 - Commerce de détail de fruits et légumes</v>
      </c>
      <c r="M583" s="137"/>
      <c r="N583" s="137" t="s">
        <v>192</v>
      </c>
      <c r="O583" s="137" t="s">
        <v>426</v>
      </c>
      <c r="P583" s="132"/>
      <c r="Q583" s="132"/>
      <c r="R583" s="132"/>
    </row>
    <row r="584" spans="1:18" hidden="1">
      <c r="A584" s="132" t="s">
        <v>4921</v>
      </c>
      <c r="B584" s="137" t="s">
        <v>3951</v>
      </c>
      <c r="C584" s="137"/>
      <c r="D584" s="137" t="s">
        <v>426</v>
      </c>
      <c r="E584" s="132"/>
      <c r="F584" s="132"/>
      <c r="G584" s="132"/>
      <c r="H584" s="132">
        <f t="shared" si="27"/>
        <v>1</v>
      </c>
      <c r="I584" s="132"/>
      <c r="J584" s="355" t="s">
        <v>4920</v>
      </c>
      <c r="K584" s="137" t="str">
        <f t="shared" si="29"/>
        <v>G4722</v>
      </c>
      <c r="L584" s="263" t="str">
        <f t="shared" si="28"/>
        <v>G47.2.2 - Commerce de détail de viandes et produits à base de viande</v>
      </c>
      <c r="M584" s="137"/>
      <c r="N584" s="137" t="s">
        <v>192</v>
      </c>
      <c r="O584" s="137" t="s">
        <v>426</v>
      </c>
      <c r="P584" s="132"/>
      <c r="Q584" s="132"/>
      <c r="R584" s="132"/>
    </row>
    <row r="585" spans="1:18" hidden="1">
      <c r="A585" s="132" t="s">
        <v>4922</v>
      </c>
      <c r="B585" s="137" t="s">
        <v>3952</v>
      </c>
      <c r="C585" s="137"/>
      <c r="D585" s="137" t="s">
        <v>426</v>
      </c>
      <c r="E585" s="132"/>
      <c r="F585" s="132"/>
      <c r="G585" s="132"/>
      <c r="H585" s="132">
        <f t="shared" si="27"/>
        <v>1</v>
      </c>
      <c r="I585" s="132"/>
      <c r="J585" s="355" t="s">
        <v>4921</v>
      </c>
      <c r="K585" s="137" t="str">
        <f t="shared" si="29"/>
        <v>G4723</v>
      </c>
      <c r="L585" s="263" t="str">
        <f t="shared" si="28"/>
        <v>G47.2.3 - Commerce de détail de poissons crustacés et mollusques</v>
      </c>
      <c r="M585" s="137"/>
      <c r="N585" s="137" t="s">
        <v>192</v>
      </c>
      <c r="O585" s="137" t="s">
        <v>426</v>
      </c>
      <c r="P585" s="132"/>
      <c r="Q585" s="132"/>
      <c r="R585" s="132"/>
    </row>
    <row r="586" spans="1:18" hidden="1">
      <c r="A586" s="132" t="s">
        <v>4923</v>
      </c>
      <c r="B586" s="137" t="s">
        <v>3953</v>
      </c>
      <c r="C586" s="137"/>
      <c r="D586" s="137" t="s">
        <v>426</v>
      </c>
      <c r="E586" s="132"/>
      <c r="F586" s="132"/>
      <c r="G586" s="132"/>
      <c r="H586" s="132">
        <f t="shared" si="27"/>
        <v>1</v>
      </c>
      <c r="I586" s="132"/>
      <c r="J586" s="355" t="s">
        <v>4922</v>
      </c>
      <c r="K586" s="137" t="str">
        <f t="shared" si="29"/>
        <v>G4724</v>
      </c>
      <c r="L586" s="263" t="str">
        <f t="shared" si="28"/>
        <v>G47.2.4 - Commerce de détail de pain pâtisserie et confiserie</v>
      </c>
      <c r="M586" s="137"/>
      <c r="N586" s="137" t="s">
        <v>192</v>
      </c>
      <c r="O586" s="137" t="s">
        <v>426</v>
      </c>
      <c r="P586" s="132"/>
      <c r="Q586" s="132"/>
      <c r="R586" s="132"/>
    </row>
    <row r="587" spans="1:18" hidden="1">
      <c r="A587" s="132" t="s">
        <v>4924</v>
      </c>
      <c r="B587" s="137" t="s">
        <v>3954</v>
      </c>
      <c r="C587" s="137"/>
      <c r="D587" s="137" t="s">
        <v>426</v>
      </c>
      <c r="E587" s="132"/>
      <c r="F587" s="132"/>
      <c r="G587" s="132"/>
      <c r="H587" s="132">
        <f t="shared" si="27"/>
        <v>1</v>
      </c>
      <c r="I587" s="132"/>
      <c r="J587" s="355" t="s">
        <v>4923</v>
      </c>
      <c r="K587" s="137" t="str">
        <f t="shared" si="29"/>
        <v>G4725</v>
      </c>
      <c r="L587" s="263" t="str">
        <f t="shared" si="28"/>
        <v>G47.2.5 - Commerce de détail de boissons</v>
      </c>
      <c r="M587" s="137"/>
      <c r="N587" s="137" t="s">
        <v>192</v>
      </c>
      <c r="O587" s="137" t="s">
        <v>426</v>
      </c>
      <c r="P587" s="132"/>
      <c r="Q587" s="132"/>
      <c r="R587" s="132"/>
    </row>
    <row r="588" spans="1:18" hidden="1">
      <c r="A588" s="132" t="s">
        <v>4925</v>
      </c>
      <c r="B588" s="137" t="s">
        <v>3955</v>
      </c>
      <c r="C588" s="137"/>
      <c r="D588" s="137" t="s">
        <v>426</v>
      </c>
      <c r="E588" s="132"/>
      <c r="F588" s="132"/>
      <c r="G588" s="132"/>
      <c r="H588" s="132">
        <f t="shared" si="27"/>
        <v>1</v>
      </c>
      <c r="I588" s="132"/>
      <c r="J588" s="355" t="s">
        <v>4924</v>
      </c>
      <c r="K588" s="137" t="str">
        <f t="shared" si="29"/>
        <v>G4726</v>
      </c>
      <c r="L588" s="263" t="str">
        <f t="shared" si="28"/>
        <v>G47.2.6 - Commerce de détail de tabac</v>
      </c>
      <c r="M588" s="137"/>
      <c r="N588" s="137" t="s">
        <v>192</v>
      </c>
      <c r="O588" s="137" t="s">
        <v>426</v>
      </c>
      <c r="P588" s="132"/>
      <c r="Q588" s="132"/>
      <c r="R588" s="132"/>
    </row>
    <row r="589" spans="1:18" hidden="1">
      <c r="A589" s="132" t="s">
        <v>4926</v>
      </c>
      <c r="B589" s="137" t="s">
        <v>3956</v>
      </c>
      <c r="C589" s="137"/>
      <c r="D589" s="137" t="s">
        <v>426</v>
      </c>
      <c r="E589" s="132"/>
      <c r="F589" s="132"/>
      <c r="G589" s="132"/>
      <c r="H589" s="132">
        <f t="shared" si="27"/>
        <v>1</v>
      </c>
      <c r="I589" s="132"/>
      <c r="J589" s="355" t="s">
        <v>4925</v>
      </c>
      <c r="K589" s="137" t="str">
        <f t="shared" si="29"/>
        <v>G4729</v>
      </c>
      <c r="L589" s="263" t="str">
        <f t="shared" si="28"/>
        <v>G47.2.9 - Autres commerces de détail alimentaires en magasin spécialisé</v>
      </c>
      <c r="M589" s="137"/>
      <c r="N589" s="137" t="s">
        <v>192</v>
      </c>
      <c r="O589" s="137" t="s">
        <v>426</v>
      </c>
      <c r="P589" s="132"/>
      <c r="Q589" s="132"/>
      <c r="R589" s="132"/>
    </row>
    <row r="590" spans="1:18" hidden="1">
      <c r="A590" s="132" t="s">
        <v>4927</v>
      </c>
      <c r="B590" s="137" t="s">
        <v>3957</v>
      </c>
      <c r="C590" s="137"/>
      <c r="D590" s="137" t="s">
        <v>426</v>
      </c>
      <c r="E590" s="132"/>
      <c r="F590" s="132"/>
      <c r="G590" s="132"/>
      <c r="H590" s="132">
        <f t="shared" si="27"/>
        <v>1</v>
      </c>
      <c r="I590" s="132"/>
      <c r="J590" s="354" t="s">
        <v>4926</v>
      </c>
      <c r="K590" s="137" t="str">
        <f t="shared" si="29"/>
        <v>G473</v>
      </c>
      <c r="L590" s="263" t="str">
        <f t="shared" si="28"/>
        <v>G47.3 - Commerce de détail de carburants en station-service</v>
      </c>
      <c r="M590" s="137" t="s">
        <v>190</v>
      </c>
      <c r="N590" s="137" t="s">
        <v>192</v>
      </c>
      <c r="O590" s="137" t="s">
        <v>426</v>
      </c>
      <c r="P590" s="132"/>
      <c r="Q590" s="132"/>
      <c r="R590" s="132"/>
    </row>
    <row r="591" spans="1:18" hidden="1">
      <c r="A591" s="132" t="s">
        <v>5337</v>
      </c>
      <c r="B591" s="137" t="s">
        <v>3958</v>
      </c>
      <c r="C591" s="137"/>
      <c r="D591" s="137" t="s">
        <v>426</v>
      </c>
      <c r="E591" s="132"/>
      <c r="F591" s="132"/>
      <c r="G591" s="132"/>
      <c r="H591" s="132">
        <f t="shared" si="27"/>
        <v>1</v>
      </c>
      <c r="I591" s="132"/>
      <c r="J591" s="355" t="s">
        <v>4927</v>
      </c>
      <c r="K591" s="137" t="str">
        <f t="shared" si="29"/>
        <v>G4730</v>
      </c>
      <c r="L591" s="263" t="str">
        <f t="shared" si="28"/>
        <v>G47.3.0 - Commerce de détail de carburants en station-service</v>
      </c>
      <c r="M591" s="137"/>
      <c r="N591" s="137" t="s">
        <v>192</v>
      </c>
      <c r="O591" s="137" t="s">
        <v>426</v>
      </c>
      <c r="P591" s="132"/>
      <c r="Q591" s="132"/>
      <c r="R591" s="132"/>
    </row>
    <row r="592" spans="1:18" hidden="1">
      <c r="A592" s="132" t="s">
        <v>5338</v>
      </c>
      <c r="B592" s="137" t="s">
        <v>3959</v>
      </c>
      <c r="C592" s="137"/>
      <c r="D592" s="137" t="s">
        <v>426</v>
      </c>
      <c r="E592" s="132"/>
      <c r="F592" s="132"/>
      <c r="G592" s="132"/>
      <c r="H592" s="132">
        <f t="shared" si="27"/>
        <v>1</v>
      </c>
      <c r="I592" s="132"/>
      <c r="J592" s="354" t="s">
        <v>5337</v>
      </c>
      <c r="K592" s="137" t="str">
        <f t="shared" si="29"/>
        <v>G474</v>
      </c>
      <c r="L592" s="263" t="str">
        <f t="shared" si="28"/>
        <v>G47.4 - Commerce détail équipem technologie communication TIC en magasin spé</v>
      </c>
      <c r="M592" s="137" t="s">
        <v>190</v>
      </c>
      <c r="N592" s="137" t="s">
        <v>192</v>
      </c>
      <c r="O592" s="137" t="s">
        <v>426</v>
      </c>
      <c r="P592" s="132"/>
      <c r="Q592" s="132"/>
      <c r="R592" s="132"/>
    </row>
    <row r="593" spans="1:18" hidden="1">
      <c r="A593" s="132" t="s">
        <v>4928</v>
      </c>
      <c r="B593" s="137" t="s">
        <v>3960</v>
      </c>
      <c r="C593" s="137"/>
      <c r="D593" s="137" t="s">
        <v>426</v>
      </c>
      <c r="E593" s="132"/>
      <c r="F593" s="132"/>
      <c r="G593" s="132"/>
      <c r="H593" s="132">
        <f t="shared" si="27"/>
        <v>1</v>
      </c>
      <c r="I593" s="132"/>
      <c r="J593" s="355" t="s">
        <v>5338</v>
      </c>
      <c r="K593" s="137" t="str">
        <f t="shared" si="29"/>
        <v>G4741</v>
      </c>
      <c r="L593" s="263" t="str">
        <f t="shared" si="28"/>
        <v>G47.4.1 - Commerce détail ordinateurs unités périph logiciels en magasin spé</v>
      </c>
      <c r="M593" s="137"/>
      <c r="N593" s="137" t="s">
        <v>192</v>
      </c>
      <c r="O593" s="137" t="s">
        <v>426</v>
      </c>
      <c r="P593" s="132"/>
      <c r="Q593" s="132"/>
      <c r="R593" s="132"/>
    </row>
    <row r="594" spans="1:18" hidden="1">
      <c r="A594" s="132" t="s">
        <v>4929</v>
      </c>
      <c r="B594" s="137" t="s">
        <v>3961</v>
      </c>
      <c r="C594" s="137"/>
      <c r="D594" s="137" t="s">
        <v>426</v>
      </c>
      <c r="E594" s="132"/>
      <c r="F594" s="132"/>
      <c r="G594" s="132"/>
      <c r="H594" s="132">
        <f t="shared" si="27"/>
        <v>1</v>
      </c>
      <c r="I594" s="132"/>
      <c r="J594" s="355" t="s">
        <v>4928</v>
      </c>
      <c r="K594" s="137" t="str">
        <f t="shared" si="29"/>
        <v>G4742</v>
      </c>
      <c r="L594" s="263" t="str">
        <f t="shared" si="28"/>
        <v>G47.4.2 - Commerce détail matériels télécommunication en magasin spécialisé</v>
      </c>
      <c r="M594" s="137"/>
      <c r="N594" s="137" t="s">
        <v>192</v>
      </c>
      <c r="O594" s="137" t="s">
        <v>426</v>
      </c>
      <c r="P594" s="132"/>
      <c r="Q594" s="132"/>
      <c r="R594" s="132"/>
    </row>
    <row r="595" spans="1:18" hidden="1">
      <c r="A595" s="132" t="s">
        <v>5339</v>
      </c>
      <c r="B595" s="137" t="s">
        <v>3962</v>
      </c>
      <c r="C595" s="137"/>
      <c r="D595" s="137" t="s">
        <v>426</v>
      </c>
      <c r="E595" s="132"/>
      <c r="F595" s="132"/>
      <c r="G595" s="132"/>
      <c r="H595" s="132">
        <f t="shared" si="27"/>
        <v>1</v>
      </c>
      <c r="I595" s="132"/>
      <c r="J595" s="355" t="s">
        <v>4929</v>
      </c>
      <c r="K595" s="137" t="str">
        <f t="shared" si="29"/>
        <v>G4743</v>
      </c>
      <c r="L595" s="263" t="str">
        <f t="shared" si="28"/>
        <v>G47.4.3 - Commerce de détail de matériels audio/vidéo en magasin spécialisé</v>
      </c>
      <c r="M595" s="137"/>
      <c r="N595" s="137" t="s">
        <v>192</v>
      </c>
      <c r="O595" s="137" t="s">
        <v>426</v>
      </c>
      <c r="P595" s="132"/>
      <c r="Q595" s="132"/>
      <c r="R595" s="132"/>
    </row>
    <row r="596" spans="1:18" hidden="1">
      <c r="A596" s="132" t="s">
        <v>4930</v>
      </c>
      <c r="B596" s="137" t="s">
        <v>3963</v>
      </c>
      <c r="C596" s="137"/>
      <c r="D596" s="137" t="s">
        <v>426</v>
      </c>
      <c r="E596" s="132"/>
      <c r="F596" s="132"/>
      <c r="G596" s="132"/>
      <c r="H596" s="132">
        <f t="shared" si="27"/>
        <v>1</v>
      </c>
      <c r="I596" s="132"/>
      <c r="J596" s="354" t="s">
        <v>5339</v>
      </c>
      <c r="K596" s="137" t="str">
        <f t="shared" si="29"/>
        <v>G475</v>
      </c>
      <c r="L596" s="263" t="str">
        <f t="shared" si="28"/>
        <v>G47.5 - Commerce détail d'autres équipements du foyer en magasin spécialisé</v>
      </c>
      <c r="M596" s="137" t="s">
        <v>190</v>
      </c>
      <c r="N596" s="137" t="s">
        <v>192</v>
      </c>
      <c r="O596" s="137" t="s">
        <v>426</v>
      </c>
      <c r="P596" s="132"/>
      <c r="Q596" s="132"/>
      <c r="R596" s="132"/>
    </row>
    <row r="597" spans="1:18" hidden="1">
      <c r="A597" s="132" t="s">
        <v>5340</v>
      </c>
      <c r="B597" s="137" t="s">
        <v>3964</v>
      </c>
      <c r="C597" s="137"/>
      <c r="D597" s="137" t="s">
        <v>426</v>
      </c>
      <c r="E597" s="132"/>
      <c r="F597" s="132"/>
      <c r="G597" s="132"/>
      <c r="H597" s="132">
        <f t="shared" si="27"/>
        <v>1</v>
      </c>
      <c r="I597" s="132"/>
      <c r="J597" s="355" t="s">
        <v>4930</v>
      </c>
      <c r="K597" s="137" t="str">
        <f t="shared" si="29"/>
        <v>G4751</v>
      </c>
      <c r="L597" s="263" t="str">
        <f t="shared" si="28"/>
        <v>G47.5.1 - Commerce de détail de textiles en magasin spécialisé</v>
      </c>
      <c r="M597" s="137"/>
      <c r="N597" s="137" t="s">
        <v>192</v>
      </c>
      <c r="O597" s="137" t="s">
        <v>426</v>
      </c>
      <c r="P597" s="132"/>
      <c r="Q597" s="132"/>
      <c r="R597" s="132"/>
    </row>
    <row r="598" spans="1:18" hidden="1">
      <c r="A598" s="132" t="s">
        <v>5341</v>
      </c>
      <c r="B598" s="137" t="s">
        <v>3965</v>
      </c>
      <c r="C598" s="137"/>
      <c r="D598" s="137" t="s">
        <v>426</v>
      </c>
      <c r="E598" s="132"/>
      <c r="F598" s="132"/>
      <c r="G598" s="132"/>
      <c r="H598" s="132">
        <f t="shared" si="27"/>
        <v>1</v>
      </c>
      <c r="I598" s="132"/>
      <c r="J598" s="355" t="s">
        <v>5340</v>
      </c>
      <c r="K598" s="137" t="str">
        <f t="shared" si="29"/>
        <v>G4752</v>
      </c>
      <c r="L598" s="263" t="str">
        <f t="shared" si="28"/>
        <v>G47.5.2 - Commerce détail quincaillerie peintures verres en magasin spécialisé</v>
      </c>
      <c r="M598" s="137"/>
      <c r="N598" s="137" t="s">
        <v>192</v>
      </c>
      <c r="O598" s="137" t="s">
        <v>426</v>
      </c>
      <c r="P598" s="132"/>
      <c r="Q598" s="132"/>
      <c r="R598" s="132"/>
    </row>
    <row r="599" spans="1:18" hidden="1">
      <c r="A599" s="132" t="s">
        <v>4931</v>
      </c>
      <c r="B599" s="137" t="s">
        <v>3966</v>
      </c>
      <c r="C599" s="137"/>
      <c r="D599" s="137" t="s">
        <v>426</v>
      </c>
      <c r="E599" s="132"/>
      <c r="F599" s="132"/>
      <c r="G599" s="132"/>
      <c r="H599" s="132">
        <f t="shared" si="27"/>
        <v>1</v>
      </c>
      <c r="I599" s="132"/>
      <c r="J599" s="355" t="s">
        <v>5341</v>
      </c>
      <c r="K599" s="137" t="str">
        <f t="shared" si="29"/>
        <v>G4753</v>
      </c>
      <c r="L599" s="263" t="str">
        <f t="shared" si="28"/>
        <v>G47.5.3 - Commerce détail tapis moquettes revêtements murs sols en magasin spé</v>
      </c>
      <c r="M599" s="137"/>
      <c r="N599" s="137" t="s">
        <v>192</v>
      </c>
      <c r="O599" s="137" t="s">
        <v>426</v>
      </c>
      <c r="P599" s="132"/>
      <c r="Q599" s="132"/>
      <c r="R599" s="132"/>
    </row>
    <row r="600" spans="1:18" hidden="1">
      <c r="A600" s="132" t="s">
        <v>5342</v>
      </c>
      <c r="B600" s="137" t="s">
        <v>3967</v>
      </c>
      <c r="C600" s="137"/>
      <c r="D600" s="137" t="s">
        <v>426</v>
      </c>
      <c r="E600" s="132"/>
      <c r="F600" s="132"/>
      <c r="G600" s="132"/>
      <c r="H600" s="132">
        <f t="shared" si="27"/>
        <v>1</v>
      </c>
      <c r="I600" s="132"/>
      <c r="J600" s="355" t="s">
        <v>4931</v>
      </c>
      <c r="K600" s="137" t="str">
        <f t="shared" si="29"/>
        <v>G4754</v>
      </c>
      <c r="L600" s="263" t="str">
        <f t="shared" si="28"/>
        <v>G47.5.4 - Commerce détail d'appareils électroménagers en magasin spécialisé</v>
      </c>
      <c r="M600" s="137"/>
      <c r="N600" s="137" t="s">
        <v>192</v>
      </c>
      <c r="O600" s="137" t="s">
        <v>426</v>
      </c>
      <c r="P600" s="132"/>
      <c r="Q600" s="132"/>
      <c r="R600" s="132"/>
    </row>
    <row r="601" spans="1:18" hidden="1">
      <c r="A601" s="132" t="s">
        <v>4932</v>
      </c>
      <c r="B601" s="137" t="s">
        <v>3968</v>
      </c>
      <c r="C601" s="137"/>
      <c r="D601" s="137" t="s">
        <v>426</v>
      </c>
      <c r="E601" s="132"/>
      <c r="F601" s="132"/>
      <c r="G601" s="132"/>
      <c r="H601" s="132">
        <f t="shared" si="27"/>
        <v>1</v>
      </c>
      <c r="I601" s="132"/>
      <c r="J601" s="355" t="s">
        <v>5342</v>
      </c>
      <c r="K601" s="137" t="str">
        <f t="shared" si="29"/>
        <v>G4759</v>
      </c>
      <c r="L601" s="263" t="str">
        <f t="shared" si="28"/>
        <v>G47.5.9 - Commerce détail meuble appareil éclairage ménage nca en mag spé</v>
      </c>
      <c r="M601" s="137"/>
      <c r="N601" s="137" t="s">
        <v>192</v>
      </c>
      <c r="O601" s="137" t="s">
        <v>426</v>
      </c>
      <c r="P601" s="132"/>
      <c r="Q601" s="132"/>
      <c r="R601" s="132"/>
    </row>
    <row r="602" spans="1:18" hidden="1">
      <c r="A602" s="132" t="s">
        <v>4933</v>
      </c>
      <c r="B602" s="137" t="s">
        <v>3969</v>
      </c>
      <c r="C602" s="137"/>
      <c r="D602" s="137" t="s">
        <v>426</v>
      </c>
      <c r="E602" s="132"/>
      <c r="F602" s="132"/>
      <c r="G602" s="132"/>
      <c r="H602" s="132">
        <f t="shared" si="27"/>
        <v>1</v>
      </c>
      <c r="I602" s="132"/>
      <c r="J602" s="354" t="s">
        <v>4932</v>
      </c>
      <c r="K602" s="137" t="str">
        <f t="shared" si="29"/>
        <v>G476</v>
      </c>
      <c r="L602" s="263" t="str">
        <f t="shared" si="28"/>
        <v>G47.6 - Commerce détail biens culturels loisirs en magasin spécialisé</v>
      </c>
      <c r="M602" s="137" t="s">
        <v>190</v>
      </c>
      <c r="N602" s="137" t="s">
        <v>192</v>
      </c>
      <c r="O602" s="137" t="s">
        <v>426</v>
      </c>
      <c r="P602" s="132"/>
      <c r="Q602" s="132"/>
      <c r="R602" s="132"/>
    </row>
    <row r="603" spans="1:18" hidden="1">
      <c r="A603" s="132" t="s">
        <v>4934</v>
      </c>
      <c r="B603" s="137" t="s">
        <v>3970</v>
      </c>
      <c r="C603" s="137"/>
      <c r="D603" s="137" t="s">
        <v>426</v>
      </c>
      <c r="E603" s="132"/>
      <c r="F603" s="132"/>
      <c r="G603" s="132"/>
      <c r="H603" s="132">
        <f t="shared" si="27"/>
        <v>1</v>
      </c>
      <c r="I603" s="132"/>
      <c r="J603" s="355" t="s">
        <v>4933</v>
      </c>
      <c r="K603" s="137" t="str">
        <f t="shared" si="29"/>
        <v>G4761</v>
      </c>
      <c r="L603" s="263" t="str">
        <f t="shared" si="28"/>
        <v>G47.6.1 - Commerce de détail de livres en magasin spécialisé</v>
      </c>
      <c r="M603" s="137"/>
      <c r="N603" s="137" t="s">
        <v>192</v>
      </c>
      <c r="O603" s="137" t="s">
        <v>426</v>
      </c>
      <c r="P603" s="132"/>
      <c r="Q603" s="132"/>
      <c r="R603" s="132"/>
    </row>
    <row r="604" spans="1:18" hidden="1">
      <c r="A604" s="132" t="s">
        <v>5343</v>
      </c>
      <c r="B604" s="137" t="s">
        <v>3971</v>
      </c>
      <c r="C604" s="137"/>
      <c r="D604" s="137" t="s">
        <v>426</v>
      </c>
      <c r="E604" s="132"/>
      <c r="F604" s="132"/>
      <c r="G604" s="132"/>
      <c r="H604" s="132">
        <f t="shared" si="27"/>
        <v>1</v>
      </c>
      <c r="I604" s="132"/>
      <c r="J604" s="355" t="s">
        <v>4934</v>
      </c>
      <c r="K604" s="137" t="str">
        <f t="shared" si="29"/>
        <v>G4762</v>
      </c>
      <c r="L604" s="263" t="str">
        <f t="shared" si="28"/>
        <v>G47.6.2 - Commerce de détail de journaux et papeterie en magasin spécialisé</v>
      </c>
      <c r="M604" s="137"/>
      <c r="N604" s="137" t="s">
        <v>192</v>
      </c>
      <c r="O604" s="137" t="s">
        <v>426</v>
      </c>
      <c r="P604" s="132"/>
      <c r="Q604" s="132"/>
      <c r="R604" s="132"/>
    </row>
    <row r="605" spans="1:18" hidden="1">
      <c r="A605" s="132" t="s">
        <v>4935</v>
      </c>
      <c r="B605" s="137" t="s">
        <v>3972</v>
      </c>
      <c r="C605" s="137"/>
      <c r="D605" s="137" t="s">
        <v>426</v>
      </c>
      <c r="E605" s="132"/>
      <c r="F605" s="132"/>
      <c r="G605" s="132"/>
      <c r="H605" s="132">
        <f t="shared" si="27"/>
        <v>1</v>
      </c>
      <c r="I605" s="132"/>
      <c r="J605" s="355" t="s">
        <v>5343</v>
      </c>
      <c r="K605" s="137" t="str">
        <f t="shared" si="29"/>
        <v>G4763</v>
      </c>
      <c r="L605" s="263" t="str">
        <f t="shared" si="28"/>
        <v>G47.6.3 - Commerce détail d'enregistrements musicaux vidéo en magasin spé</v>
      </c>
      <c r="M605" s="137"/>
      <c r="N605" s="137" t="s">
        <v>192</v>
      </c>
      <c r="O605" s="137" t="s">
        <v>426</v>
      </c>
      <c r="P605" s="132"/>
      <c r="Q605" s="132"/>
      <c r="R605" s="132"/>
    </row>
    <row r="606" spans="1:18" hidden="1">
      <c r="A606" s="132" t="s">
        <v>4936</v>
      </c>
      <c r="B606" s="137" t="s">
        <v>3973</v>
      </c>
      <c r="C606" s="137"/>
      <c r="D606" s="137" t="s">
        <v>426</v>
      </c>
      <c r="E606" s="132"/>
      <c r="F606" s="132"/>
      <c r="G606" s="132"/>
      <c r="H606" s="132">
        <f t="shared" si="27"/>
        <v>1</v>
      </c>
      <c r="I606" s="132"/>
      <c r="J606" s="355" t="s">
        <v>4935</v>
      </c>
      <c r="K606" s="137" t="str">
        <f t="shared" si="29"/>
        <v>G4764</v>
      </c>
      <c r="L606" s="263" t="str">
        <f t="shared" si="28"/>
        <v>G47.6.4 - Commerce de détail d'équipements sportifs en magasin spécialisé</v>
      </c>
      <c r="M606" s="137"/>
      <c r="N606" s="137" t="s">
        <v>192</v>
      </c>
      <c r="O606" s="137" t="s">
        <v>426</v>
      </c>
      <c r="P606" s="132"/>
      <c r="Q606" s="132"/>
      <c r="R606" s="132"/>
    </row>
    <row r="607" spans="1:18" hidden="1">
      <c r="A607" s="132" t="s">
        <v>4937</v>
      </c>
      <c r="B607" s="137" t="s">
        <v>3974</v>
      </c>
      <c r="C607" s="137"/>
      <c r="D607" s="137" t="s">
        <v>426</v>
      </c>
      <c r="E607" s="132"/>
      <c r="F607" s="132"/>
      <c r="G607" s="132"/>
      <c r="H607" s="132">
        <f t="shared" si="27"/>
        <v>1</v>
      </c>
      <c r="I607" s="132"/>
      <c r="J607" s="355" t="s">
        <v>4936</v>
      </c>
      <c r="K607" s="137" t="str">
        <f t="shared" si="29"/>
        <v>G4765</v>
      </c>
      <c r="L607" s="263" t="str">
        <f t="shared" si="28"/>
        <v>G47.6.5 - Commerce de détail de jeux et jouets en magasin spécialisé</v>
      </c>
      <c r="M607" s="137"/>
      <c r="N607" s="137" t="s">
        <v>192</v>
      </c>
      <c r="O607" s="137" t="s">
        <v>426</v>
      </c>
      <c r="P607" s="132"/>
      <c r="Q607" s="132"/>
      <c r="R607" s="132"/>
    </row>
    <row r="608" spans="1:18" hidden="1">
      <c r="A608" s="132" t="s">
        <v>4938</v>
      </c>
      <c r="B608" s="137" t="s">
        <v>3975</v>
      </c>
      <c r="C608" s="137"/>
      <c r="D608" s="137" t="s">
        <v>426</v>
      </c>
      <c r="E608" s="132"/>
      <c r="F608" s="132"/>
      <c r="G608" s="132"/>
      <c r="H608" s="132">
        <f t="shared" si="27"/>
        <v>1</v>
      </c>
      <c r="I608" s="132"/>
      <c r="J608" s="354" t="s">
        <v>4937</v>
      </c>
      <c r="K608" s="137" t="str">
        <f t="shared" si="29"/>
        <v>G477</v>
      </c>
      <c r="L608" s="263" t="str">
        <f t="shared" si="28"/>
        <v>G47.7 - Autres commerces de détail en magasin spécialisé</v>
      </c>
      <c r="M608" s="137" t="s">
        <v>190</v>
      </c>
      <c r="N608" s="137" t="s">
        <v>192</v>
      </c>
      <c r="O608" s="137" t="s">
        <v>426</v>
      </c>
      <c r="P608" s="132"/>
      <c r="Q608" s="132"/>
      <c r="R608" s="132"/>
    </row>
    <row r="609" spans="1:18" hidden="1">
      <c r="A609" s="132" t="s">
        <v>5344</v>
      </c>
      <c r="B609" s="137" t="s">
        <v>3976</v>
      </c>
      <c r="C609" s="137"/>
      <c r="D609" s="137" t="s">
        <v>426</v>
      </c>
      <c r="E609" s="132"/>
      <c r="F609" s="132"/>
      <c r="G609" s="132"/>
      <c r="H609" s="132">
        <f t="shared" si="27"/>
        <v>1</v>
      </c>
      <c r="I609" s="132"/>
      <c r="J609" s="355" t="s">
        <v>4938</v>
      </c>
      <c r="K609" s="137" t="str">
        <f t="shared" si="29"/>
        <v>G4771</v>
      </c>
      <c r="L609" s="263" t="str">
        <f t="shared" si="28"/>
        <v>G47.7.1 - Commerce de détail d'habillement en magasin spécialisé</v>
      </c>
      <c r="M609" s="137"/>
      <c r="N609" s="137" t="s">
        <v>192</v>
      </c>
      <c r="O609" s="137" t="s">
        <v>426</v>
      </c>
      <c r="P609" s="132"/>
      <c r="Q609" s="132"/>
      <c r="R609" s="132"/>
    </row>
    <row r="610" spans="1:18" hidden="1">
      <c r="A610" s="132" t="s">
        <v>4939</v>
      </c>
      <c r="B610" s="137" t="s">
        <v>3977</v>
      </c>
      <c r="C610" s="137"/>
      <c r="D610" s="137" t="s">
        <v>426</v>
      </c>
      <c r="E610" s="132"/>
      <c r="F610" s="132"/>
      <c r="G610" s="132"/>
      <c r="H610" s="132">
        <f t="shared" si="27"/>
        <v>1</v>
      </c>
      <c r="I610" s="132"/>
      <c r="J610" s="355" t="s">
        <v>5344</v>
      </c>
      <c r="K610" s="137" t="str">
        <f t="shared" si="29"/>
        <v>G4772</v>
      </c>
      <c r="L610" s="263" t="str">
        <f t="shared" si="28"/>
        <v>G47.7.2 - Commerce détail chaussures d'articles en cuir en magasin spécialisé</v>
      </c>
      <c r="M610" s="137"/>
      <c r="N610" s="137" t="s">
        <v>192</v>
      </c>
      <c r="O610" s="137" t="s">
        <v>426</v>
      </c>
      <c r="P610" s="132"/>
      <c r="Q610" s="132"/>
      <c r="R610" s="132"/>
    </row>
    <row r="611" spans="1:18" hidden="1">
      <c r="A611" s="132" t="s">
        <v>5345</v>
      </c>
      <c r="B611" s="137" t="s">
        <v>3978</v>
      </c>
      <c r="C611" s="137"/>
      <c r="D611" s="137" t="s">
        <v>426</v>
      </c>
      <c r="E611" s="132"/>
      <c r="F611" s="132"/>
      <c r="G611" s="132"/>
      <c r="H611" s="132">
        <f t="shared" si="27"/>
        <v>1</v>
      </c>
      <c r="I611" s="132"/>
      <c r="J611" s="355" t="s">
        <v>4939</v>
      </c>
      <c r="K611" s="137" t="str">
        <f t="shared" si="29"/>
        <v>G4773</v>
      </c>
      <c r="L611" s="263" t="str">
        <f t="shared" si="28"/>
        <v>G47.7.3 - Commerce détail produits pharmaceutiques en magasin spécialisé</v>
      </c>
      <c r="M611" s="137"/>
      <c r="N611" s="137" t="s">
        <v>192</v>
      </c>
      <c r="O611" s="137" t="s">
        <v>426</v>
      </c>
      <c r="P611" s="132"/>
      <c r="Q611" s="132"/>
      <c r="R611" s="132"/>
    </row>
    <row r="612" spans="1:18" hidden="1">
      <c r="A612" s="132" t="s">
        <v>4940</v>
      </c>
      <c r="B612" s="137" t="s">
        <v>3979</v>
      </c>
      <c r="C612" s="137"/>
      <c r="D612" s="137" t="s">
        <v>426</v>
      </c>
      <c r="E612" s="132"/>
      <c r="F612" s="132"/>
      <c r="G612" s="132"/>
      <c r="H612" s="132">
        <f t="shared" si="27"/>
        <v>1</v>
      </c>
      <c r="I612" s="132"/>
      <c r="J612" s="355" t="s">
        <v>5345</v>
      </c>
      <c r="K612" s="137" t="str">
        <f t="shared" si="29"/>
        <v>G4774</v>
      </c>
      <c r="L612" s="263" t="str">
        <f t="shared" si="28"/>
        <v>G47.7.4 - Commerce détail d'articles médicaux orthopédiques en magasin spé</v>
      </c>
      <c r="M612" s="137"/>
      <c r="N612" s="137" t="s">
        <v>192</v>
      </c>
      <c r="O612" s="137" t="s">
        <v>426</v>
      </c>
      <c r="P612" s="132"/>
      <c r="Q612" s="132"/>
      <c r="R612" s="132"/>
    </row>
    <row r="613" spans="1:18" hidden="1">
      <c r="A613" s="132" t="s">
        <v>4941</v>
      </c>
      <c r="B613" s="137" t="s">
        <v>3980</v>
      </c>
      <c r="C613" s="137"/>
      <c r="D613" s="137" t="s">
        <v>426</v>
      </c>
      <c r="E613" s="132"/>
      <c r="F613" s="132"/>
      <c r="G613" s="132"/>
      <c r="H613" s="132">
        <f t="shared" si="27"/>
        <v>1</v>
      </c>
      <c r="I613" s="132"/>
      <c r="J613" s="355" t="s">
        <v>4940</v>
      </c>
      <c r="K613" s="137" t="str">
        <f t="shared" si="29"/>
        <v>G4775</v>
      </c>
      <c r="L613" s="263" t="str">
        <f t="shared" si="28"/>
        <v>G47.7.5 - Commerce détail parfumerie produits beauté en magasin spécialisé</v>
      </c>
      <c r="M613" s="137"/>
      <c r="N613" s="137" t="s">
        <v>192</v>
      </c>
      <c r="O613" s="137" t="s">
        <v>426</v>
      </c>
      <c r="P613" s="132"/>
      <c r="Q613" s="132"/>
      <c r="R613" s="132"/>
    </row>
    <row r="614" spans="1:18" hidden="1">
      <c r="A614" s="132" t="s">
        <v>5346</v>
      </c>
      <c r="B614" s="137" t="s">
        <v>3981</v>
      </c>
      <c r="C614" s="137"/>
      <c r="D614" s="137" t="s">
        <v>426</v>
      </c>
      <c r="E614" s="132"/>
      <c r="F614" s="132"/>
      <c r="G614" s="132"/>
      <c r="H614" s="132">
        <f t="shared" si="27"/>
        <v>1</v>
      </c>
      <c r="I614" s="132"/>
      <c r="J614" s="355" t="s">
        <v>4941</v>
      </c>
      <c r="K614" s="137" t="str">
        <f t="shared" si="29"/>
        <v>G4776</v>
      </c>
      <c r="L614" s="263" t="str">
        <f t="shared" si="28"/>
        <v>G47.7.6 - Com détail fleur plante graine engrais animaux aliment en mag spé</v>
      </c>
      <c r="M614" s="137"/>
      <c r="N614" s="137" t="s">
        <v>192</v>
      </c>
      <c r="O614" s="137" t="s">
        <v>426</v>
      </c>
      <c r="P614" s="132"/>
      <c r="Q614" s="132"/>
      <c r="R614" s="132"/>
    </row>
    <row r="615" spans="1:18" hidden="1">
      <c r="A615" s="132" t="s">
        <v>4942</v>
      </c>
      <c r="B615" s="137" t="s">
        <v>3982</v>
      </c>
      <c r="C615" s="137"/>
      <c r="D615" s="137" t="s">
        <v>426</v>
      </c>
      <c r="E615" s="132"/>
      <c r="F615" s="132"/>
      <c r="G615" s="132"/>
      <c r="H615" s="132">
        <f t="shared" si="27"/>
        <v>1</v>
      </c>
      <c r="I615" s="132"/>
      <c r="J615" s="355" t="s">
        <v>5346</v>
      </c>
      <c r="K615" s="137" t="str">
        <f t="shared" si="29"/>
        <v>G4777</v>
      </c>
      <c r="L615" s="263" t="str">
        <f t="shared" si="28"/>
        <v>G47.7.7 - Commerce détail d'articles d'horlogerie bijouterie en magasin spé</v>
      </c>
      <c r="M615" s="137"/>
      <c r="N615" s="137" t="s">
        <v>192</v>
      </c>
      <c r="O615" s="137" t="s">
        <v>426</v>
      </c>
      <c r="P615" s="132"/>
      <c r="Q615" s="132"/>
      <c r="R615" s="132"/>
    </row>
    <row r="616" spans="1:18" hidden="1">
      <c r="A616" s="132" t="s">
        <v>4943</v>
      </c>
      <c r="B616" s="137" t="s">
        <v>3983</v>
      </c>
      <c r="C616" s="137"/>
      <c r="D616" s="137" t="s">
        <v>426</v>
      </c>
      <c r="E616" s="132"/>
      <c r="F616" s="132"/>
      <c r="G616" s="132"/>
      <c r="H616" s="132">
        <f t="shared" si="27"/>
        <v>1</v>
      </c>
      <c r="I616" s="132"/>
      <c r="J616" s="355" t="s">
        <v>4942</v>
      </c>
      <c r="K616" s="137" t="str">
        <f t="shared" si="29"/>
        <v>G4778</v>
      </c>
      <c r="L616" s="263" t="str">
        <f t="shared" si="28"/>
        <v>G47.7.8 - Commerces de détail spécialisés divers</v>
      </c>
      <c r="M616" s="137"/>
      <c r="N616" s="137" t="s">
        <v>192</v>
      </c>
      <c r="O616" s="137" t="s">
        <v>426</v>
      </c>
      <c r="P616" s="132"/>
      <c r="Q616" s="132"/>
      <c r="R616" s="132"/>
    </row>
    <row r="617" spans="1:18" hidden="1">
      <c r="A617" s="132" t="s">
        <v>4944</v>
      </c>
      <c r="B617" s="137" t="s">
        <v>3984</v>
      </c>
      <c r="C617" s="137"/>
      <c r="D617" s="137" t="s">
        <v>426</v>
      </c>
      <c r="E617" s="132"/>
      <c r="F617" s="132"/>
      <c r="G617" s="132"/>
      <c r="H617" s="132">
        <f t="shared" si="27"/>
        <v>1</v>
      </c>
      <c r="I617" s="132"/>
      <c r="J617" s="355" t="s">
        <v>4943</v>
      </c>
      <c r="K617" s="137" t="str">
        <f t="shared" si="29"/>
        <v>G4779</v>
      </c>
      <c r="L617" s="263" t="str">
        <f t="shared" si="28"/>
        <v>G47.7.9 - Commerce de détail de biens d'occasion en magasin</v>
      </c>
      <c r="M617" s="137"/>
      <c r="N617" s="137" t="s">
        <v>192</v>
      </c>
      <c r="O617" s="137" t="s">
        <v>426</v>
      </c>
      <c r="P617" s="132"/>
      <c r="Q617" s="132"/>
      <c r="R617" s="132"/>
    </row>
    <row r="618" spans="1:18" hidden="1">
      <c r="A618" s="132" t="s">
        <v>4945</v>
      </c>
      <c r="B618" s="137" t="s">
        <v>3985</v>
      </c>
      <c r="C618" s="137"/>
      <c r="D618" s="137" t="s">
        <v>426</v>
      </c>
      <c r="E618" s="132"/>
      <c r="F618" s="132"/>
      <c r="G618" s="132"/>
      <c r="H618" s="132">
        <f t="shared" si="27"/>
        <v>1</v>
      </c>
      <c r="I618" s="132"/>
      <c r="J618" s="354" t="s">
        <v>4944</v>
      </c>
      <c r="K618" s="137" t="str">
        <f t="shared" si="29"/>
        <v>G478</v>
      </c>
      <c r="L618" s="263" t="str">
        <f t="shared" si="28"/>
        <v>G47.8 - Commerce de détail sur éventaires et marchés</v>
      </c>
      <c r="M618" s="137" t="s">
        <v>190</v>
      </c>
      <c r="N618" s="137" t="s">
        <v>192</v>
      </c>
      <c r="O618" s="137" t="s">
        <v>426</v>
      </c>
      <c r="P618" s="132"/>
      <c r="Q618" s="132"/>
      <c r="R618" s="132"/>
    </row>
    <row r="619" spans="1:18" hidden="1">
      <c r="A619" s="132" t="s">
        <v>5347</v>
      </c>
      <c r="B619" s="137" t="s">
        <v>3986</v>
      </c>
      <c r="C619" s="137"/>
      <c r="D619" s="137" t="s">
        <v>426</v>
      </c>
      <c r="E619" s="132"/>
      <c r="F619" s="132"/>
      <c r="G619" s="132"/>
      <c r="H619" s="132">
        <f t="shared" si="27"/>
        <v>1</v>
      </c>
      <c r="I619" s="132"/>
      <c r="J619" s="355" t="s">
        <v>4945</v>
      </c>
      <c r="K619" s="137" t="str">
        <f t="shared" si="29"/>
        <v>G4781</v>
      </c>
      <c r="L619" s="263" t="str">
        <f t="shared" si="28"/>
        <v>G47.8.1 - Commerce de détail alimentaire sur éventaires et marchés</v>
      </c>
      <c r="M619" s="137"/>
      <c r="N619" s="137" t="s">
        <v>192</v>
      </c>
      <c r="O619" s="137" t="s">
        <v>426</v>
      </c>
      <c r="P619" s="132"/>
      <c r="Q619" s="132"/>
      <c r="R619" s="132"/>
    </row>
    <row r="620" spans="1:18" hidden="1">
      <c r="A620" s="132" t="s">
        <v>4946</v>
      </c>
      <c r="B620" s="137" t="s">
        <v>3987</v>
      </c>
      <c r="C620" s="137"/>
      <c r="D620" s="137" t="s">
        <v>426</v>
      </c>
      <c r="E620" s="132"/>
      <c r="F620" s="132"/>
      <c r="G620" s="132"/>
      <c r="H620" s="132">
        <f t="shared" si="27"/>
        <v>1</v>
      </c>
      <c r="I620" s="132"/>
      <c r="J620" s="355" t="s">
        <v>5347</v>
      </c>
      <c r="K620" s="137" t="str">
        <f t="shared" si="29"/>
        <v>G4782</v>
      </c>
      <c r="L620" s="263" t="str">
        <f t="shared" si="28"/>
        <v>G47.8.2 - Commerce détail textiles habillement chaussures sur éventaires marché</v>
      </c>
      <c r="M620" s="137"/>
      <c r="N620" s="137" t="s">
        <v>192</v>
      </c>
      <c r="O620" s="137" t="s">
        <v>426</v>
      </c>
      <c r="P620" s="132"/>
      <c r="Q620" s="132"/>
      <c r="R620" s="132"/>
    </row>
    <row r="621" spans="1:18" hidden="1">
      <c r="A621" s="132" t="s">
        <v>4947</v>
      </c>
      <c r="B621" s="137" t="s">
        <v>3988</v>
      </c>
      <c r="C621" s="137"/>
      <c r="D621" s="137" t="s">
        <v>426</v>
      </c>
      <c r="E621" s="132"/>
      <c r="F621" s="132"/>
      <c r="G621" s="132"/>
      <c r="H621" s="132">
        <f t="shared" si="27"/>
        <v>1</v>
      </c>
      <c r="I621" s="132"/>
      <c r="J621" s="355" t="s">
        <v>4946</v>
      </c>
      <c r="K621" s="137" t="str">
        <f t="shared" si="29"/>
        <v>G4789</v>
      </c>
      <c r="L621" s="263" t="str">
        <f t="shared" si="28"/>
        <v>G47.8.9 - Autres commerces de détail sur éventaires et marchés</v>
      </c>
      <c r="M621" s="137"/>
      <c r="N621" s="137" t="s">
        <v>192</v>
      </c>
      <c r="O621" s="137" t="s">
        <v>426</v>
      </c>
      <c r="P621" s="132"/>
      <c r="Q621" s="132"/>
      <c r="R621" s="132"/>
    </row>
    <row r="622" spans="1:18" hidden="1">
      <c r="A622" s="132" t="s">
        <v>4948</v>
      </c>
      <c r="B622" s="137" t="s">
        <v>3989</v>
      </c>
      <c r="C622" s="137"/>
      <c r="D622" s="137" t="s">
        <v>426</v>
      </c>
      <c r="E622" s="132"/>
      <c r="F622" s="132"/>
      <c r="G622" s="132"/>
      <c r="H622" s="132">
        <f t="shared" si="27"/>
        <v>1</v>
      </c>
      <c r="I622" s="132"/>
      <c r="J622" s="354" t="s">
        <v>4947</v>
      </c>
      <c r="K622" s="137" t="str">
        <f t="shared" si="29"/>
        <v>G479</v>
      </c>
      <c r="L622" s="263" t="str">
        <f t="shared" si="28"/>
        <v>G47.9 - Commerce de détail hors magasin éventaires ou marchés</v>
      </c>
      <c r="M622" s="137" t="s">
        <v>190</v>
      </c>
      <c r="N622" s="137" t="s">
        <v>192</v>
      </c>
      <c r="O622" s="137" t="s">
        <v>426</v>
      </c>
      <c r="P622" s="132"/>
      <c r="Q622" s="132"/>
      <c r="R622" s="132"/>
    </row>
    <row r="623" spans="1:18" hidden="1">
      <c r="A623" s="132" t="s">
        <v>4949</v>
      </c>
      <c r="B623" s="137" t="s">
        <v>3990</v>
      </c>
      <c r="C623" s="137"/>
      <c r="D623" s="137" t="s">
        <v>426</v>
      </c>
      <c r="E623" s="132"/>
      <c r="F623" s="132"/>
      <c r="G623" s="132"/>
      <c r="H623" s="132">
        <f t="shared" si="27"/>
        <v>1</v>
      </c>
      <c r="I623" s="132"/>
      <c r="J623" s="355" t="s">
        <v>4948</v>
      </c>
      <c r="K623" s="137" t="str">
        <f t="shared" si="29"/>
        <v>G4791</v>
      </c>
      <c r="L623" s="263" t="str">
        <f t="shared" si="28"/>
        <v>G47.9.1 - Vente à distance</v>
      </c>
      <c r="M623" s="137"/>
      <c r="N623" s="137" t="s">
        <v>192</v>
      </c>
      <c r="O623" s="137" t="s">
        <v>426</v>
      </c>
      <c r="P623" s="132"/>
      <c r="Q623" s="132"/>
      <c r="R623" s="132"/>
    </row>
    <row r="624" spans="1:18" hidden="1">
      <c r="A624" s="132" t="s">
        <v>4950</v>
      </c>
      <c r="B624" s="137" t="s">
        <v>3991</v>
      </c>
      <c r="C624" s="137"/>
      <c r="D624" s="137" t="s">
        <v>426</v>
      </c>
      <c r="E624" s="132"/>
      <c r="F624" s="132"/>
      <c r="G624" s="132"/>
      <c r="H624" s="132">
        <f t="shared" si="27"/>
        <v>1</v>
      </c>
      <c r="I624" s="132"/>
      <c r="J624" s="355" t="s">
        <v>4949</v>
      </c>
      <c r="K624" s="137" t="str">
        <f t="shared" si="29"/>
        <v>G4799</v>
      </c>
      <c r="L624" s="263" t="str">
        <f t="shared" si="28"/>
        <v>G47.9.9 - Autres commerces de détail hors magasin éventaires ou marchés</v>
      </c>
      <c r="M624" s="137"/>
      <c r="N624" s="137" t="s">
        <v>192</v>
      </c>
      <c r="O624" s="137" t="s">
        <v>426</v>
      </c>
      <c r="P624" s="132"/>
      <c r="Q624" s="132"/>
      <c r="R624" s="132"/>
    </row>
    <row r="625" spans="1:18" hidden="1">
      <c r="A625" s="132" t="s">
        <v>4951</v>
      </c>
      <c r="B625" s="137" t="s">
        <v>3992</v>
      </c>
      <c r="C625" s="137"/>
      <c r="D625" s="137" t="s">
        <v>426</v>
      </c>
      <c r="E625" s="132"/>
      <c r="F625" s="132"/>
      <c r="G625" s="132"/>
      <c r="H625" s="132">
        <f t="shared" si="27"/>
        <v>1</v>
      </c>
      <c r="I625" s="132"/>
      <c r="J625" s="265" t="s">
        <v>4950</v>
      </c>
      <c r="K625" s="137" t="str">
        <f t="shared" si="29"/>
        <v>H</v>
      </c>
      <c r="L625" s="263" t="str">
        <f t="shared" si="28"/>
        <v>H - TRANSPORTS ET ENTREPOSAGE</v>
      </c>
      <c r="M625" s="137" t="s">
        <v>190</v>
      </c>
      <c r="N625" s="137" t="s">
        <v>192</v>
      </c>
      <c r="O625" s="137" t="s">
        <v>426</v>
      </c>
      <c r="P625" s="132"/>
      <c r="Q625" s="132"/>
      <c r="R625" s="132"/>
    </row>
    <row r="626" spans="1:18" hidden="1">
      <c r="A626" s="132" t="s">
        <v>4952</v>
      </c>
      <c r="B626" s="137" t="s">
        <v>3993</v>
      </c>
      <c r="C626" s="137"/>
      <c r="D626" s="137" t="s">
        <v>426</v>
      </c>
      <c r="E626" s="132"/>
      <c r="F626" s="132"/>
      <c r="G626" s="132"/>
      <c r="H626" s="132">
        <f t="shared" si="27"/>
        <v>1</v>
      </c>
      <c r="I626" s="132"/>
      <c r="J626" s="353" t="s">
        <v>4951</v>
      </c>
      <c r="K626" s="137" t="str">
        <f t="shared" si="29"/>
        <v>H49</v>
      </c>
      <c r="L626" s="263" t="str">
        <f t="shared" si="28"/>
        <v>H49 - Transports terrestres</v>
      </c>
      <c r="M626" s="137" t="s">
        <v>190</v>
      </c>
      <c r="N626" s="137" t="s">
        <v>192</v>
      </c>
      <c r="O626" s="137" t="s">
        <v>426</v>
      </c>
      <c r="P626" s="132"/>
      <c r="Q626" s="132"/>
      <c r="R626" s="132"/>
    </row>
    <row r="627" spans="1:18" hidden="1">
      <c r="A627" s="132" t="s">
        <v>4953</v>
      </c>
      <c r="B627" s="137" t="s">
        <v>3994</v>
      </c>
      <c r="C627" s="137"/>
      <c r="D627" s="137" t="s">
        <v>426</v>
      </c>
      <c r="E627" s="132"/>
      <c r="F627" s="132"/>
      <c r="G627" s="132"/>
      <c r="H627" s="132">
        <f t="shared" si="27"/>
        <v>1</v>
      </c>
      <c r="I627" s="132"/>
      <c r="J627" s="354" t="s">
        <v>4952</v>
      </c>
      <c r="K627" s="137" t="str">
        <f t="shared" si="29"/>
        <v>H491</v>
      </c>
      <c r="L627" s="263" t="str">
        <f t="shared" si="28"/>
        <v>H49.1 - Transport ferroviaire interurbain de voyageurs</v>
      </c>
      <c r="M627" s="137" t="s">
        <v>190</v>
      </c>
      <c r="N627" s="137" t="s">
        <v>192</v>
      </c>
      <c r="O627" s="137" t="s">
        <v>426</v>
      </c>
      <c r="P627" s="132"/>
      <c r="Q627" s="132"/>
      <c r="R627" s="132"/>
    </row>
    <row r="628" spans="1:18" hidden="1">
      <c r="A628" s="132" t="s">
        <v>4954</v>
      </c>
      <c r="B628" s="137" t="s">
        <v>3995</v>
      </c>
      <c r="C628" s="137"/>
      <c r="D628" s="137" t="s">
        <v>426</v>
      </c>
      <c r="E628" s="132"/>
      <c r="F628" s="132"/>
      <c r="G628" s="132"/>
      <c r="H628" s="132">
        <f t="shared" si="27"/>
        <v>1</v>
      </c>
      <c r="I628" s="132"/>
      <c r="J628" s="355" t="s">
        <v>4953</v>
      </c>
      <c r="K628" s="137" t="str">
        <f t="shared" si="29"/>
        <v>H4910</v>
      </c>
      <c r="L628" s="263" t="str">
        <f t="shared" si="28"/>
        <v>H49.1.0 - Transport ferroviaire interurbain de voyageurs</v>
      </c>
      <c r="M628" s="137"/>
      <c r="N628" s="137" t="s">
        <v>192</v>
      </c>
      <c r="O628" s="137" t="s">
        <v>426</v>
      </c>
      <c r="P628" s="132"/>
      <c r="Q628" s="132"/>
      <c r="R628" s="132"/>
    </row>
    <row r="629" spans="1:18" hidden="1">
      <c r="A629" s="132" t="s">
        <v>4955</v>
      </c>
      <c r="B629" s="137" t="s">
        <v>3996</v>
      </c>
      <c r="C629" s="137"/>
      <c r="D629" s="137" t="s">
        <v>426</v>
      </c>
      <c r="E629" s="132"/>
      <c r="F629" s="132"/>
      <c r="G629" s="132"/>
      <c r="H629" s="132">
        <f t="shared" si="27"/>
        <v>1</v>
      </c>
      <c r="I629" s="132"/>
      <c r="J629" s="354" t="s">
        <v>4954</v>
      </c>
      <c r="K629" s="137" t="str">
        <f t="shared" si="29"/>
        <v>H492</v>
      </c>
      <c r="L629" s="263" t="str">
        <f t="shared" si="28"/>
        <v>H49.2 - Transports ferroviaires de fret</v>
      </c>
      <c r="M629" s="137" t="s">
        <v>190</v>
      </c>
      <c r="N629" s="137" t="s">
        <v>192</v>
      </c>
      <c r="O629" s="137" t="s">
        <v>426</v>
      </c>
      <c r="P629" s="132"/>
      <c r="Q629" s="132"/>
      <c r="R629" s="132"/>
    </row>
    <row r="630" spans="1:18" hidden="1">
      <c r="A630" s="132" t="s">
        <v>4956</v>
      </c>
      <c r="B630" s="137" t="s">
        <v>3997</v>
      </c>
      <c r="C630" s="137"/>
      <c r="D630" s="137" t="s">
        <v>426</v>
      </c>
      <c r="E630" s="132"/>
      <c r="F630" s="132"/>
      <c r="G630" s="132"/>
      <c r="H630" s="132">
        <f t="shared" si="27"/>
        <v>1</v>
      </c>
      <c r="I630" s="132"/>
      <c r="J630" s="355" t="s">
        <v>4955</v>
      </c>
      <c r="K630" s="137" t="str">
        <f t="shared" si="29"/>
        <v>H4920</v>
      </c>
      <c r="L630" s="263" t="str">
        <f t="shared" si="28"/>
        <v>H49.2.0 - Transports ferroviaires de fret</v>
      </c>
      <c r="M630" s="137"/>
      <c r="N630" s="137" t="s">
        <v>192</v>
      </c>
      <c r="O630" s="137" t="s">
        <v>426</v>
      </c>
      <c r="P630" s="132"/>
      <c r="Q630" s="132"/>
      <c r="R630" s="132"/>
    </row>
    <row r="631" spans="1:18" hidden="1">
      <c r="A631" s="132" t="s">
        <v>4957</v>
      </c>
      <c r="B631" s="137" t="s">
        <v>3998</v>
      </c>
      <c r="C631" s="137"/>
      <c r="D631" s="137" t="s">
        <v>426</v>
      </c>
      <c r="E631" s="132"/>
      <c r="F631" s="132"/>
      <c r="G631" s="132"/>
      <c r="H631" s="132">
        <f t="shared" si="27"/>
        <v>1</v>
      </c>
      <c r="I631" s="132"/>
      <c r="J631" s="354" t="s">
        <v>4956</v>
      </c>
      <c r="K631" s="137" t="str">
        <f t="shared" si="29"/>
        <v>H493</v>
      </c>
      <c r="L631" s="263" t="str">
        <f t="shared" si="28"/>
        <v>H49.3 - Transports urbains et routiers de voyageurs</v>
      </c>
      <c r="M631" s="137" t="s">
        <v>190</v>
      </c>
      <c r="N631" s="137" t="s">
        <v>192</v>
      </c>
      <c r="O631" s="137" t="s">
        <v>426</v>
      </c>
      <c r="P631" s="132"/>
      <c r="Q631" s="132"/>
      <c r="R631" s="132"/>
    </row>
    <row r="632" spans="1:18" hidden="1">
      <c r="A632" s="132" t="s">
        <v>4958</v>
      </c>
      <c r="B632" s="137" t="s">
        <v>3999</v>
      </c>
      <c r="C632" s="137"/>
      <c r="D632" s="137" t="s">
        <v>426</v>
      </c>
      <c r="E632" s="132"/>
      <c r="F632" s="132"/>
      <c r="G632" s="132"/>
      <c r="H632" s="132">
        <f t="shared" si="27"/>
        <v>1</v>
      </c>
      <c r="I632" s="132"/>
      <c r="J632" s="355" t="s">
        <v>4957</v>
      </c>
      <c r="K632" s="137" t="str">
        <f t="shared" si="29"/>
        <v>H4931</v>
      </c>
      <c r="L632" s="263" t="str">
        <f t="shared" si="28"/>
        <v>H49.3.1 - Transports urbains et suburbains de voyageurs</v>
      </c>
      <c r="M632" s="137"/>
      <c r="N632" s="137" t="s">
        <v>192</v>
      </c>
      <c r="O632" s="137" t="s">
        <v>426</v>
      </c>
      <c r="P632" s="132"/>
      <c r="Q632" s="132"/>
      <c r="R632" s="132"/>
    </row>
    <row r="633" spans="1:18" hidden="1">
      <c r="A633" s="132" t="s">
        <v>4959</v>
      </c>
      <c r="B633" s="137" t="s">
        <v>4000</v>
      </c>
      <c r="C633" s="137"/>
      <c r="D633" s="137" t="s">
        <v>426</v>
      </c>
      <c r="E633" s="132"/>
      <c r="F633" s="132"/>
      <c r="G633" s="132"/>
      <c r="H633" s="132">
        <f t="shared" si="27"/>
        <v>1</v>
      </c>
      <c r="I633" s="132"/>
      <c r="J633" s="355" t="s">
        <v>4958</v>
      </c>
      <c r="K633" s="137" t="str">
        <f t="shared" si="29"/>
        <v>H4932</v>
      </c>
      <c r="L633" s="263" t="str">
        <f t="shared" si="28"/>
        <v>H49.3.2 - Transports de voyageurs par taxis</v>
      </c>
      <c r="M633" s="137"/>
      <c r="N633" s="137" t="s">
        <v>192</v>
      </c>
      <c r="O633" s="137" t="s">
        <v>426</v>
      </c>
      <c r="P633" s="132"/>
      <c r="Q633" s="132"/>
      <c r="R633" s="132"/>
    </row>
    <row r="634" spans="1:18" hidden="1">
      <c r="A634" s="132" t="s">
        <v>4960</v>
      </c>
      <c r="B634" s="137" t="s">
        <v>4001</v>
      </c>
      <c r="C634" s="137"/>
      <c r="D634" s="137" t="s">
        <v>426</v>
      </c>
      <c r="E634" s="132"/>
      <c r="F634" s="132"/>
      <c r="G634" s="132"/>
      <c r="H634" s="132">
        <f t="shared" si="27"/>
        <v>1</v>
      </c>
      <c r="I634" s="132"/>
      <c r="J634" s="355" t="s">
        <v>4959</v>
      </c>
      <c r="K634" s="137" t="str">
        <f t="shared" si="29"/>
        <v>H4939</v>
      </c>
      <c r="L634" s="263" t="str">
        <f t="shared" si="28"/>
        <v>H49.3.9 - Autres transports routiers de voyageurs</v>
      </c>
      <c r="M634" s="137"/>
      <c r="N634" s="137" t="s">
        <v>192</v>
      </c>
      <c r="O634" s="137" t="s">
        <v>426</v>
      </c>
      <c r="P634" s="132"/>
      <c r="Q634" s="132"/>
      <c r="R634" s="132"/>
    </row>
    <row r="635" spans="1:18" hidden="1">
      <c r="A635" s="132" t="s">
        <v>4961</v>
      </c>
      <c r="B635" s="137" t="s">
        <v>4002</v>
      </c>
      <c r="C635" s="137"/>
      <c r="D635" s="137" t="s">
        <v>426</v>
      </c>
      <c r="E635" s="132"/>
      <c r="F635" s="132"/>
      <c r="G635" s="132"/>
      <c r="H635" s="132">
        <f t="shared" si="27"/>
        <v>1</v>
      </c>
      <c r="I635" s="132"/>
      <c r="J635" s="354" t="s">
        <v>4960</v>
      </c>
      <c r="K635" s="137" t="str">
        <f t="shared" si="29"/>
        <v>H494</v>
      </c>
      <c r="L635" s="263" t="str">
        <f t="shared" si="28"/>
        <v>H49.4 - Transports routiers de fret</v>
      </c>
      <c r="M635" s="137" t="s">
        <v>190</v>
      </c>
      <c r="N635" s="137" t="s">
        <v>192</v>
      </c>
      <c r="O635" s="137" t="s">
        <v>426</v>
      </c>
      <c r="P635" s="132"/>
      <c r="Q635" s="132"/>
      <c r="R635" s="132"/>
    </row>
    <row r="636" spans="1:18" hidden="1">
      <c r="A636" s="132" t="s">
        <v>4962</v>
      </c>
      <c r="B636" s="137" t="s">
        <v>4003</v>
      </c>
      <c r="C636" s="137"/>
      <c r="D636" s="137" t="s">
        <v>426</v>
      </c>
      <c r="E636" s="132"/>
      <c r="F636" s="132"/>
      <c r="G636" s="132"/>
      <c r="H636" s="132">
        <f t="shared" si="27"/>
        <v>1</v>
      </c>
      <c r="I636" s="132"/>
      <c r="J636" s="355" t="s">
        <v>4961</v>
      </c>
      <c r="K636" s="137" t="str">
        <f t="shared" si="29"/>
        <v>H4941</v>
      </c>
      <c r="L636" s="263" t="str">
        <f t="shared" si="28"/>
        <v>H49.4.1 - Transports routiers de fret</v>
      </c>
      <c r="M636" s="137"/>
      <c r="N636" s="137" t="s">
        <v>192</v>
      </c>
      <c r="O636" s="137" t="s">
        <v>426</v>
      </c>
      <c r="P636" s="132"/>
      <c r="Q636" s="132"/>
      <c r="R636" s="132"/>
    </row>
    <row r="637" spans="1:18" hidden="1">
      <c r="A637" s="132" t="s">
        <v>4963</v>
      </c>
      <c r="B637" s="137" t="s">
        <v>4004</v>
      </c>
      <c r="C637" s="137"/>
      <c r="D637" s="137" t="s">
        <v>426</v>
      </c>
      <c r="E637" s="132"/>
      <c r="F637" s="132"/>
      <c r="G637" s="132"/>
      <c r="H637" s="132">
        <f t="shared" si="27"/>
        <v>1</v>
      </c>
      <c r="I637" s="132"/>
      <c r="J637" s="355" t="s">
        <v>4962</v>
      </c>
      <c r="K637" s="137" t="str">
        <f t="shared" si="29"/>
        <v>H4942</v>
      </c>
      <c r="L637" s="263" t="str">
        <f t="shared" si="28"/>
        <v>H49.4.2 - Déménagement</v>
      </c>
      <c r="M637" s="137"/>
      <c r="N637" s="137" t="s">
        <v>192</v>
      </c>
      <c r="O637" s="137" t="s">
        <v>426</v>
      </c>
      <c r="P637" s="132"/>
      <c r="Q637" s="132"/>
      <c r="R637" s="132"/>
    </row>
    <row r="638" spans="1:18" hidden="1">
      <c r="A638" s="132" t="s">
        <v>4964</v>
      </c>
      <c r="B638" s="137" t="s">
        <v>4005</v>
      </c>
      <c r="C638" s="137"/>
      <c r="D638" s="137" t="s">
        <v>426</v>
      </c>
      <c r="E638" s="132"/>
      <c r="F638" s="132"/>
      <c r="G638" s="132"/>
      <c r="H638" s="132">
        <f t="shared" si="27"/>
        <v>1</v>
      </c>
      <c r="I638" s="132"/>
      <c r="J638" s="354" t="s">
        <v>4963</v>
      </c>
      <c r="K638" s="137" t="str">
        <f t="shared" si="29"/>
        <v>H495</v>
      </c>
      <c r="L638" s="263" t="str">
        <f t="shared" si="28"/>
        <v>H49.5 - Transports par conduites</v>
      </c>
      <c r="M638" s="137" t="s">
        <v>190</v>
      </c>
      <c r="N638" s="137" t="s">
        <v>192</v>
      </c>
      <c r="O638" s="137" t="s">
        <v>426</v>
      </c>
      <c r="P638" s="132"/>
      <c r="Q638" s="132"/>
      <c r="R638" s="132"/>
    </row>
    <row r="639" spans="1:18" hidden="1">
      <c r="A639" s="132" t="s">
        <v>4965</v>
      </c>
      <c r="B639" s="137" t="s">
        <v>4006</v>
      </c>
      <c r="C639" s="137"/>
      <c r="D639" s="137" t="s">
        <v>426</v>
      </c>
      <c r="E639" s="132"/>
      <c r="F639" s="132"/>
      <c r="G639" s="132"/>
      <c r="H639" s="132">
        <f t="shared" si="27"/>
        <v>1</v>
      </c>
      <c r="I639" s="132"/>
      <c r="J639" s="355" t="s">
        <v>4964</v>
      </c>
      <c r="K639" s="137" t="str">
        <f t="shared" si="29"/>
        <v>H4950</v>
      </c>
      <c r="L639" s="263" t="str">
        <f t="shared" si="28"/>
        <v>H49.5.0 - Transports par conduites</v>
      </c>
      <c r="M639" s="137"/>
      <c r="N639" s="137" t="s">
        <v>192</v>
      </c>
      <c r="O639" s="137" t="s">
        <v>426</v>
      </c>
      <c r="P639" s="132"/>
      <c r="Q639" s="132"/>
      <c r="R639" s="132"/>
    </row>
    <row r="640" spans="1:18" hidden="1">
      <c r="A640" s="132" t="s">
        <v>4966</v>
      </c>
      <c r="B640" s="137" t="s">
        <v>4007</v>
      </c>
      <c r="C640" s="137"/>
      <c r="D640" s="137" t="s">
        <v>426</v>
      </c>
      <c r="E640" s="132"/>
      <c r="F640" s="132"/>
      <c r="G640" s="132"/>
      <c r="H640" s="132">
        <f t="shared" si="27"/>
        <v>1</v>
      </c>
      <c r="I640" s="132"/>
      <c r="J640" s="353" t="s">
        <v>4965</v>
      </c>
      <c r="K640" s="137" t="str">
        <f t="shared" si="29"/>
        <v>H50</v>
      </c>
      <c r="L640" s="263" t="str">
        <f t="shared" si="28"/>
        <v>H50 - Transports par eau</v>
      </c>
      <c r="M640" s="137" t="s">
        <v>190</v>
      </c>
      <c r="N640" s="137" t="s">
        <v>192</v>
      </c>
      <c r="O640" s="137" t="s">
        <v>426</v>
      </c>
      <c r="P640" s="132"/>
      <c r="Q640" s="132"/>
      <c r="R640" s="132"/>
    </row>
    <row r="641" spans="1:18" hidden="1">
      <c r="A641" s="132" t="s">
        <v>4967</v>
      </c>
      <c r="B641" s="137" t="s">
        <v>4008</v>
      </c>
      <c r="C641" s="137"/>
      <c r="D641" s="137" t="s">
        <v>426</v>
      </c>
      <c r="E641" s="132"/>
      <c r="F641" s="132"/>
      <c r="G641" s="132"/>
      <c r="H641" s="132">
        <f t="shared" si="27"/>
        <v>1</v>
      </c>
      <c r="I641" s="132"/>
      <c r="J641" s="354" t="s">
        <v>4966</v>
      </c>
      <c r="K641" s="137" t="str">
        <f t="shared" si="29"/>
        <v>H501</v>
      </c>
      <c r="L641" s="263" t="str">
        <f t="shared" si="28"/>
        <v>H50.1 - Transports maritimes et côtiers de passagers</v>
      </c>
      <c r="M641" s="137" t="s">
        <v>190</v>
      </c>
      <c r="N641" s="137" t="s">
        <v>192</v>
      </c>
      <c r="O641" s="137" t="s">
        <v>426</v>
      </c>
      <c r="P641" s="132"/>
      <c r="Q641" s="132"/>
      <c r="R641" s="132"/>
    </row>
    <row r="642" spans="1:18" hidden="1">
      <c r="A642" s="132" t="s">
        <v>4968</v>
      </c>
      <c r="B642" s="137" t="s">
        <v>4009</v>
      </c>
      <c r="C642" s="137"/>
      <c r="D642" s="137" t="s">
        <v>426</v>
      </c>
      <c r="E642" s="132"/>
      <c r="F642" s="132"/>
      <c r="G642" s="132"/>
      <c r="H642" s="132">
        <f t="shared" si="27"/>
        <v>1</v>
      </c>
      <c r="I642" s="132"/>
      <c r="J642" s="355" t="s">
        <v>4967</v>
      </c>
      <c r="K642" s="137" t="str">
        <f t="shared" si="29"/>
        <v>H5010</v>
      </c>
      <c r="L642" s="263" t="str">
        <f t="shared" si="28"/>
        <v>H50.1.0 - Transports maritimes et côtiers de passagers</v>
      </c>
      <c r="M642" s="137"/>
      <c r="N642" s="137" t="s">
        <v>192</v>
      </c>
      <c r="O642" s="137" t="s">
        <v>426</v>
      </c>
      <c r="P642" s="132"/>
      <c r="Q642" s="132"/>
      <c r="R642" s="132"/>
    </row>
    <row r="643" spans="1:18" hidden="1">
      <c r="A643" s="132" t="s">
        <v>4969</v>
      </c>
      <c r="B643" s="137" t="s">
        <v>4010</v>
      </c>
      <c r="C643" s="137"/>
      <c r="D643" s="137" t="s">
        <v>426</v>
      </c>
      <c r="E643" s="132"/>
      <c r="F643" s="132"/>
      <c r="G643" s="132"/>
      <c r="H643" s="132">
        <f t="shared" ref="H643:H706" si="30">COUNTIF($J$2:$J$1000,A643)</f>
        <v>1</v>
      </c>
      <c r="I643" s="132"/>
      <c r="J643" s="354" t="s">
        <v>4968</v>
      </c>
      <c r="K643" s="137" t="str">
        <f t="shared" si="29"/>
        <v>H502</v>
      </c>
      <c r="L643" s="263" t="str">
        <f t="shared" si="28"/>
        <v>H50.2 - Transports maritimes et côtiers de fret</v>
      </c>
      <c r="M643" s="137" t="s">
        <v>190</v>
      </c>
      <c r="N643" s="137" t="s">
        <v>192</v>
      </c>
      <c r="O643" s="137" t="s">
        <v>426</v>
      </c>
      <c r="P643" s="132"/>
      <c r="Q643" s="132"/>
      <c r="R643" s="132"/>
    </row>
    <row r="644" spans="1:18" hidden="1">
      <c r="A644" s="132" t="s">
        <v>4970</v>
      </c>
      <c r="B644" s="137" t="s">
        <v>4011</v>
      </c>
      <c r="C644" s="137"/>
      <c r="D644" s="137" t="s">
        <v>426</v>
      </c>
      <c r="E644" s="132"/>
      <c r="F644" s="132"/>
      <c r="G644" s="132"/>
      <c r="H644" s="132">
        <f t="shared" si="30"/>
        <v>1</v>
      </c>
      <c r="I644" s="132"/>
      <c r="J644" s="355" t="s">
        <v>4969</v>
      </c>
      <c r="K644" s="137" t="str">
        <f t="shared" si="29"/>
        <v>H5020</v>
      </c>
      <c r="L644" s="263" t="str">
        <f t="shared" ref="L644:L707" si="31">J644</f>
        <v>H50.2.0 - Transports maritimes et côtiers de fret</v>
      </c>
      <c r="M644" s="137"/>
      <c r="N644" s="137" t="s">
        <v>192</v>
      </c>
      <c r="O644" s="137" t="s">
        <v>426</v>
      </c>
      <c r="P644" s="132"/>
      <c r="Q644" s="132"/>
      <c r="R644" s="132"/>
    </row>
    <row r="645" spans="1:18" hidden="1">
      <c r="A645" s="132" t="s">
        <v>4971</v>
      </c>
      <c r="B645" s="137" t="s">
        <v>4012</v>
      </c>
      <c r="C645" s="137"/>
      <c r="D645" s="137" t="s">
        <v>426</v>
      </c>
      <c r="E645" s="132"/>
      <c r="F645" s="132"/>
      <c r="G645" s="132"/>
      <c r="H645" s="132">
        <f t="shared" si="30"/>
        <v>1</v>
      </c>
      <c r="I645" s="132"/>
      <c r="J645" s="354" t="s">
        <v>4970</v>
      </c>
      <c r="K645" s="137" t="str">
        <f t="shared" si="29"/>
        <v>H503</v>
      </c>
      <c r="L645" s="263" t="str">
        <f t="shared" si="31"/>
        <v>H50.3 - Transports fluviaux de passagers</v>
      </c>
      <c r="M645" s="137" t="s">
        <v>190</v>
      </c>
      <c r="N645" s="137" t="s">
        <v>192</v>
      </c>
      <c r="O645" s="137" t="s">
        <v>426</v>
      </c>
      <c r="P645" s="132"/>
      <c r="Q645" s="132"/>
      <c r="R645" s="132"/>
    </row>
    <row r="646" spans="1:18" hidden="1">
      <c r="A646" s="132" t="s">
        <v>4972</v>
      </c>
      <c r="B646" s="137" t="s">
        <v>4013</v>
      </c>
      <c r="C646" s="137"/>
      <c r="D646" s="137" t="s">
        <v>426</v>
      </c>
      <c r="E646" s="132"/>
      <c r="F646" s="132"/>
      <c r="G646" s="132"/>
      <c r="H646" s="132">
        <f t="shared" si="30"/>
        <v>1</v>
      </c>
      <c r="I646" s="132"/>
      <c r="J646" s="355" t="s">
        <v>4971</v>
      </c>
      <c r="K646" s="137" t="str">
        <f t="shared" ref="K646:K709" si="32">VLOOKUP(J646,$A$2:$B$1100,2,0)</f>
        <v>H5030</v>
      </c>
      <c r="L646" s="263" t="str">
        <f t="shared" si="31"/>
        <v>H50.3.0 - Transports fluviaux de passagers</v>
      </c>
      <c r="M646" s="137"/>
      <c r="N646" s="137" t="s">
        <v>192</v>
      </c>
      <c r="O646" s="137" t="s">
        <v>426</v>
      </c>
      <c r="P646" s="132"/>
      <c r="Q646" s="132"/>
      <c r="R646" s="132"/>
    </row>
    <row r="647" spans="1:18" hidden="1">
      <c r="A647" s="132" t="s">
        <v>4973</v>
      </c>
      <c r="B647" s="137" t="s">
        <v>4014</v>
      </c>
      <c r="C647" s="137"/>
      <c r="D647" s="137" t="s">
        <v>426</v>
      </c>
      <c r="E647" s="132"/>
      <c r="F647" s="132"/>
      <c r="G647" s="132"/>
      <c r="H647" s="132">
        <f t="shared" si="30"/>
        <v>1</v>
      </c>
      <c r="I647" s="132"/>
      <c r="J647" s="354" t="s">
        <v>4972</v>
      </c>
      <c r="K647" s="137" t="str">
        <f t="shared" si="32"/>
        <v>H504</v>
      </c>
      <c r="L647" s="263" t="str">
        <f t="shared" si="31"/>
        <v>H50.4 - Transports fluviaux de fret</v>
      </c>
      <c r="M647" s="137" t="s">
        <v>190</v>
      </c>
      <c r="N647" s="137" t="s">
        <v>192</v>
      </c>
      <c r="O647" s="137" t="s">
        <v>426</v>
      </c>
      <c r="P647" s="132"/>
      <c r="Q647" s="132"/>
      <c r="R647" s="132"/>
    </row>
    <row r="648" spans="1:18" hidden="1">
      <c r="A648" s="132" t="s">
        <v>4974</v>
      </c>
      <c r="B648" s="137" t="s">
        <v>4015</v>
      </c>
      <c r="C648" s="137"/>
      <c r="D648" s="137" t="s">
        <v>426</v>
      </c>
      <c r="E648" s="132"/>
      <c r="F648" s="132"/>
      <c r="G648" s="132"/>
      <c r="H648" s="132">
        <f t="shared" si="30"/>
        <v>1</v>
      </c>
      <c r="I648" s="132"/>
      <c r="J648" s="355" t="s">
        <v>4973</v>
      </c>
      <c r="K648" s="137" t="str">
        <f t="shared" si="32"/>
        <v>H5040</v>
      </c>
      <c r="L648" s="263" t="str">
        <f t="shared" si="31"/>
        <v>H50.4.0 - Transports fluviaux de fret</v>
      </c>
      <c r="M648" s="137"/>
      <c r="N648" s="137" t="s">
        <v>192</v>
      </c>
      <c r="O648" s="137" t="s">
        <v>426</v>
      </c>
      <c r="P648" s="132"/>
      <c r="Q648" s="132"/>
      <c r="R648" s="132"/>
    </row>
    <row r="649" spans="1:18" hidden="1">
      <c r="A649" s="132" t="s">
        <v>4975</v>
      </c>
      <c r="B649" s="137" t="s">
        <v>4016</v>
      </c>
      <c r="C649" s="137"/>
      <c r="D649" s="137" t="s">
        <v>426</v>
      </c>
      <c r="E649" s="132"/>
      <c r="F649" s="132"/>
      <c r="G649" s="132"/>
      <c r="H649" s="132">
        <f t="shared" si="30"/>
        <v>1</v>
      </c>
      <c r="I649" s="132"/>
      <c r="J649" s="353" t="s">
        <v>4974</v>
      </c>
      <c r="K649" s="137" t="str">
        <f t="shared" si="32"/>
        <v>H51</v>
      </c>
      <c r="L649" s="263" t="str">
        <f t="shared" si="31"/>
        <v>H51 - Transports aériens</v>
      </c>
      <c r="M649" s="137" t="s">
        <v>190</v>
      </c>
      <c r="N649" s="137" t="s">
        <v>192</v>
      </c>
      <c r="O649" s="137" t="s">
        <v>426</v>
      </c>
      <c r="P649" s="132"/>
      <c r="Q649" s="132"/>
      <c r="R649" s="132"/>
    </row>
    <row r="650" spans="1:18" hidden="1">
      <c r="A650" s="132" t="s">
        <v>4976</v>
      </c>
      <c r="B650" s="137" t="s">
        <v>4017</v>
      </c>
      <c r="C650" s="137"/>
      <c r="D650" s="137" t="s">
        <v>426</v>
      </c>
      <c r="E650" s="132"/>
      <c r="F650" s="132"/>
      <c r="G650" s="132"/>
      <c r="H650" s="132">
        <f t="shared" si="30"/>
        <v>1</v>
      </c>
      <c r="I650" s="132"/>
      <c r="J650" s="354" t="s">
        <v>4975</v>
      </c>
      <c r="K650" s="137" t="str">
        <f t="shared" si="32"/>
        <v>H511</v>
      </c>
      <c r="L650" s="263" t="str">
        <f t="shared" si="31"/>
        <v>H51.1 - Transports aériens de passagers</v>
      </c>
      <c r="M650" s="137" t="s">
        <v>190</v>
      </c>
      <c r="N650" s="137" t="s">
        <v>192</v>
      </c>
      <c r="O650" s="137" t="s">
        <v>426</v>
      </c>
      <c r="P650" s="132"/>
      <c r="Q650" s="132"/>
      <c r="R650" s="132"/>
    </row>
    <row r="651" spans="1:18" hidden="1">
      <c r="A651" s="132" t="s">
        <v>4977</v>
      </c>
      <c r="B651" s="137" t="s">
        <v>4018</v>
      </c>
      <c r="C651" s="137"/>
      <c r="D651" s="137" t="s">
        <v>426</v>
      </c>
      <c r="E651" s="132"/>
      <c r="F651" s="132"/>
      <c r="G651" s="132"/>
      <c r="H651" s="132">
        <f t="shared" si="30"/>
        <v>1</v>
      </c>
      <c r="I651" s="132"/>
      <c r="J651" s="355" t="s">
        <v>4976</v>
      </c>
      <c r="K651" s="137" t="str">
        <f t="shared" si="32"/>
        <v>H5110</v>
      </c>
      <c r="L651" s="263" t="str">
        <f t="shared" si="31"/>
        <v>H51.1.0 - Transports aériens de passagers</v>
      </c>
      <c r="M651" s="137"/>
      <c r="N651" s="137" t="s">
        <v>192</v>
      </c>
      <c r="O651" s="137" t="s">
        <v>426</v>
      </c>
      <c r="P651" s="132"/>
      <c r="Q651" s="132"/>
      <c r="R651" s="132"/>
    </row>
    <row r="652" spans="1:18" hidden="1">
      <c r="A652" s="132" t="s">
        <v>4978</v>
      </c>
      <c r="B652" s="137" t="s">
        <v>4019</v>
      </c>
      <c r="C652" s="137"/>
      <c r="D652" s="137" t="s">
        <v>426</v>
      </c>
      <c r="E652" s="132"/>
      <c r="F652" s="132"/>
      <c r="G652" s="132"/>
      <c r="H652" s="132">
        <f t="shared" si="30"/>
        <v>1</v>
      </c>
      <c r="I652" s="132"/>
      <c r="J652" s="354" t="s">
        <v>4977</v>
      </c>
      <c r="K652" s="137" t="str">
        <f t="shared" si="32"/>
        <v>H512</v>
      </c>
      <c r="L652" s="263" t="str">
        <f t="shared" si="31"/>
        <v>H51.2 - Transports aériens de fret et transports spatiaux</v>
      </c>
      <c r="M652" s="137" t="s">
        <v>190</v>
      </c>
      <c r="N652" s="137" t="s">
        <v>192</v>
      </c>
      <c r="O652" s="137" t="s">
        <v>426</v>
      </c>
      <c r="P652" s="132"/>
      <c r="Q652" s="132"/>
      <c r="R652" s="132"/>
    </row>
    <row r="653" spans="1:18" hidden="1">
      <c r="A653" s="132" t="s">
        <v>4979</v>
      </c>
      <c r="B653" s="137" t="s">
        <v>4020</v>
      </c>
      <c r="C653" s="137"/>
      <c r="D653" s="137" t="s">
        <v>426</v>
      </c>
      <c r="E653" s="132"/>
      <c r="F653" s="132"/>
      <c r="G653" s="132"/>
      <c r="H653" s="132">
        <f t="shared" si="30"/>
        <v>1</v>
      </c>
      <c r="I653" s="132"/>
      <c r="J653" s="355" t="s">
        <v>4978</v>
      </c>
      <c r="K653" s="137" t="str">
        <f t="shared" si="32"/>
        <v>H5121</v>
      </c>
      <c r="L653" s="263" t="str">
        <f t="shared" si="31"/>
        <v>H51.2.1 - Transports aériens de fret</v>
      </c>
      <c r="M653" s="137"/>
      <c r="N653" s="137" t="s">
        <v>192</v>
      </c>
      <c r="O653" s="137" t="s">
        <v>426</v>
      </c>
      <c r="P653" s="132"/>
      <c r="Q653" s="132"/>
      <c r="R653" s="132"/>
    </row>
    <row r="654" spans="1:18" hidden="1">
      <c r="A654" s="132" t="s">
        <v>4980</v>
      </c>
      <c r="B654" s="137" t="s">
        <v>4021</v>
      </c>
      <c r="C654" s="137"/>
      <c r="D654" s="137" t="s">
        <v>426</v>
      </c>
      <c r="E654" s="132"/>
      <c r="F654" s="132"/>
      <c r="G654" s="132"/>
      <c r="H654" s="132">
        <f t="shared" si="30"/>
        <v>1</v>
      </c>
      <c r="I654" s="132"/>
      <c r="J654" s="355" t="s">
        <v>4979</v>
      </c>
      <c r="K654" s="137" t="str">
        <f t="shared" si="32"/>
        <v>H5122</v>
      </c>
      <c r="L654" s="263" t="str">
        <f t="shared" si="31"/>
        <v>H51.2.2 - Transports spatiaux</v>
      </c>
      <c r="M654" s="137"/>
      <c r="N654" s="137" t="s">
        <v>192</v>
      </c>
      <c r="O654" s="137" t="s">
        <v>426</v>
      </c>
      <c r="P654" s="132"/>
      <c r="Q654" s="132"/>
      <c r="R654" s="132"/>
    </row>
    <row r="655" spans="1:18" hidden="1">
      <c r="A655" s="132" t="s">
        <v>4981</v>
      </c>
      <c r="B655" s="137" t="s">
        <v>4022</v>
      </c>
      <c r="C655" s="137"/>
      <c r="D655" s="137" t="s">
        <v>426</v>
      </c>
      <c r="E655" s="132"/>
      <c r="F655" s="132"/>
      <c r="G655" s="132"/>
      <c r="H655" s="132">
        <f t="shared" si="30"/>
        <v>1</v>
      </c>
      <c r="I655" s="132"/>
      <c r="J655" s="353" t="s">
        <v>4980</v>
      </c>
      <c r="K655" s="137" t="str">
        <f t="shared" si="32"/>
        <v>H52</v>
      </c>
      <c r="L655" s="263" t="str">
        <f t="shared" si="31"/>
        <v>H52 - Entreposage et services auxiliaires des transports</v>
      </c>
      <c r="M655" s="137" t="s">
        <v>190</v>
      </c>
      <c r="N655" s="137" t="s">
        <v>192</v>
      </c>
      <c r="O655" s="137" t="s">
        <v>426</v>
      </c>
      <c r="P655" s="132"/>
      <c r="Q655" s="132"/>
      <c r="R655" s="132"/>
    </row>
    <row r="656" spans="1:18" hidden="1">
      <c r="A656" s="132" t="s">
        <v>4982</v>
      </c>
      <c r="B656" s="137" t="s">
        <v>4023</v>
      </c>
      <c r="C656" s="137"/>
      <c r="D656" s="137" t="s">
        <v>426</v>
      </c>
      <c r="E656" s="132"/>
      <c r="F656" s="132"/>
      <c r="G656" s="132"/>
      <c r="H656" s="132">
        <f t="shared" si="30"/>
        <v>1</v>
      </c>
      <c r="I656" s="132"/>
      <c r="J656" s="354" t="s">
        <v>4981</v>
      </c>
      <c r="K656" s="137" t="str">
        <f t="shared" si="32"/>
        <v>H521</v>
      </c>
      <c r="L656" s="263" t="str">
        <f t="shared" si="31"/>
        <v>H52.1 - Entreposage et stockage</v>
      </c>
      <c r="M656" s="137" t="s">
        <v>190</v>
      </c>
      <c r="N656" s="137" t="s">
        <v>192</v>
      </c>
      <c r="O656" s="137" t="s">
        <v>426</v>
      </c>
      <c r="P656" s="132"/>
      <c r="Q656" s="132"/>
      <c r="R656" s="132"/>
    </row>
    <row r="657" spans="1:18" hidden="1">
      <c r="A657" s="132" t="s">
        <v>4983</v>
      </c>
      <c r="B657" s="137" t="s">
        <v>4024</v>
      </c>
      <c r="C657" s="137"/>
      <c r="D657" s="137" t="s">
        <v>426</v>
      </c>
      <c r="E657" s="132"/>
      <c r="F657" s="132"/>
      <c r="G657" s="132"/>
      <c r="H657" s="132">
        <f t="shared" si="30"/>
        <v>1</v>
      </c>
      <c r="I657" s="132"/>
      <c r="J657" s="355" t="s">
        <v>4982</v>
      </c>
      <c r="K657" s="137" t="str">
        <f t="shared" si="32"/>
        <v>H5210</v>
      </c>
      <c r="L657" s="263" t="str">
        <f t="shared" si="31"/>
        <v>H52.1.0 - Entreposage et stockage</v>
      </c>
      <c r="M657" s="137"/>
      <c r="N657" s="137" t="s">
        <v>192</v>
      </c>
      <c r="O657" s="137" t="s">
        <v>426</v>
      </c>
      <c r="P657" s="132"/>
      <c r="Q657" s="132"/>
      <c r="R657" s="132"/>
    </row>
    <row r="658" spans="1:18" hidden="1">
      <c r="A658" s="132" t="s">
        <v>4984</v>
      </c>
      <c r="B658" s="137" t="s">
        <v>4025</v>
      </c>
      <c r="C658" s="137"/>
      <c r="D658" s="137" t="s">
        <v>426</v>
      </c>
      <c r="E658" s="132"/>
      <c r="F658" s="132"/>
      <c r="G658" s="132"/>
      <c r="H658" s="132">
        <f t="shared" si="30"/>
        <v>1</v>
      </c>
      <c r="I658" s="132"/>
      <c r="J658" s="354" t="s">
        <v>4983</v>
      </c>
      <c r="K658" s="137" t="str">
        <f t="shared" si="32"/>
        <v>H522</v>
      </c>
      <c r="L658" s="263" t="str">
        <f t="shared" si="31"/>
        <v>H52.2 - Services auxiliaires des transports</v>
      </c>
      <c r="M658" s="137" t="s">
        <v>190</v>
      </c>
      <c r="N658" s="137" t="s">
        <v>192</v>
      </c>
      <c r="O658" s="137" t="s">
        <v>426</v>
      </c>
      <c r="P658" s="132"/>
      <c r="Q658" s="132"/>
      <c r="R658" s="132"/>
    </row>
    <row r="659" spans="1:18" hidden="1">
      <c r="A659" s="132" t="s">
        <v>4985</v>
      </c>
      <c r="B659" s="137" t="s">
        <v>4026</v>
      </c>
      <c r="C659" s="137"/>
      <c r="D659" s="137" t="s">
        <v>426</v>
      </c>
      <c r="E659" s="132"/>
      <c r="F659" s="132"/>
      <c r="G659" s="132"/>
      <c r="H659" s="132">
        <f t="shared" si="30"/>
        <v>1</v>
      </c>
      <c r="I659" s="132"/>
      <c r="J659" s="355" t="s">
        <v>4984</v>
      </c>
      <c r="K659" s="137" t="str">
        <f t="shared" si="32"/>
        <v>H5221</v>
      </c>
      <c r="L659" s="263" t="str">
        <f t="shared" si="31"/>
        <v>H52.2.1 - Services annexes des transports terrestres</v>
      </c>
      <c r="M659" s="137"/>
      <c r="N659" s="137" t="s">
        <v>192</v>
      </c>
      <c r="O659" s="137" t="s">
        <v>426</v>
      </c>
      <c r="P659" s="132"/>
      <c r="Q659" s="132"/>
      <c r="R659" s="132"/>
    </row>
    <row r="660" spans="1:18" hidden="1">
      <c r="A660" s="132" t="s">
        <v>4986</v>
      </c>
      <c r="B660" s="137" t="s">
        <v>4027</v>
      </c>
      <c r="C660" s="137"/>
      <c r="D660" s="137" t="s">
        <v>426</v>
      </c>
      <c r="E660" s="132"/>
      <c r="F660" s="132"/>
      <c r="G660" s="132"/>
      <c r="H660" s="132">
        <f t="shared" si="30"/>
        <v>1</v>
      </c>
      <c r="I660" s="132"/>
      <c r="J660" s="355" t="s">
        <v>4985</v>
      </c>
      <c r="K660" s="137" t="str">
        <f t="shared" si="32"/>
        <v>H5222</v>
      </c>
      <c r="L660" s="263" t="str">
        <f t="shared" si="31"/>
        <v>H52.2.2 - Services annexes des transports par eau</v>
      </c>
      <c r="M660" s="137"/>
      <c r="N660" s="137" t="s">
        <v>192</v>
      </c>
      <c r="O660" s="137" t="s">
        <v>426</v>
      </c>
      <c r="P660" s="132"/>
      <c r="Q660" s="132"/>
      <c r="R660" s="132"/>
    </row>
    <row r="661" spans="1:18" hidden="1">
      <c r="A661" s="132" t="s">
        <v>4987</v>
      </c>
      <c r="B661" s="137" t="s">
        <v>4028</v>
      </c>
      <c r="C661" s="137"/>
      <c r="D661" s="137" t="s">
        <v>426</v>
      </c>
      <c r="E661" s="132"/>
      <c r="F661" s="132"/>
      <c r="G661" s="132"/>
      <c r="H661" s="132">
        <f t="shared" si="30"/>
        <v>1</v>
      </c>
      <c r="I661" s="132"/>
      <c r="J661" s="355" t="s">
        <v>4986</v>
      </c>
      <c r="K661" s="137" t="str">
        <f t="shared" si="32"/>
        <v>H5223</v>
      </c>
      <c r="L661" s="263" t="str">
        <f t="shared" si="31"/>
        <v>H52.2.3 - Services annexes des transports aériens</v>
      </c>
      <c r="M661" s="137"/>
      <c r="N661" s="137" t="s">
        <v>192</v>
      </c>
      <c r="O661" s="137" t="s">
        <v>426</v>
      </c>
      <c r="P661" s="132"/>
      <c r="Q661" s="132"/>
      <c r="R661" s="132"/>
    </row>
    <row r="662" spans="1:18" hidden="1">
      <c r="A662" s="132" t="s">
        <v>4988</v>
      </c>
      <c r="B662" s="137" t="s">
        <v>4029</v>
      </c>
      <c r="C662" s="137"/>
      <c r="D662" s="137" t="s">
        <v>426</v>
      </c>
      <c r="E662" s="132"/>
      <c r="F662" s="132"/>
      <c r="G662" s="132"/>
      <c r="H662" s="132">
        <f t="shared" si="30"/>
        <v>1</v>
      </c>
      <c r="I662" s="132"/>
      <c r="J662" s="355" t="s">
        <v>4987</v>
      </c>
      <c r="K662" s="137" t="str">
        <f t="shared" si="32"/>
        <v>H5224</v>
      </c>
      <c r="L662" s="263" t="str">
        <f t="shared" si="31"/>
        <v>H52.2.4 - Manutention</v>
      </c>
      <c r="M662" s="137"/>
      <c r="N662" s="137" t="s">
        <v>192</v>
      </c>
      <c r="O662" s="137" t="s">
        <v>426</v>
      </c>
      <c r="P662" s="132"/>
      <c r="Q662" s="132"/>
      <c r="R662" s="132"/>
    </row>
    <row r="663" spans="1:18" hidden="1">
      <c r="A663" s="132" t="s">
        <v>4989</v>
      </c>
      <c r="B663" s="137" t="s">
        <v>4030</v>
      </c>
      <c r="C663" s="137"/>
      <c r="D663" s="137" t="s">
        <v>426</v>
      </c>
      <c r="E663" s="132"/>
      <c r="F663" s="132"/>
      <c r="G663" s="132"/>
      <c r="H663" s="132">
        <f t="shared" si="30"/>
        <v>1</v>
      </c>
      <c r="I663" s="132"/>
      <c r="J663" s="355" t="s">
        <v>4988</v>
      </c>
      <c r="K663" s="137" t="str">
        <f t="shared" si="32"/>
        <v>H5229</v>
      </c>
      <c r="L663" s="263" t="str">
        <f t="shared" si="31"/>
        <v>H52.2.9 - Autres services auxiliaires des transports</v>
      </c>
      <c r="M663" s="137"/>
      <c r="N663" s="137" t="s">
        <v>192</v>
      </c>
      <c r="O663" s="137" t="s">
        <v>426</v>
      </c>
      <c r="P663" s="132"/>
      <c r="Q663" s="132"/>
      <c r="R663" s="132"/>
    </row>
    <row r="664" spans="1:18" hidden="1">
      <c r="A664" s="132" t="s">
        <v>4990</v>
      </c>
      <c r="B664" s="137" t="s">
        <v>4031</v>
      </c>
      <c r="C664" s="137"/>
      <c r="D664" s="137" t="s">
        <v>426</v>
      </c>
      <c r="E664" s="132"/>
      <c r="F664" s="132"/>
      <c r="G664" s="132"/>
      <c r="H664" s="132">
        <f t="shared" si="30"/>
        <v>1</v>
      </c>
      <c r="I664" s="132"/>
      <c r="J664" s="353" t="s">
        <v>4989</v>
      </c>
      <c r="K664" s="137" t="str">
        <f t="shared" si="32"/>
        <v>H53</v>
      </c>
      <c r="L664" s="263" t="str">
        <f t="shared" si="31"/>
        <v>H53 - Activités de poste et de courrier</v>
      </c>
      <c r="M664" s="137" t="s">
        <v>190</v>
      </c>
      <c r="N664" s="137" t="s">
        <v>192</v>
      </c>
      <c r="O664" s="137" t="s">
        <v>426</v>
      </c>
      <c r="P664" s="132"/>
      <c r="Q664" s="132"/>
      <c r="R664" s="132"/>
    </row>
    <row r="665" spans="1:18" hidden="1">
      <c r="A665" s="132" t="s">
        <v>4991</v>
      </c>
      <c r="B665" s="137" t="s">
        <v>4032</v>
      </c>
      <c r="C665" s="137"/>
      <c r="D665" s="137" t="s">
        <v>426</v>
      </c>
      <c r="E665" s="132"/>
      <c r="F665" s="132"/>
      <c r="G665" s="132"/>
      <c r="H665" s="132">
        <f t="shared" si="30"/>
        <v>1</v>
      </c>
      <c r="I665" s="132"/>
      <c r="J665" s="354" t="s">
        <v>4990</v>
      </c>
      <c r="K665" s="137" t="str">
        <f t="shared" si="32"/>
        <v>H531</v>
      </c>
      <c r="L665" s="263" t="str">
        <f t="shared" si="31"/>
        <v>H53.1 - Activités poste dans le cadre d'une obligation service universel</v>
      </c>
      <c r="M665" s="137" t="s">
        <v>190</v>
      </c>
      <c r="N665" s="137" t="s">
        <v>192</v>
      </c>
      <c r="O665" s="137" t="s">
        <v>426</v>
      </c>
      <c r="P665" s="132"/>
      <c r="Q665" s="132"/>
      <c r="R665" s="132"/>
    </row>
    <row r="666" spans="1:18" hidden="1">
      <c r="A666" s="132" t="s">
        <v>4992</v>
      </c>
      <c r="B666" s="137" t="s">
        <v>4033</v>
      </c>
      <c r="C666" s="137"/>
      <c r="D666" s="137" t="s">
        <v>426</v>
      </c>
      <c r="E666" s="132"/>
      <c r="F666" s="132"/>
      <c r="G666" s="132"/>
      <c r="H666" s="132">
        <f t="shared" si="30"/>
        <v>1</v>
      </c>
      <c r="I666" s="132"/>
      <c r="J666" s="355" t="s">
        <v>4991</v>
      </c>
      <c r="K666" s="137" t="str">
        <f t="shared" si="32"/>
        <v>H5310</v>
      </c>
      <c r="L666" s="263" t="str">
        <f t="shared" si="31"/>
        <v>H53.1.0 - Activités poste dans le cadre d'une obligation service universel</v>
      </c>
      <c r="M666" s="137"/>
      <c r="N666" s="137" t="s">
        <v>192</v>
      </c>
      <c r="O666" s="137" t="s">
        <v>426</v>
      </c>
      <c r="P666" s="132"/>
      <c r="Q666" s="132"/>
      <c r="R666" s="132"/>
    </row>
    <row r="667" spans="1:18" hidden="1">
      <c r="A667" s="132" t="s">
        <v>4993</v>
      </c>
      <c r="B667" s="137" t="s">
        <v>4034</v>
      </c>
      <c r="C667" s="137"/>
      <c r="D667" s="137" t="s">
        <v>426</v>
      </c>
      <c r="E667" s="132"/>
      <c r="F667" s="132"/>
      <c r="G667" s="132"/>
      <c r="H667" s="132">
        <f t="shared" si="30"/>
        <v>1</v>
      </c>
      <c r="I667" s="132"/>
      <c r="J667" s="354" t="s">
        <v>4992</v>
      </c>
      <c r="K667" s="137" t="str">
        <f t="shared" si="32"/>
        <v>H532</v>
      </c>
      <c r="L667" s="263" t="str">
        <f t="shared" si="31"/>
        <v>H53.2 - Autres activités de poste et de courrier</v>
      </c>
      <c r="M667" s="137" t="s">
        <v>190</v>
      </c>
      <c r="N667" s="137" t="s">
        <v>192</v>
      </c>
      <c r="O667" s="137" t="s">
        <v>426</v>
      </c>
      <c r="P667" s="132"/>
      <c r="Q667" s="132"/>
      <c r="R667" s="132"/>
    </row>
    <row r="668" spans="1:18" hidden="1">
      <c r="A668" s="132" t="s">
        <v>4994</v>
      </c>
      <c r="B668" s="137" t="s">
        <v>4035</v>
      </c>
      <c r="C668" s="137"/>
      <c r="D668" s="137" t="s">
        <v>426</v>
      </c>
      <c r="E668" s="132"/>
      <c r="F668" s="132"/>
      <c r="G668" s="132"/>
      <c r="H668" s="132">
        <f t="shared" si="30"/>
        <v>1</v>
      </c>
      <c r="I668" s="132"/>
      <c r="J668" s="355" t="s">
        <v>4993</v>
      </c>
      <c r="K668" s="137" t="str">
        <f t="shared" si="32"/>
        <v>H5320</v>
      </c>
      <c r="L668" s="263" t="str">
        <f t="shared" si="31"/>
        <v>H53.2.0 - Autres activités de poste et de courrier</v>
      </c>
      <c r="M668" s="137"/>
      <c r="N668" s="137" t="s">
        <v>192</v>
      </c>
      <c r="O668" s="137" t="s">
        <v>426</v>
      </c>
      <c r="P668" s="132"/>
      <c r="Q668" s="132"/>
      <c r="R668" s="132"/>
    </row>
    <row r="669" spans="1:18" hidden="1">
      <c r="A669" s="132" t="s">
        <v>4995</v>
      </c>
      <c r="B669" s="137" t="s">
        <v>4036</v>
      </c>
      <c r="C669" s="137"/>
      <c r="D669" s="137" t="s">
        <v>426</v>
      </c>
      <c r="E669" s="132"/>
      <c r="F669" s="132"/>
      <c r="G669" s="132"/>
      <c r="H669" s="132">
        <f t="shared" si="30"/>
        <v>1</v>
      </c>
      <c r="I669" s="132"/>
      <c r="J669" s="265" t="s">
        <v>4994</v>
      </c>
      <c r="K669" s="137" t="str">
        <f t="shared" si="32"/>
        <v>I</v>
      </c>
      <c r="L669" s="263" t="str">
        <f t="shared" si="31"/>
        <v>I - HÉBERGEMENT ET RESTAURATION</v>
      </c>
      <c r="M669" s="137" t="s">
        <v>190</v>
      </c>
      <c r="N669" s="137" t="s">
        <v>192</v>
      </c>
      <c r="O669" s="137" t="s">
        <v>426</v>
      </c>
      <c r="P669" s="132"/>
      <c r="Q669" s="132"/>
      <c r="R669" s="132"/>
    </row>
    <row r="670" spans="1:18" hidden="1">
      <c r="A670" s="132" t="s">
        <v>4996</v>
      </c>
      <c r="B670" s="137" t="s">
        <v>4037</v>
      </c>
      <c r="C670" s="137"/>
      <c r="D670" s="137" t="s">
        <v>426</v>
      </c>
      <c r="E670" s="132"/>
      <c r="F670" s="132"/>
      <c r="G670" s="132"/>
      <c r="H670" s="132">
        <f t="shared" si="30"/>
        <v>1</v>
      </c>
      <c r="I670" s="132"/>
      <c r="J670" s="353" t="s">
        <v>4995</v>
      </c>
      <c r="K670" s="137" t="str">
        <f t="shared" si="32"/>
        <v>I55</v>
      </c>
      <c r="L670" s="263" t="str">
        <f t="shared" si="31"/>
        <v>I55 - Hébergement</v>
      </c>
      <c r="M670" s="137" t="s">
        <v>190</v>
      </c>
      <c r="N670" s="137" t="s">
        <v>192</v>
      </c>
      <c r="O670" s="137" t="s">
        <v>426</v>
      </c>
      <c r="P670" s="132"/>
      <c r="Q670" s="132"/>
      <c r="R670" s="132"/>
    </row>
    <row r="671" spans="1:18" hidden="1">
      <c r="A671" s="132" t="s">
        <v>4997</v>
      </c>
      <c r="B671" s="137" t="s">
        <v>4038</v>
      </c>
      <c r="C671" s="137"/>
      <c r="D671" s="137" t="s">
        <v>426</v>
      </c>
      <c r="E671" s="132"/>
      <c r="F671" s="132"/>
      <c r="G671" s="132"/>
      <c r="H671" s="132">
        <f t="shared" si="30"/>
        <v>1</v>
      </c>
      <c r="I671" s="132"/>
      <c r="J671" s="354" t="s">
        <v>4996</v>
      </c>
      <c r="K671" s="137" t="str">
        <f t="shared" si="32"/>
        <v>I551</v>
      </c>
      <c r="L671" s="263" t="str">
        <f t="shared" si="31"/>
        <v>I55.1 - Hôtels et hébergement similaire</v>
      </c>
      <c r="M671" s="137" t="s">
        <v>190</v>
      </c>
      <c r="N671" s="137" t="s">
        <v>192</v>
      </c>
      <c r="O671" s="137" t="s">
        <v>426</v>
      </c>
      <c r="P671" s="132"/>
      <c r="Q671" s="132"/>
      <c r="R671" s="132"/>
    </row>
    <row r="672" spans="1:18" hidden="1">
      <c r="A672" s="132" t="s">
        <v>4998</v>
      </c>
      <c r="B672" s="137" t="s">
        <v>4039</v>
      </c>
      <c r="C672" s="137"/>
      <c r="D672" s="137" t="s">
        <v>426</v>
      </c>
      <c r="E672" s="132"/>
      <c r="F672" s="132"/>
      <c r="G672" s="132"/>
      <c r="H672" s="132">
        <f t="shared" si="30"/>
        <v>1</v>
      </c>
      <c r="I672" s="132"/>
      <c r="J672" s="355" t="s">
        <v>4997</v>
      </c>
      <c r="K672" s="137" t="str">
        <f t="shared" si="32"/>
        <v>I5510</v>
      </c>
      <c r="L672" s="263" t="str">
        <f t="shared" si="31"/>
        <v>I55.1.0 - Hôtels et hébergement similaire</v>
      </c>
      <c r="M672" s="137"/>
      <c r="N672" s="137" t="s">
        <v>192</v>
      </c>
      <c r="O672" s="137" t="s">
        <v>426</v>
      </c>
      <c r="P672" s="132"/>
      <c r="Q672" s="132"/>
      <c r="R672" s="132"/>
    </row>
    <row r="673" spans="1:18" hidden="1">
      <c r="A673" s="132" t="s">
        <v>4999</v>
      </c>
      <c r="B673" s="137" t="s">
        <v>4040</v>
      </c>
      <c r="C673" s="137"/>
      <c r="D673" s="137" t="s">
        <v>426</v>
      </c>
      <c r="E673" s="132"/>
      <c r="F673" s="132"/>
      <c r="G673" s="132"/>
      <c r="H673" s="132">
        <f t="shared" si="30"/>
        <v>1</v>
      </c>
      <c r="I673" s="132"/>
      <c r="J673" s="354" t="s">
        <v>4998</v>
      </c>
      <c r="K673" s="137" t="str">
        <f t="shared" si="32"/>
        <v>I552</v>
      </c>
      <c r="L673" s="263" t="str">
        <f t="shared" si="31"/>
        <v>I55.2 - Hébergement touristique et autre hébergement collectif</v>
      </c>
      <c r="M673" s="137" t="s">
        <v>190</v>
      </c>
      <c r="N673" s="137" t="s">
        <v>192</v>
      </c>
      <c r="O673" s="137" t="s">
        <v>426</v>
      </c>
      <c r="P673" s="132"/>
      <c r="Q673" s="132"/>
      <c r="R673" s="132"/>
    </row>
    <row r="674" spans="1:18" hidden="1">
      <c r="A674" s="132" t="s">
        <v>5000</v>
      </c>
      <c r="B674" s="137" t="s">
        <v>4041</v>
      </c>
      <c r="C674" s="137"/>
      <c r="D674" s="137" t="s">
        <v>426</v>
      </c>
      <c r="E674" s="132"/>
      <c r="F674" s="132"/>
      <c r="G674" s="132"/>
      <c r="H674" s="132">
        <f t="shared" si="30"/>
        <v>1</v>
      </c>
      <c r="I674" s="132"/>
      <c r="J674" s="355" t="s">
        <v>4999</v>
      </c>
      <c r="K674" s="137" t="str">
        <f t="shared" si="32"/>
        <v>I5520</v>
      </c>
      <c r="L674" s="263" t="str">
        <f t="shared" si="31"/>
        <v>I55.2.0 - Hébergement touristique et autre hébergement collectif</v>
      </c>
      <c r="M674" s="137"/>
      <c r="N674" s="137" t="s">
        <v>192</v>
      </c>
      <c r="O674" s="137" t="s">
        <v>426</v>
      </c>
      <c r="P674" s="132"/>
      <c r="Q674" s="132"/>
      <c r="R674" s="132"/>
    </row>
    <row r="675" spans="1:18" hidden="1">
      <c r="A675" s="132" t="s">
        <v>5001</v>
      </c>
      <c r="B675" s="137" t="s">
        <v>4042</v>
      </c>
      <c r="C675" s="137"/>
      <c r="D675" s="137" t="s">
        <v>426</v>
      </c>
      <c r="E675" s="132"/>
      <c r="F675" s="132"/>
      <c r="G675" s="132"/>
      <c r="H675" s="132">
        <f t="shared" si="30"/>
        <v>1</v>
      </c>
      <c r="I675" s="132"/>
      <c r="J675" s="354" t="s">
        <v>5000</v>
      </c>
      <c r="K675" s="137" t="str">
        <f t="shared" si="32"/>
        <v>I553</v>
      </c>
      <c r="L675" s="263" t="str">
        <f t="shared" si="31"/>
        <v>I55.3 - Terrains camping parcs pour caravanes ou véhicules loisirs</v>
      </c>
      <c r="M675" s="137" t="s">
        <v>190</v>
      </c>
      <c r="N675" s="137" t="s">
        <v>192</v>
      </c>
      <c r="O675" s="137" t="s">
        <v>426</v>
      </c>
      <c r="P675" s="132"/>
      <c r="Q675" s="132"/>
      <c r="R675" s="132"/>
    </row>
    <row r="676" spans="1:18" hidden="1">
      <c r="A676" s="132" t="s">
        <v>5002</v>
      </c>
      <c r="B676" s="137" t="s">
        <v>4043</v>
      </c>
      <c r="C676" s="137"/>
      <c r="D676" s="137" t="s">
        <v>426</v>
      </c>
      <c r="E676" s="132"/>
      <c r="F676" s="132"/>
      <c r="G676" s="132"/>
      <c r="H676" s="132">
        <f t="shared" si="30"/>
        <v>1</v>
      </c>
      <c r="I676" s="132"/>
      <c r="J676" s="355" t="s">
        <v>5001</v>
      </c>
      <c r="K676" s="137" t="str">
        <f t="shared" si="32"/>
        <v>I5530</v>
      </c>
      <c r="L676" s="263" t="str">
        <f t="shared" si="31"/>
        <v>I55.3.0 - Terrains camping parcs pour caravanes ou véhicules loisirs</v>
      </c>
      <c r="M676" s="137"/>
      <c r="N676" s="137" t="s">
        <v>192</v>
      </c>
      <c r="O676" s="137" t="s">
        <v>426</v>
      </c>
      <c r="P676" s="132"/>
      <c r="Q676" s="132"/>
      <c r="R676" s="132"/>
    </row>
    <row r="677" spans="1:18" hidden="1">
      <c r="A677" s="132" t="s">
        <v>5003</v>
      </c>
      <c r="B677" s="137" t="s">
        <v>4044</v>
      </c>
      <c r="C677" s="137"/>
      <c r="D677" s="137" t="s">
        <v>426</v>
      </c>
      <c r="E677" s="132"/>
      <c r="F677" s="132"/>
      <c r="G677" s="132"/>
      <c r="H677" s="132">
        <f t="shared" si="30"/>
        <v>1</v>
      </c>
      <c r="I677" s="132"/>
      <c r="J677" s="354" t="s">
        <v>5002</v>
      </c>
      <c r="K677" s="137" t="str">
        <f t="shared" si="32"/>
        <v>I559</v>
      </c>
      <c r="L677" s="263" t="str">
        <f t="shared" si="31"/>
        <v>I55.9 - Hébergements divers</v>
      </c>
      <c r="M677" s="137" t="s">
        <v>190</v>
      </c>
      <c r="N677" s="137" t="s">
        <v>192</v>
      </c>
      <c r="O677" s="137" t="s">
        <v>426</v>
      </c>
      <c r="P677" s="132"/>
      <c r="Q677" s="132"/>
      <c r="R677" s="132"/>
    </row>
    <row r="678" spans="1:18" hidden="1">
      <c r="A678" s="132" t="s">
        <v>5004</v>
      </c>
      <c r="B678" s="137" t="s">
        <v>4045</v>
      </c>
      <c r="C678" s="137"/>
      <c r="D678" s="137" t="s">
        <v>426</v>
      </c>
      <c r="E678" s="132"/>
      <c r="F678" s="132"/>
      <c r="G678" s="132"/>
      <c r="H678" s="132">
        <f t="shared" si="30"/>
        <v>1</v>
      </c>
      <c r="I678" s="132"/>
      <c r="J678" s="355" t="s">
        <v>5003</v>
      </c>
      <c r="K678" s="137" t="str">
        <f t="shared" si="32"/>
        <v>I5590</v>
      </c>
      <c r="L678" s="263" t="str">
        <f t="shared" si="31"/>
        <v>I55.9.0 - Hébergements divers</v>
      </c>
      <c r="M678" s="137"/>
      <c r="N678" s="137" t="s">
        <v>192</v>
      </c>
      <c r="O678" s="137" t="s">
        <v>426</v>
      </c>
      <c r="P678" s="132"/>
      <c r="Q678" s="132"/>
      <c r="R678" s="132"/>
    </row>
    <row r="679" spans="1:18" hidden="1">
      <c r="A679" s="132" t="s">
        <v>5005</v>
      </c>
      <c r="B679" s="137" t="s">
        <v>4046</v>
      </c>
      <c r="C679" s="137"/>
      <c r="D679" s="137" t="s">
        <v>426</v>
      </c>
      <c r="E679" s="132"/>
      <c r="F679" s="132"/>
      <c r="G679" s="132"/>
      <c r="H679" s="132">
        <f t="shared" si="30"/>
        <v>1</v>
      </c>
      <c r="I679" s="132"/>
      <c r="J679" s="353" t="s">
        <v>5004</v>
      </c>
      <c r="K679" s="137" t="str">
        <f t="shared" si="32"/>
        <v>I56</v>
      </c>
      <c r="L679" s="263" t="str">
        <f t="shared" si="31"/>
        <v>I56 - Restauration</v>
      </c>
      <c r="M679" s="137" t="s">
        <v>190</v>
      </c>
      <c r="N679" s="137" t="s">
        <v>192</v>
      </c>
      <c r="O679" s="137" t="s">
        <v>426</v>
      </c>
      <c r="P679" s="132"/>
      <c r="Q679" s="132"/>
      <c r="R679" s="132"/>
    </row>
    <row r="680" spans="1:18" hidden="1">
      <c r="A680" s="132" t="s">
        <v>5006</v>
      </c>
      <c r="B680" s="137" t="s">
        <v>4047</v>
      </c>
      <c r="C680" s="137"/>
      <c r="D680" s="137" t="s">
        <v>426</v>
      </c>
      <c r="E680" s="132"/>
      <c r="F680" s="132"/>
      <c r="G680" s="132"/>
      <c r="H680" s="132">
        <f t="shared" si="30"/>
        <v>1</v>
      </c>
      <c r="I680" s="132"/>
      <c r="J680" s="354" t="s">
        <v>5005</v>
      </c>
      <c r="K680" s="137" t="str">
        <f t="shared" si="32"/>
        <v>I561</v>
      </c>
      <c r="L680" s="263" t="str">
        <f t="shared" si="31"/>
        <v>I56.1 - Restaurants et services de restauration mobile</v>
      </c>
      <c r="M680" s="137" t="s">
        <v>190</v>
      </c>
      <c r="N680" s="137" t="s">
        <v>192</v>
      </c>
      <c r="O680" s="137" t="s">
        <v>426</v>
      </c>
      <c r="P680" s="132"/>
      <c r="Q680" s="132"/>
      <c r="R680" s="132"/>
    </row>
    <row r="681" spans="1:18" hidden="1">
      <c r="A681" s="132" t="s">
        <v>5007</v>
      </c>
      <c r="B681" s="137" t="s">
        <v>4048</v>
      </c>
      <c r="C681" s="137"/>
      <c r="D681" s="137" t="s">
        <v>426</v>
      </c>
      <c r="E681" s="132"/>
      <c r="F681" s="132"/>
      <c r="G681" s="132"/>
      <c r="H681" s="132">
        <f t="shared" si="30"/>
        <v>1</v>
      </c>
      <c r="I681" s="132"/>
      <c r="J681" s="355" t="s">
        <v>5006</v>
      </c>
      <c r="K681" s="137" t="str">
        <f t="shared" si="32"/>
        <v>I5610</v>
      </c>
      <c r="L681" s="263" t="str">
        <f t="shared" si="31"/>
        <v>I56.1.0 - Restaurants et services de restauration mobile</v>
      </c>
      <c r="M681" s="137"/>
      <c r="N681" s="137" t="s">
        <v>192</v>
      </c>
      <c r="O681" s="137" t="s">
        <v>426</v>
      </c>
      <c r="P681" s="132"/>
      <c r="Q681" s="132"/>
      <c r="R681" s="132"/>
    </row>
    <row r="682" spans="1:18" hidden="1">
      <c r="A682" s="132" t="s">
        <v>5008</v>
      </c>
      <c r="B682" s="137" t="s">
        <v>4049</v>
      </c>
      <c r="C682" s="137"/>
      <c r="D682" s="137" t="s">
        <v>426</v>
      </c>
      <c r="E682" s="132"/>
      <c r="F682" s="132"/>
      <c r="G682" s="132"/>
      <c r="H682" s="132">
        <f t="shared" si="30"/>
        <v>1</v>
      </c>
      <c r="I682" s="132"/>
      <c r="J682" s="354" t="s">
        <v>5007</v>
      </c>
      <c r="K682" s="137" t="str">
        <f t="shared" si="32"/>
        <v>I562</v>
      </c>
      <c r="L682" s="263" t="str">
        <f t="shared" si="31"/>
        <v>I56.2 - Traiteurs et autres services de restauration</v>
      </c>
      <c r="M682" s="137" t="s">
        <v>190</v>
      </c>
      <c r="N682" s="137" t="s">
        <v>192</v>
      </c>
      <c r="O682" s="137" t="s">
        <v>426</v>
      </c>
      <c r="P682" s="132"/>
      <c r="Q682" s="132"/>
      <c r="R682" s="132"/>
    </row>
    <row r="683" spans="1:18" hidden="1">
      <c r="A683" s="132" t="s">
        <v>5009</v>
      </c>
      <c r="B683" s="137" t="s">
        <v>4050</v>
      </c>
      <c r="C683" s="137"/>
      <c r="D683" s="137" t="s">
        <v>426</v>
      </c>
      <c r="E683" s="132"/>
      <c r="F683" s="132"/>
      <c r="G683" s="132"/>
      <c r="H683" s="132">
        <f t="shared" si="30"/>
        <v>1</v>
      </c>
      <c r="I683" s="132"/>
      <c r="J683" s="355" t="s">
        <v>5008</v>
      </c>
      <c r="K683" s="137" t="str">
        <f t="shared" si="32"/>
        <v>I5621</v>
      </c>
      <c r="L683" s="263" t="str">
        <f t="shared" si="31"/>
        <v>I56.2.1 - Services des traiteurs</v>
      </c>
      <c r="M683" s="137"/>
      <c r="N683" s="137" t="s">
        <v>192</v>
      </c>
      <c r="O683" s="137" t="s">
        <v>426</v>
      </c>
      <c r="P683" s="132"/>
      <c r="Q683" s="132"/>
      <c r="R683" s="132"/>
    </row>
    <row r="684" spans="1:18" hidden="1">
      <c r="A684" s="132" t="s">
        <v>5010</v>
      </c>
      <c r="B684" s="137" t="s">
        <v>4051</v>
      </c>
      <c r="C684" s="137"/>
      <c r="D684" s="137" t="s">
        <v>426</v>
      </c>
      <c r="E684" s="132"/>
      <c r="F684" s="132"/>
      <c r="G684" s="132"/>
      <c r="H684" s="132">
        <f t="shared" si="30"/>
        <v>1</v>
      </c>
      <c r="I684" s="132"/>
      <c r="J684" s="355" t="s">
        <v>5009</v>
      </c>
      <c r="K684" s="137" t="str">
        <f t="shared" si="32"/>
        <v>I5629</v>
      </c>
      <c r="L684" s="263" t="str">
        <f t="shared" si="31"/>
        <v>I56.2.9 - Autres services de restauration nca</v>
      </c>
      <c r="M684" s="137"/>
      <c r="N684" s="137" t="s">
        <v>192</v>
      </c>
      <c r="O684" s="137" t="s">
        <v>426</v>
      </c>
      <c r="P684" s="132"/>
      <c r="Q684" s="132"/>
      <c r="R684" s="132"/>
    </row>
    <row r="685" spans="1:18" hidden="1">
      <c r="A685" s="132" t="s">
        <v>5011</v>
      </c>
      <c r="B685" s="137" t="s">
        <v>4052</v>
      </c>
      <c r="C685" s="137"/>
      <c r="D685" s="137" t="s">
        <v>426</v>
      </c>
      <c r="E685" s="132"/>
      <c r="F685" s="132"/>
      <c r="G685" s="132"/>
      <c r="H685" s="132">
        <f t="shared" si="30"/>
        <v>1</v>
      </c>
      <c r="I685" s="132"/>
      <c r="J685" s="354" t="s">
        <v>5010</v>
      </c>
      <c r="K685" s="137" t="str">
        <f t="shared" si="32"/>
        <v>I563</v>
      </c>
      <c r="L685" s="263" t="str">
        <f t="shared" si="31"/>
        <v>I56.3 - Services des débits de boissons</v>
      </c>
      <c r="M685" s="137" t="s">
        <v>190</v>
      </c>
      <c r="N685" s="137" t="s">
        <v>192</v>
      </c>
      <c r="O685" s="137" t="s">
        <v>426</v>
      </c>
      <c r="P685" s="132"/>
      <c r="Q685" s="132"/>
      <c r="R685" s="132"/>
    </row>
    <row r="686" spans="1:18" hidden="1">
      <c r="A686" s="132" t="s">
        <v>5012</v>
      </c>
      <c r="B686" s="137" t="s">
        <v>4053</v>
      </c>
      <c r="C686" s="137"/>
      <c r="D686" s="137" t="s">
        <v>426</v>
      </c>
      <c r="E686" s="132"/>
      <c r="F686" s="132"/>
      <c r="G686" s="132"/>
      <c r="H686" s="132">
        <f t="shared" si="30"/>
        <v>1</v>
      </c>
      <c r="I686" s="132"/>
      <c r="J686" s="355" t="s">
        <v>5011</v>
      </c>
      <c r="K686" s="137" t="str">
        <f t="shared" si="32"/>
        <v>I5630</v>
      </c>
      <c r="L686" s="263" t="str">
        <f t="shared" si="31"/>
        <v>I56.3.0 - Services des débits de boissons</v>
      </c>
      <c r="M686" s="137"/>
      <c r="N686" s="137" t="s">
        <v>192</v>
      </c>
      <c r="O686" s="137" t="s">
        <v>426</v>
      </c>
      <c r="P686" s="132"/>
      <c r="Q686" s="132"/>
      <c r="R686" s="132"/>
    </row>
    <row r="687" spans="1:18" hidden="1">
      <c r="A687" s="132" t="s">
        <v>5013</v>
      </c>
      <c r="B687" s="137" t="s">
        <v>4054</v>
      </c>
      <c r="C687" s="137"/>
      <c r="D687" s="137" t="s">
        <v>426</v>
      </c>
      <c r="E687" s="132"/>
      <c r="F687" s="132"/>
      <c r="G687" s="132"/>
      <c r="H687" s="132">
        <f t="shared" si="30"/>
        <v>1</v>
      </c>
      <c r="I687" s="132"/>
      <c r="J687" s="265" t="s">
        <v>5012</v>
      </c>
      <c r="K687" s="137" t="str">
        <f t="shared" si="32"/>
        <v>J</v>
      </c>
      <c r="L687" s="263" t="str">
        <f t="shared" si="31"/>
        <v>J - INFORMATION ET COMMUNICATION</v>
      </c>
      <c r="M687" s="137" t="s">
        <v>190</v>
      </c>
      <c r="N687" s="137" t="s">
        <v>192</v>
      </c>
      <c r="O687" s="137" t="s">
        <v>426</v>
      </c>
      <c r="P687" s="132"/>
      <c r="Q687" s="132"/>
      <c r="R687" s="132"/>
    </row>
    <row r="688" spans="1:18" hidden="1">
      <c r="A688" s="132" t="s">
        <v>5014</v>
      </c>
      <c r="B688" s="137" t="s">
        <v>4055</v>
      </c>
      <c r="C688" s="137"/>
      <c r="D688" s="137" t="s">
        <v>426</v>
      </c>
      <c r="E688" s="132"/>
      <c r="F688" s="132"/>
      <c r="G688" s="132"/>
      <c r="H688" s="132">
        <f t="shared" si="30"/>
        <v>1</v>
      </c>
      <c r="I688" s="132"/>
      <c r="J688" s="353" t="s">
        <v>5013</v>
      </c>
      <c r="K688" s="137" t="str">
        <f t="shared" si="32"/>
        <v>J58</v>
      </c>
      <c r="L688" s="263" t="str">
        <f t="shared" si="31"/>
        <v>J58 - Édition</v>
      </c>
      <c r="M688" s="137" t="s">
        <v>190</v>
      </c>
      <c r="N688" s="137" t="s">
        <v>192</v>
      </c>
      <c r="O688" s="137" t="s">
        <v>426</v>
      </c>
      <c r="P688" s="132"/>
      <c r="Q688" s="132"/>
      <c r="R688" s="132"/>
    </row>
    <row r="689" spans="1:18" hidden="1">
      <c r="A689" s="132" t="s">
        <v>5015</v>
      </c>
      <c r="B689" s="137" t="s">
        <v>4056</v>
      </c>
      <c r="C689" s="137"/>
      <c r="D689" s="137" t="s">
        <v>426</v>
      </c>
      <c r="E689" s="132"/>
      <c r="F689" s="132"/>
      <c r="G689" s="132"/>
      <c r="H689" s="132">
        <f t="shared" si="30"/>
        <v>1</v>
      </c>
      <c r="I689" s="132"/>
      <c r="J689" s="354" t="s">
        <v>5014</v>
      </c>
      <c r="K689" s="137" t="str">
        <f t="shared" si="32"/>
        <v>J581</v>
      </c>
      <c r="L689" s="263" t="str">
        <f t="shared" si="31"/>
        <v>J58.1 - Édition de livres et périodiques et autres activités d'édition</v>
      </c>
      <c r="M689" s="137"/>
      <c r="N689" s="137" t="s">
        <v>192</v>
      </c>
      <c r="O689" s="137" t="s">
        <v>426</v>
      </c>
      <c r="P689" s="132"/>
      <c r="Q689" s="132"/>
      <c r="R689" s="132"/>
    </row>
    <row r="690" spans="1:18" hidden="1">
      <c r="A690" s="132" t="s">
        <v>5016</v>
      </c>
      <c r="B690" s="137" t="s">
        <v>4057</v>
      </c>
      <c r="C690" s="137"/>
      <c r="D690" s="137" t="s">
        <v>426</v>
      </c>
      <c r="E690" s="132"/>
      <c r="F690" s="132"/>
      <c r="G690" s="132"/>
      <c r="H690" s="132">
        <f t="shared" si="30"/>
        <v>1</v>
      </c>
      <c r="I690" s="132"/>
      <c r="J690" s="354" t="s">
        <v>5015</v>
      </c>
      <c r="K690" s="137" t="str">
        <f t="shared" si="32"/>
        <v>J5811</v>
      </c>
      <c r="L690" s="263" t="str">
        <f t="shared" si="31"/>
        <v>J58.1.1 - Édition de livres</v>
      </c>
      <c r="M690" s="137"/>
      <c r="N690" s="137" t="s">
        <v>192</v>
      </c>
      <c r="O690" s="137" t="s">
        <v>426</v>
      </c>
      <c r="P690" s="132"/>
      <c r="Q690" s="132"/>
      <c r="R690" s="132"/>
    </row>
    <row r="691" spans="1:18" hidden="1">
      <c r="A691" s="132" t="s">
        <v>5017</v>
      </c>
      <c r="B691" s="137" t="s">
        <v>4058</v>
      </c>
      <c r="C691" s="137"/>
      <c r="D691" s="137" t="s">
        <v>426</v>
      </c>
      <c r="E691" s="132"/>
      <c r="F691" s="132"/>
      <c r="G691" s="132"/>
      <c r="H691" s="132">
        <f t="shared" si="30"/>
        <v>1</v>
      </c>
      <c r="I691" s="132"/>
      <c r="J691" s="354" t="s">
        <v>5016</v>
      </c>
      <c r="K691" s="137" t="str">
        <f t="shared" si="32"/>
        <v>J5812</v>
      </c>
      <c r="L691" s="263" t="str">
        <f t="shared" si="31"/>
        <v>J58.1.2 - Édition de répertoires et de fichiers d'adresses</v>
      </c>
      <c r="M691" s="137"/>
      <c r="N691" s="137" t="s">
        <v>192</v>
      </c>
      <c r="O691" s="137" t="s">
        <v>426</v>
      </c>
      <c r="P691" s="132"/>
      <c r="Q691" s="132"/>
      <c r="R691" s="132"/>
    </row>
    <row r="692" spans="1:18" hidden="1">
      <c r="A692" s="132" t="s">
        <v>5018</v>
      </c>
      <c r="B692" s="137" t="s">
        <v>4059</v>
      </c>
      <c r="C692" s="137"/>
      <c r="D692" s="137" t="s">
        <v>426</v>
      </c>
      <c r="E692" s="132"/>
      <c r="F692" s="132"/>
      <c r="G692" s="132"/>
      <c r="H692" s="132">
        <f t="shared" si="30"/>
        <v>1</v>
      </c>
      <c r="I692" s="132"/>
      <c r="J692" s="354" t="s">
        <v>5017</v>
      </c>
      <c r="K692" s="137" t="str">
        <f t="shared" si="32"/>
        <v>J5813</v>
      </c>
      <c r="L692" s="263" t="str">
        <f t="shared" si="31"/>
        <v>J58.1.3 - Édition de journaux</v>
      </c>
      <c r="M692" s="137"/>
      <c r="N692" s="137" t="s">
        <v>192</v>
      </c>
      <c r="O692" s="137" t="s">
        <v>426</v>
      </c>
      <c r="P692" s="132"/>
      <c r="Q692" s="132"/>
      <c r="R692" s="132"/>
    </row>
    <row r="693" spans="1:18" hidden="1">
      <c r="A693" s="132" t="s">
        <v>5019</v>
      </c>
      <c r="B693" s="137" t="s">
        <v>4060</v>
      </c>
      <c r="C693" s="137"/>
      <c r="D693" s="137" t="s">
        <v>426</v>
      </c>
      <c r="E693" s="132"/>
      <c r="F693" s="132"/>
      <c r="G693" s="132"/>
      <c r="H693" s="132">
        <f t="shared" si="30"/>
        <v>1</v>
      </c>
      <c r="I693" s="132"/>
      <c r="J693" s="354" t="s">
        <v>5018</v>
      </c>
      <c r="K693" s="137" t="str">
        <f t="shared" si="32"/>
        <v>J5814</v>
      </c>
      <c r="L693" s="263" t="str">
        <f t="shared" si="31"/>
        <v>J58.1.4 - Édition de revues et périodiques</v>
      </c>
      <c r="M693" s="137"/>
      <c r="N693" s="137" t="s">
        <v>192</v>
      </c>
      <c r="O693" s="137" t="s">
        <v>426</v>
      </c>
      <c r="P693" s="132"/>
      <c r="Q693" s="132"/>
      <c r="R693" s="132"/>
    </row>
    <row r="694" spans="1:18" hidden="1">
      <c r="A694" s="132" t="s">
        <v>5020</v>
      </c>
      <c r="B694" s="137" t="s">
        <v>4061</v>
      </c>
      <c r="C694" s="137"/>
      <c r="D694" s="137" t="s">
        <v>426</v>
      </c>
      <c r="E694" s="132"/>
      <c r="F694" s="132"/>
      <c r="G694" s="132"/>
      <c r="H694" s="132">
        <f t="shared" si="30"/>
        <v>1</v>
      </c>
      <c r="I694" s="132"/>
      <c r="J694" s="354" t="s">
        <v>5019</v>
      </c>
      <c r="K694" s="137" t="str">
        <f t="shared" si="32"/>
        <v>J5819</v>
      </c>
      <c r="L694" s="263" t="str">
        <f t="shared" si="31"/>
        <v>J58.1.9 - Autres activités d'édition</v>
      </c>
      <c r="M694" s="137"/>
      <c r="N694" s="137" t="s">
        <v>192</v>
      </c>
      <c r="O694" s="137" t="s">
        <v>426</v>
      </c>
      <c r="P694" s="132"/>
      <c r="Q694" s="132"/>
      <c r="R694" s="132"/>
    </row>
    <row r="695" spans="1:18" hidden="1">
      <c r="A695" s="132" t="s">
        <v>5021</v>
      </c>
      <c r="B695" s="137" t="s">
        <v>4062</v>
      </c>
      <c r="C695" s="137"/>
      <c r="D695" s="137" t="s">
        <v>426</v>
      </c>
      <c r="E695" s="132"/>
      <c r="F695" s="132"/>
      <c r="G695" s="132"/>
      <c r="H695" s="132">
        <f t="shared" si="30"/>
        <v>1</v>
      </c>
      <c r="I695" s="132"/>
      <c r="J695" s="354" t="s">
        <v>5020</v>
      </c>
      <c r="K695" s="137" t="str">
        <f t="shared" si="32"/>
        <v>J582</v>
      </c>
      <c r="L695" s="263" t="str">
        <f t="shared" si="31"/>
        <v>J58.2 - Édition de logiciels</v>
      </c>
      <c r="M695" s="137"/>
      <c r="N695" s="137" t="s">
        <v>192</v>
      </c>
      <c r="O695" s="137" t="s">
        <v>426</v>
      </c>
      <c r="P695" s="132"/>
      <c r="Q695" s="132"/>
      <c r="R695" s="132"/>
    </row>
    <row r="696" spans="1:18" hidden="1">
      <c r="A696" s="132" t="s">
        <v>5022</v>
      </c>
      <c r="B696" s="137" t="s">
        <v>4063</v>
      </c>
      <c r="C696" s="137"/>
      <c r="D696" s="137" t="s">
        <v>426</v>
      </c>
      <c r="E696" s="132"/>
      <c r="F696" s="132"/>
      <c r="G696" s="132"/>
      <c r="H696" s="132">
        <f t="shared" si="30"/>
        <v>1</v>
      </c>
      <c r="I696" s="132"/>
      <c r="J696" s="354" t="s">
        <v>5021</v>
      </c>
      <c r="K696" s="137" t="str">
        <f t="shared" si="32"/>
        <v>J5821</v>
      </c>
      <c r="L696" s="263" t="str">
        <f t="shared" si="31"/>
        <v>J58.2.1 - Édition de jeux électroniques</v>
      </c>
      <c r="M696" s="137"/>
      <c r="N696" s="137" t="s">
        <v>192</v>
      </c>
      <c r="O696" s="137" t="s">
        <v>426</v>
      </c>
      <c r="P696" s="132"/>
      <c r="Q696" s="132"/>
      <c r="R696" s="132"/>
    </row>
    <row r="697" spans="1:18" hidden="1">
      <c r="A697" s="132" t="s">
        <v>5023</v>
      </c>
      <c r="B697" s="137" t="s">
        <v>4064</v>
      </c>
      <c r="C697" s="137"/>
      <c r="D697" s="137" t="s">
        <v>426</v>
      </c>
      <c r="E697" s="132"/>
      <c r="F697" s="132"/>
      <c r="G697" s="132"/>
      <c r="H697" s="132">
        <f t="shared" si="30"/>
        <v>1</v>
      </c>
      <c r="I697" s="132"/>
      <c r="J697" s="354" t="s">
        <v>5022</v>
      </c>
      <c r="K697" s="137" t="str">
        <f t="shared" si="32"/>
        <v>J5829</v>
      </c>
      <c r="L697" s="263" t="str">
        <f t="shared" si="31"/>
        <v>J58.2.9 - Édition d'autres logiciels</v>
      </c>
      <c r="M697" s="137"/>
      <c r="N697" s="137" t="s">
        <v>192</v>
      </c>
      <c r="O697" s="137" t="s">
        <v>426</v>
      </c>
      <c r="P697" s="132"/>
      <c r="Q697" s="132"/>
      <c r="R697" s="132"/>
    </row>
    <row r="698" spans="1:18" hidden="1">
      <c r="A698" s="132" t="s">
        <v>5024</v>
      </c>
      <c r="B698" s="137" t="s">
        <v>4065</v>
      </c>
      <c r="C698" s="137"/>
      <c r="D698" s="137" t="s">
        <v>426</v>
      </c>
      <c r="E698" s="132"/>
      <c r="F698" s="132"/>
      <c r="G698" s="132"/>
      <c r="H698" s="132">
        <f t="shared" si="30"/>
        <v>1</v>
      </c>
      <c r="I698" s="132"/>
      <c r="J698" s="353" t="s">
        <v>5023</v>
      </c>
      <c r="K698" s="137" t="str">
        <f t="shared" si="32"/>
        <v>J59</v>
      </c>
      <c r="L698" s="263" t="str">
        <f t="shared" si="31"/>
        <v>J59 - Prod cinématog vidéo progr télévision enregistr sonore édit music</v>
      </c>
      <c r="M698" s="137" t="s">
        <v>190</v>
      </c>
      <c r="N698" s="137" t="s">
        <v>192</v>
      </c>
      <c r="O698" s="137" t="s">
        <v>426</v>
      </c>
      <c r="P698" s="132"/>
      <c r="Q698" s="132"/>
      <c r="R698" s="132"/>
    </row>
    <row r="699" spans="1:18" hidden="1">
      <c r="A699" s="132" t="s">
        <v>5025</v>
      </c>
      <c r="B699" s="137" t="s">
        <v>4066</v>
      </c>
      <c r="C699" s="137"/>
      <c r="D699" s="137" t="s">
        <v>426</v>
      </c>
      <c r="E699" s="132"/>
      <c r="F699" s="132"/>
      <c r="G699" s="132"/>
      <c r="H699" s="132">
        <f t="shared" si="30"/>
        <v>1</v>
      </c>
      <c r="I699" s="132"/>
      <c r="J699" s="354" t="s">
        <v>5024</v>
      </c>
      <c r="K699" s="137" t="str">
        <f t="shared" si="32"/>
        <v>J591</v>
      </c>
      <c r="L699" s="263" t="str">
        <f t="shared" si="31"/>
        <v>J59.1 - Activités cinématographiques vidéo et de télévision</v>
      </c>
      <c r="M699" s="137"/>
      <c r="N699" s="137" t="s">
        <v>192</v>
      </c>
      <c r="O699" s="137" t="s">
        <v>426</v>
      </c>
      <c r="P699" s="132"/>
      <c r="Q699" s="132"/>
      <c r="R699" s="132"/>
    </row>
    <row r="700" spans="1:18" hidden="1">
      <c r="A700" s="132" t="s">
        <v>5026</v>
      </c>
      <c r="B700" s="137" t="s">
        <v>4067</v>
      </c>
      <c r="C700" s="137"/>
      <c r="D700" s="137" t="s">
        <v>426</v>
      </c>
      <c r="E700" s="132"/>
      <c r="F700" s="132"/>
      <c r="G700" s="132"/>
      <c r="H700" s="132">
        <f t="shared" si="30"/>
        <v>1</v>
      </c>
      <c r="I700" s="132"/>
      <c r="J700" s="354" t="s">
        <v>5025</v>
      </c>
      <c r="K700" s="137" t="str">
        <f t="shared" si="32"/>
        <v>J5911</v>
      </c>
      <c r="L700" s="263" t="str">
        <f t="shared" si="31"/>
        <v>J59.1.1 - Production films cinématographiques vidéo programmes télévision</v>
      </c>
      <c r="M700" s="137"/>
      <c r="N700" s="137" t="s">
        <v>192</v>
      </c>
      <c r="O700" s="137" t="s">
        <v>426</v>
      </c>
      <c r="P700" s="132"/>
      <c r="Q700" s="132"/>
      <c r="R700" s="132"/>
    </row>
    <row r="701" spans="1:18" hidden="1">
      <c r="A701" s="132" t="s">
        <v>5027</v>
      </c>
      <c r="B701" s="137" t="s">
        <v>4068</v>
      </c>
      <c r="C701" s="137"/>
      <c r="D701" s="137" t="s">
        <v>426</v>
      </c>
      <c r="E701" s="132"/>
      <c r="F701" s="132"/>
      <c r="G701" s="132"/>
      <c r="H701" s="132">
        <f t="shared" si="30"/>
        <v>1</v>
      </c>
      <c r="I701" s="132"/>
      <c r="J701" s="354" t="s">
        <v>5026</v>
      </c>
      <c r="K701" s="137" t="str">
        <f t="shared" si="32"/>
        <v>J5912</v>
      </c>
      <c r="L701" s="263" t="str">
        <f t="shared" si="31"/>
        <v>J59.1.2 - Post-prod films cinématographiques vidéo programmes télévision</v>
      </c>
      <c r="M701" s="137"/>
      <c r="N701" s="137" t="s">
        <v>192</v>
      </c>
      <c r="O701" s="137" t="s">
        <v>426</v>
      </c>
      <c r="P701" s="132"/>
      <c r="Q701" s="132"/>
      <c r="R701" s="132"/>
    </row>
    <row r="702" spans="1:18" hidden="1">
      <c r="A702" s="132" t="s">
        <v>5028</v>
      </c>
      <c r="B702" s="137" t="s">
        <v>4069</v>
      </c>
      <c r="C702" s="137"/>
      <c r="D702" s="137" t="s">
        <v>426</v>
      </c>
      <c r="E702" s="132"/>
      <c r="F702" s="132"/>
      <c r="G702" s="132"/>
      <c r="H702" s="132">
        <f t="shared" si="30"/>
        <v>1</v>
      </c>
      <c r="I702" s="132"/>
      <c r="J702" s="354" t="s">
        <v>5027</v>
      </c>
      <c r="K702" s="137" t="str">
        <f t="shared" si="32"/>
        <v>J5913</v>
      </c>
      <c r="L702" s="263" t="str">
        <f t="shared" si="31"/>
        <v>J59.1.3 - Distribution films cinémavidéo programmes télévision</v>
      </c>
      <c r="M702" s="137"/>
      <c r="N702" s="137" t="s">
        <v>192</v>
      </c>
      <c r="O702" s="137" t="s">
        <v>426</v>
      </c>
      <c r="P702" s="132"/>
      <c r="Q702" s="132"/>
      <c r="R702" s="132"/>
    </row>
    <row r="703" spans="1:18" hidden="1">
      <c r="A703" s="132" t="s">
        <v>5029</v>
      </c>
      <c r="B703" s="137" t="s">
        <v>4070</v>
      </c>
      <c r="C703" s="137"/>
      <c r="D703" s="137" t="s">
        <v>426</v>
      </c>
      <c r="E703" s="132"/>
      <c r="F703" s="132"/>
      <c r="G703" s="132"/>
      <c r="H703" s="132">
        <f t="shared" si="30"/>
        <v>1</v>
      </c>
      <c r="I703" s="132"/>
      <c r="J703" s="354" t="s">
        <v>5028</v>
      </c>
      <c r="K703" s="137" t="str">
        <f t="shared" si="32"/>
        <v>J5914</v>
      </c>
      <c r="L703" s="263" t="str">
        <f t="shared" si="31"/>
        <v>J59.1.4 - Projection de films cinématographiques</v>
      </c>
      <c r="M703" s="137"/>
      <c r="N703" s="137" t="s">
        <v>192</v>
      </c>
      <c r="O703" s="137" t="s">
        <v>426</v>
      </c>
      <c r="P703" s="132"/>
      <c r="Q703" s="132"/>
      <c r="R703" s="132"/>
    </row>
    <row r="704" spans="1:18" hidden="1">
      <c r="A704" s="132" t="s">
        <v>5030</v>
      </c>
      <c r="B704" s="137" t="s">
        <v>4071</v>
      </c>
      <c r="C704" s="137"/>
      <c r="D704" s="137" t="s">
        <v>426</v>
      </c>
      <c r="E704" s="132"/>
      <c r="F704" s="132"/>
      <c r="G704" s="132"/>
      <c r="H704" s="132">
        <f t="shared" si="30"/>
        <v>1</v>
      </c>
      <c r="I704" s="132"/>
      <c r="J704" s="353" t="s">
        <v>5029</v>
      </c>
      <c r="K704" s="137" t="str">
        <f t="shared" si="32"/>
        <v>J592</v>
      </c>
      <c r="L704" s="263" t="str">
        <f t="shared" si="31"/>
        <v>J59.2 - Enregistrement sonore et édition musicale</v>
      </c>
      <c r="M704" s="137" t="s">
        <v>190</v>
      </c>
      <c r="N704" s="137" t="s">
        <v>192</v>
      </c>
      <c r="O704" s="137" t="s">
        <v>426</v>
      </c>
      <c r="P704" s="132"/>
      <c r="Q704" s="132"/>
      <c r="R704" s="132"/>
    </row>
    <row r="705" spans="1:18" hidden="1">
      <c r="A705" s="132" t="s">
        <v>5031</v>
      </c>
      <c r="B705" s="137" t="s">
        <v>4072</v>
      </c>
      <c r="C705" s="137"/>
      <c r="D705" s="137" t="s">
        <v>426</v>
      </c>
      <c r="E705" s="132"/>
      <c r="F705" s="132"/>
      <c r="G705" s="132"/>
      <c r="H705" s="132">
        <f t="shared" si="30"/>
        <v>1</v>
      </c>
      <c r="I705" s="132"/>
      <c r="J705" s="354" t="s">
        <v>5030</v>
      </c>
      <c r="K705" s="137" t="str">
        <f t="shared" si="32"/>
        <v>J5920</v>
      </c>
      <c r="L705" s="263" t="str">
        <f t="shared" si="31"/>
        <v>J59.2.0 - Enregistrement sonore et édition musicale</v>
      </c>
      <c r="M705" s="137"/>
      <c r="N705" s="137" t="s">
        <v>192</v>
      </c>
      <c r="O705" s="137" t="s">
        <v>426</v>
      </c>
      <c r="P705" s="132"/>
      <c r="Q705" s="132"/>
      <c r="R705" s="132"/>
    </row>
    <row r="706" spans="1:18" hidden="1">
      <c r="A706" s="132" t="s">
        <v>5032</v>
      </c>
      <c r="B706" s="137" t="s">
        <v>4073</v>
      </c>
      <c r="C706" s="137"/>
      <c r="D706" s="137" t="s">
        <v>426</v>
      </c>
      <c r="E706" s="132"/>
      <c r="F706" s="132"/>
      <c r="G706" s="132"/>
      <c r="H706" s="132">
        <f t="shared" si="30"/>
        <v>1</v>
      </c>
      <c r="I706" s="132"/>
      <c r="J706" s="353" t="s">
        <v>5031</v>
      </c>
      <c r="K706" s="137" t="str">
        <f t="shared" si="32"/>
        <v>J60</v>
      </c>
      <c r="L706" s="263" t="str">
        <f t="shared" si="31"/>
        <v>J60 - Programmation et diffusion</v>
      </c>
      <c r="M706" s="137" t="s">
        <v>190</v>
      </c>
      <c r="N706" s="137" t="s">
        <v>192</v>
      </c>
      <c r="O706" s="137" t="s">
        <v>426</v>
      </c>
      <c r="P706" s="132"/>
      <c r="Q706" s="132"/>
      <c r="R706" s="132"/>
    </row>
    <row r="707" spans="1:18" hidden="1">
      <c r="A707" s="132" t="s">
        <v>5033</v>
      </c>
      <c r="B707" s="137" t="s">
        <v>4074</v>
      </c>
      <c r="C707" s="137"/>
      <c r="D707" s="137" t="s">
        <v>426</v>
      </c>
      <c r="E707" s="132"/>
      <c r="F707" s="132"/>
      <c r="G707" s="132"/>
      <c r="H707" s="132">
        <f t="shared" ref="H707:H770" si="33">COUNTIF($J$2:$J$1000,A707)</f>
        <v>1</v>
      </c>
      <c r="I707" s="132"/>
      <c r="J707" s="354" t="s">
        <v>5032</v>
      </c>
      <c r="K707" s="137" t="str">
        <f t="shared" si="32"/>
        <v>J601</v>
      </c>
      <c r="L707" s="263" t="str">
        <f t="shared" si="31"/>
        <v>J60.1 - Radiodiffusion</v>
      </c>
      <c r="M707" s="137" t="s">
        <v>190</v>
      </c>
      <c r="N707" s="137" t="s">
        <v>192</v>
      </c>
      <c r="O707" s="137" t="s">
        <v>426</v>
      </c>
      <c r="P707" s="132"/>
      <c r="Q707" s="132"/>
      <c r="R707" s="132"/>
    </row>
    <row r="708" spans="1:18" hidden="1">
      <c r="A708" s="132" t="s">
        <v>5034</v>
      </c>
      <c r="B708" s="137" t="s">
        <v>4075</v>
      </c>
      <c r="C708" s="137"/>
      <c r="D708" s="137" t="s">
        <v>426</v>
      </c>
      <c r="E708" s="132"/>
      <c r="F708" s="132"/>
      <c r="G708" s="132"/>
      <c r="H708" s="132">
        <f t="shared" si="33"/>
        <v>1</v>
      </c>
      <c r="I708" s="132"/>
      <c r="J708" s="355" t="s">
        <v>5033</v>
      </c>
      <c r="K708" s="137" t="str">
        <f t="shared" si="32"/>
        <v>J6010</v>
      </c>
      <c r="L708" s="263" t="str">
        <f t="shared" ref="L708:L771" si="34">J708</f>
        <v>J60.1.0 - Radiodiffusion</v>
      </c>
      <c r="M708" s="137"/>
      <c r="N708" s="137" t="s">
        <v>192</v>
      </c>
      <c r="O708" s="137" t="s">
        <v>426</v>
      </c>
      <c r="P708" s="132"/>
      <c r="Q708" s="132"/>
      <c r="R708" s="132"/>
    </row>
    <row r="709" spans="1:18" hidden="1">
      <c r="A709" s="132" t="s">
        <v>5035</v>
      </c>
      <c r="B709" s="137" t="s">
        <v>4076</v>
      </c>
      <c r="C709" s="137"/>
      <c r="D709" s="137" t="s">
        <v>426</v>
      </c>
      <c r="E709" s="132"/>
      <c r="F709" s="132"/>
      <c r="G709" s="132"/>
      <c r="H709" s="132">
        <f t="shared" si="33"/>
        <v>1</v>
      </c>
      <c r="I709" s="132"/>
      <c r="J709" s="354" t="s">
        <v>5034</v>
      </c>
      <c r="K709" s="137" t="str">
        <f t="shared" si="32"/>
        <v>J602</v>
      </c>
      <c r="L709" s="263" t="str">
        <f t="shared" si="34"/>
        <v>J60.2 - Programmation de télévision et télédiffusion</v>
      </c>
      <c r="M709" s="137" t="s">
        <v>190</v>
      </c>
      <c r="N709" s="137" t="s">
        <v>192</v>
      </c>
      <c r="O709" s="137" t="s">
        <v>426</v>
      </c>
      <c r="P709" s="132"/>
      <c r="Q709" s="132"/>
      <c r="R709" s="132"/>
    </row>
    <row r="710" spans="1:18" hidden="1">
      <c r="A710" s="132" t="s">
        <v>5036</v>
      </c>
      <c r="B710" s="137" t="s">
        <v>4077</v>
      </c>
      <c r="C710" s="137"/>
      <c r="D710" s="137" t="s">
        <v>426</v>
      </c>
      <c r="E710" s="132"/>
      <c r="F710" s="132"/>
      <c r="G710" s="132"/>
      <c r="H710" s="132">
        <f t="shared" si="33"/>
        <v>1</v>
      </c>
      <c r="I710" s="132"/>
      <c r="J710" s="355" t="s">
        <v>5035</v>
      </c>
      <c r="K710" s="137" t="str">
        <f t="shared" ref="K710:K773" si="35">VLOOKUP(J710,$A$2:$B$1100,2,0)</f>
        <v>J6020</v>
      </c>
      <c r="L710" s="263" t="str">
        <f t="shared" si="34"/>
        <v>J60.2.0 - Programmmation de télévision et télédiffusion</v>
      </c>
      <c r="M710" s="137"/>
      <c r="N710" s="137" t="s">
        <v>192</v>
      </c>
      <c r="O710" s="137" t="s">
        <v>426</v>
      </c>
      <c r="P710" s="132"/>
      <c r="Q710" s="132"/>
      <c r="R710" s="132"/>
    </row>
    <row r="711" spans="1:18" hidden="1">
      <c r="A711" s="132" t="s">
        <v>5037</v>
      </c>
      <c r="B711" s="137" t="s">
        <v>4078</v>
      </c>
      <c r="C711" s="137"/>
      <c r="D711" s="137" t="s">
        <v>426</v>
      </c>
      <c r="E711" s="132"/>
      <c r="F711" s="132"/>
      <c r="G711" s="132"/>
      <c r="H711" s="132">
        <f t="shared" si="33"/>
        <v>1</v>
      </c>
      <c r="I711" s="132"/>
      <c r="J711" s="353" t="s">
        <v>5036</v>
      </c>
      <c r="K711" s="137" t="str">
        <f t="shared" si="35"/>
        <v>J61</v>
      </c>
      <c r="L711" s="263" t="str">
        <f t="shared" si="34"/>
        <v>J61 - Télécommunications</v>
      </c>
      <c r="M711" s="137" t="s">
        <v>190</v>
      </c>
      <c r="N711" s="137" t="s">
        <v>192</v>
      </c>
      <c r="O711" s="137" t="s">
        <v>426</v>
      </c>
      <c r="P711" s="132"/>
      <c r="Q711" s="132"/>
      <c r="R711" s="132"/>
    </row>
    <row r="712" spans="1:18" hidden="1">
      <c r="A712" s="132" t="s">
        <v>5038</v>
      </c>
      <c r="B712" s="137" t="s">
        <v>4079</v>
      </c>
      <c r="C712" s="137"/>
      <c r="D712" s="137" t="s">
        <v>426</v>
      </c>
      <c r="E712" s="132"/>
      <c r="F712" s="132"/>
      <c r="G712" s="132"/>
      <c r="H712" s="132">
        <f t="shared" si="33"/>
        <v>1</v>
      </c>
      <c r="I712" s="132"/>
      <c r="J712" s="354" t="s">
        <v>5037</v>
      </c>
      <c r="K712" s="137" t="str">
        <f t="shared" si="35"/>
        <v>J611</v>
      </c>
      <c r="L712" s="263" t="str">
        <f t="shared" si="34"/>
        <v>J61.1 - Télécommunications filaires</v>
      </c>
      <c r="M712" s="137" t="s">
        <v>190</v>
      </c>
      <c r="N712" s="137" t="s">
        <v>192</v>
      </c>
      <c r="O712" s="137" t="s">
        <v>426</v>
      </c>
      <c r="P712" s="132"/>
      <c r="Q712" s="132"/>
      <c r="R712" s="132"/>
    </row>
    <row r="713" spans="1:18" hidden="1">
      <c r="A713" s="132" t="s">
        <v>5039</v>
      </c>
      <c r="B713" s="137" t="s">
        <v>4080</v>
      </c>
      <c r="C713" s="137"/>
      <c r="D713" s="137" t="s">
        <v>426</v>
      </c>
      <c r="E713" s="132"/>
      <c r="F713" s="132"/>
      <c r="G713" s="132"/>
      <c r="H713" s="132">
        <f t="shared" si="33"/>
        <v>1</v>
      </c>
      <c r="I713" s="132"/>
      <c r="J713" s="355" t="s">
        <v>5038</v>
      </c>
      <c r="K713" s="137" t="str">
        <f t="shared" si="35"/>
        <v>J6110</v>
      </c>
      <c r="L713" s="263" t="str">
        <f t="shared" si="34"/>
        <v>J61.1.0 - Télécommunications filaires</v>
      </c>
      <c r="M713" s="137"/>
      <c r="N713" s="137" t="s">
        <v>192</v>
      </c>
      <c r="O713" s="137" t="s">
        <v>426</v>
      </c>
      <c r="P713" s="132"/>
      <c r="Q713" s="132"/>
      <c r="R713" s="132"/>
    </row>
    <row r="714" spans="1:18" hidden="1">
      <c r="A714" s="132" t="s">
        <v>5040</v>
      </c>
      <c r="B714" s="137" t="s">
        <v>4081</v>
      </c>
      <c r="C714" s="137"/>
      <c r="D714" s="137" t="s">
        <v>426</v>
      </c>
      <c r="E714" s="132"/>
      <c r="F714" s="132"/>
      <c r="G714" s="132"/>
      <c r="H714" s="132">
        <f t="shared" si="33"/>
        <v>1</v>
      </c>
      <c r="I714" s="132"/>
      <c r="J714" s="354" t="s">
        <v>5039</v>
      </c>
      <c r="K714" s="137" t="str">
        <f t="shared" si="35"/>
        <v>J612</v>
      </c>
      <c r="L714" s="263" t="str">
        <f t="shared" si="34"/>
        <v>J61.2 - Télécommunications sans fil</v>
      </c>
      <c r="M714" s="137" t="s">
        <v>190</v>
      </c>
      <c r="N714" s="137" t="s">
        <v>192</v>
      </c>
      <c r="O714" s="137" t="s">
        <v>426</v>
      </c>
      <c r="P714" s="132"/>
      <c r="Q714" s="132"/>
      <c r="R714" s="132"/>
    </row>
    <row r="715" spans="1:18" hidden="1">
      <c r="A715" s="132" t="s">
        <v>5041</v>
      </c>
      <c r="B715" s="137" t="s">
        <v>4082</v>
      </c>
      <c r="C715" s="137"/>
      <c r="D715" s="137" t="s">
        <v>426</v>
      </c>
      <c r="E715" s="132"/>
      <c r="F715" s="132"/>
      <c r="G715" s="132"/>
      <c r="H715" s="132">
        <f t="shared" si="33"/>
        <v>1</v>
      </c>
      <c r="I715" s="132"/>
      <c r="J715" s="355" t="s">
        <v>5040</v>
      </c>
      <c r="K715" s="137" t="str">
        <f t="shared" si="35"/>
        <v>J6120</v>
      </c>
      <c r="L715" s="263" t="str">
        <f t="shared" si="34"/>
        <v>J61.2.0 - Télécommunications sans fil</v>
      </c>
      <c r="M715" s="137"/>
      <c r="N715" s="137" t="s">
        <v>192</v>
      </c>
      <c r="O715" s="137" t="s">
        <v>426</v>
      </c>
      <c r="P715" s="132"/>
      <c r="Q715" s="132"/>
      <c r="R715" s="132"/>
    </row>
    <row r="716" spans="1:18" hidden="1">
      <c r="A716" s="132" t="s">
        <v>5042</v>
      </c>
      <c r="B716" s="137" t="s">
        <v>4083</v>
      </c>
      <c r="C716" s="137"/>
      <c r="D716" s="137" t="s">
        <v>426</v>
      </c>
      <c r="E716" s="132"/>
      <c r="F716" s="132"/>
      <c r="G716" s="132"/>
      <c r="H716" s="132">
        <f t="shared" si="33"/>
        <v>1</v>
      </c>
      <c r="I716" s="132"/>
      <c r="J716" s="354" t="s">
        <v>5041</v>
      </c>
      <c r="K716" s="137" t="str">
        <f t="shared" si="35"/>
        <v>J613</v>
      </c>
      <c r="L716" s="263" t="str">
        <f t="shared" si="34"/>
        <v>J61.3 - Télécommunications par satellite</v>
      </c>
      <c r="M716" s="137" t="s">
        <v>190</v>
      </c>
      <c r="N716" s="137" t="s">
        <v>192</v>
      </c>
      <c r="O716" s="137" t="s">
        <v>426</v>
      </c>
      <c r="P716" s="132"/>
      <c r="Q716" s="132"/>
      <c r="R716" s="132"/>
    </row>
    <row r="717" spans="1:18" hidden="1">
      <c r="A717" s="132" t="s">
        <v>5043</v>
      </c>
      <c r="B717" s="137" t="s">
        <v>4084</v>
      </c>
      <c r="C717" s="137"/>
      <c r="D717" s="137" t="s">
        <v>426</v>
      </c>
      <c r="E717" s="132"/>
      <c r="F717" s="132"/>
      <c r="G717" s="132"/>
      <c r="H717" s="132">
        <f t="shared" si="33"/>
        <v>1</v>
      </c>
      <c r="I717" s="132"/>
      <c r="J717" s="355" t="s">
        <v>5042</v>
      </c>
      <c r="K717" s="137" t="str">
        <f t="shared" si="35"/>
        <v>J6130</v>
      </c>
      <c r="L717" s="263" t="str">
        <f t="shared" si="34"/>
        <v>J61.3.0 - Télécommunications par satellite</v>
      </c>
      <c r="M717" s="137"/>
      <c r="N717" s="137" t="s">
        <v>192</v>
      </c>
      <c r="O717" s="137" t="s">
        <v>426</v>
      </c>
      <c r="P717" s="132"/>
      <c r="Q717" s="132"/>
      <c r="R717" s="132"/>
    </row>
    <row r="718" spans="1:18" hidden="1">
      <c r="A718" s="132" t="s">
        <v>5044</v>
      </c>
      <c r="B718" s="137" t="s">
        <v>4085</v>
      </c>
      <c r="C718" s="137"/>
      <c r="D718" s="137" t="s">
        <v>426</v>
      </c>
      <c r="E718" s="132"/>
      <c r="F718" s="132"/>
      <c r="G718" s="132"/>
      <c r="H718" s="132">
        <f t="shared" si="33"/>
        <v>1</v>
      </c>
      <c r="I718" s="132"/>
      <c r="J718" s="354" t="s">
        <v>5043</v>
      </c>
      <c r="K718" s="137" t="str">
        <f t="shared" si="35"/>
        <v>J619</v>
      </c>
      <c r="L718" s="263" t="str">
        <f t="shared" si="34"/>
        <v>J61.9 - Autres activités de télécommunication</v>
      </c>
      <c r="M718" s="137" t="s">
        <v>190</v>
      </c>
      <c r="N718" s="137" t="s">
        <v>192</v>
      </c>
      <c r="O718" s="137" t="s">
        <v>426</v>
      </c>
      <c r="P718" s="132"/>
      <c r="Q718" s="132"/>
      <c r="R718" s="132"/>
    </row>
    <row r="719" spans="1:18" hidden="1">
      <c r="A719" s="132" t="s">
        <v>5045</v>
      </c>
      <c r="B719" s="137" t="s">
        <v>4086</v>
      </c>
      <c r="C719" s="137"/>
      <c r="D719" s="137" t="s">
        <v>426</v>
      </c>
      <c r="E719" s="132"/>
      <c r="F719" s="132"/>
      <c r="G719" s="132"/>
      <c r="H719" s="132">
        <f t="shared" si="33"/>
        <v>1</v>
      </c>
      <c r="I719" s="132"/>
      <c r="J719" s="355" t="s">
        <v>5044</v>
      </c>
      <c r="K719" s="137" t="str">
        <f t="shared" si="35"/>
        <v>J6190</v>
      </c>
      <c r="L719" s="263" t="str">
        <f t="shared" si="34"/>
        <v>J61.9.0 - Autres activités de télécommunication</v>
      </c>
      <c r="M719" s="137"/>
      <c r="N719" s="137" t="s">
        <v>192</v>
      </c>
      <c r="O719" s="137" t="s">
        <v>426</v>
      </c>
      <c r="P719" s="132"/>
      <c r="Q719" s="132"/>
      <c r="R719" s="132"/>
    </row>
    <row r="720" spans="1:18" hidden="1">
      <c r="A720" s="132" t="s">
        <v>5046</v>
      </c>
      <c r="B720" s="137" t="s">
        <v>4087</v>
      </c>
      <c r="C720" s="137"/>
      <c r="D720" s="137" t="s">
        <v>426</v>
      </c>
      <c r="E720" s="132"/>
      <c r="F720" s="132"/>
      <c r="G720" s="132"/>
      <c r="H720" s="132">
        <f t="shared" si="33"/>
        <v>1</v>
      </c>
      <c r="I720" s="132"/>
      <c r="J720" s="353" t="s">
        <v>5045</v>
      </c>
      <c r="K720" s="137" t="str">
        <f t="shared" si="35"/>
        <v>J62</v>
      </c>
      <c r="L720" s="263" t="str">
        <f t="shared" si="34"/>
        <v>J62 - Activités informatiques</v>
      </c>
      <c r="M720" s="137" t="s">
        <v>190</v>
      </c>
      <c r="N720" s="137" t="s">
        <v>192</v>
      </c>
      <c r="O720" s="137" t="s">
        <v>426</v>
      </c>
      <c r="P720" s="132"/>
      <c r="Q720" s="132"/>
      <c r="R720" s="132"/>
    </row>
    <row r="721" spans="1:18" hidden="1">
      <c r="A721" s="132" t="s">
        <v>5047</v>
      </c>
      <c r="B721" s="137" t="s">
        <v>4088</v>
      </c>
      <c r="C721" s="137"/>
      <c r="D721" s="137" t="s">
        <v>426</v>
      </c>
      <c r="E721" s="132"/>
      <c r="F721" s="132"/>
      <c r="G721" s="132"/>
      <c r="H721" s="132">
        <f t="shared" si="33"/>
        <v>1</v>
      </c>
      <c r="I721" s="132"/>
      <c r="J721" s="354" t="s">
        <v>5046</v>
      </c>
      <c r="K721" s="137" t="str">
        <f t="shared" si="35"/>
        <v>J620</v>
      </c>
      <c r="L721" s="263" t="str">
        <f t="shared" si="34"/>
        <v>J62.0 - Activités informatiques</v>
      </c>
      <c r="M721" s="137" t="s">
        <v>190</v>
      </c>
      <c r="N721" s="137" t="s">
        <v>192</v>
      </c>
      <c r="O721" s="137" t="s">
        <v>426</v>
      </c>
      <c r="P721" s="132"/>
      <c r="Q721" s="132"/>
      <c r="R721" s="132"/>
    </row>
    <row r="722" spans="1:18" hidden="1">
      <c r="A722" s="132" t="s">
        <v>5048</v>
      </c>
      <c r="B722" s="137" t="s">
        <v>4089</v>
      </c>
      <c r="C722" s="137"/>
      <c r="D722" s="137" t="s">
        <v>426</v>
      </c>
      <c r="E722" s="132"/>
      <c r="F722" s="132"/>
      <c r="G722" s="132"/>
      <c r="H722" s="132">
        <f t="shared" si="33"/>
        <v>1</v>
      </c>
      <c r="I722" s="132"/>
      <c r="J722" s="355" t="s">
        <v>5047</v>
      </c>
      <c r="K722" s="137" t="str">
        <f t="shared" si="35"/>
        <v>J6201</v>
      </c>
      <c r="L722" s="263" t="str">
        <f t="shared" si="34"/>
        <v>J62.0.1 - Programmation informatique</v>
      </c>
      <c r="M722" s="137"/>
      <c r="N722" s="137" t="s">
        <v>192</v>
      </c>
      <c r="O722" s="137" t="s">
        <v>426</v>
      </c>
      <c r="P722" s="132"/>
      <c r="Q722" s="132"/>
      <c r="R722" s="132"/>
    </row>
    <row r="723" spans="1:18" hidden="1">
      <c r="A723" s="132" t="s">
        <v>5049</v>
      </c>
      <c r="B723" s="137" t="s">
        <v>4090</v>
      </c>
      <c r="C723" s="137"/>
      <c r="D723" s="137" t="s">
        <v>426</v>
      </c>
      <c r="E723" s="132"/>
      <c r="F723" s="132"/>
      <c r="G723" s="132"/>
      <c r="H723" s="132">
        <f t="shared" si="33"/>
        <v>1</v>
      </c>
      <c r="I723" s="132"/>
      <c r="J723" s="355" t="s">
        <v>5048</v>
      </c>
      <c r="K723" s="137" t="str">
        <f t="shared" si="35"/>
        <v>J6202</v>
      </c>
      <c r="L723" s="263" t="str">
        <f t="shared" si="34"/>
        <v>J62.0.2 - Conseil informatique</v>
      </c>
      <c r="M723" s="137"/>
      <c r="N723" s="137" t="s">
        <v>192</v>
      </c>
      <c r="O723" s="137" t="s">
        <v>426</v>
      </c>
      <c r="P723" s="132"/>
      <c r="Q723" s="132"/>
      <c r="R723" s="132"/>
    </row>
    <row r="724" spans="1:18" hidden="1">
      <c r="A724" s="132" t="s">
        <v>5050</v>
      </c>
      <c r="B724" s="137" t="s">
        <v>4091</v>
      </c>
      <c r="C724" s="137"/>
      <c r="D724" s="137" t="s">
        <v>426</v>
      </c>
      <c r="E724" s="132"/>
      <c r="F724" s="132"/>
      <c r="G724" s="132"/>
      <c r="H724" s="132">
        <f t="shared" si="33"/>
        <v>1</v>
      </c>
      <c r="I724" s="132"/>
      <c r="J724" s="355" t="s">
        <v>5049</v>
      </c>
      <c r="K724" s="137" t="str">
        <f t="shared" si="35"/>
        <v>J6203</v>
      </c>
      <c r="L724" s="263" t="str">
        <f t="shared" si="34"/>
        <v>J62.0.3 - Gestion d'installations informatiques</v>
      </c>
      <c r="M724" s="137"/>
      <c r="N724" s="137" t="s">
        <v>192</v>
      </c>
      <c r="O724" s="137" t="s">
        <v>426</v>
      </c>
      <c r="P724" s="132"/>
      <c r="Q724" s="132"/>
      <c r="R724" s="132"/>
    </row>
    <row r="725" spans="1:18" hidden="1">
      <c r="A725" s="132" t="s">
        <v>5051</v>
      </c>
      <c r="B725" s="137" t="s">
        <v>4092</v>
      </c>
      <c r="C725" s="137"/>
      <c r="D725" s="137" t="s">
        <v>426</v>
      </c>
      <c r="E725" s="132"/>
      <c r="F725" s="132"/>
      <c r="G725" s="132"/>
      <c r="H725" s="132">
        <f t="shared" si="33"/>
        <v>1</v>
      </c>
      <c r="I725" s="132"/>
      <c r="J725" s="355" t="s">
        <v>5050</v>
      </c>
      <c r="K725" s="137" t="str">
        <f t="shared" si="35"/>
        <v>J6209</v>
      </c>
      <c r="L725" s="263" t="str">
        <f t="shared" si="34"/>
        <v>J62.0.9 - Autres activités informatiques</v>
      </c>
      <c r="M725" s="137"/>
      <c r="N725" s="137" t="s">
        <v>192</v>
      </c>
      <c r="O725" s="137" t="s">
        <v>426</v>
      </c>
      <c r="P725" s="132"/>
      <c r="Q725" s="132"/>
      <c r="R725" s="132"/>
    </row>
    <row r="726" spans="1:18" hidden="1">
      <c r="A726" s="132" t="s">
        <v>5052</v>
      </c>
      <c r="B726" s="137" t="s">
        <v>4093</v>
      </c>
      <c r="C726" s="137"/>
      <c r="D726" s="137" t="s">
        <v>426</v>
      </c>
      <c r="E726" s="132"/>
      <c r="F726" s="132"/>
      <c r="G726" s="132"/>
      <c r="H726" s="132">
        <f t="shared" si="33"/>
        <v>1</v>
      </c>
      <c r="I726" s="132"/>
      <c r="J726" s="353" t="s">
        <v>5051</v>
      </c>
      <c r="K726" s="137" t="str">
        <f t="shared" si="35"/>
        <v>J63</v>
      </c>
      <c r="L726" s="263" t="str">
        <f t="shared" si="34"/>
        <v>J63 - Services d'information</v>
      </c>
      <c r="M726" s="137" t="s">
        <v>190</v>
      </c>
      <c r="N726" s="137" t="s">
        <v>192</v>
      </c>
      <c r="O726" s="137" t="s">
        <v>426</v>
      </c>
      <c r="P726" s="132"/>
      <c r="Q726" s="132"/>
      <c r="R726" s="132"/>
    </row>
    <row r="727" spans="1:18" hidden="1">
      <c r="A727" s="132" t="s">
        <v>5053</v>
      </c>
      <c r="B727" s="137" t="s">
        <v>4094</v>
      </c>
      <c r="C727" s="137"/>
      <c r="D727" s="137" t="s">
        <v>426</v>
      </c>
      <c r="E727" s="132"/>
      <c r="F727" s="132"/>
      <c r="G727" s="132"/>
      <c r="H727" s="132">
        <f t="shared" si="33"/>
        <v>1</v>
      </c>
      <c r="I727" s="132"/>
      <c r="J727" s="354" t="s">
        <v>5052</v>
      </c>
      <c r="K727" s="137" t="str">
        <f t="shared" si="35"/>
        <v>J631</v>
      </c>
      <c r="L727" s="263" t="str">
        <f t="shared" si="34"/>
        <v>J63.1 - Traitement données héberg activités connexes portails Internet</v>
      </c>
      <c r="M727" s="137" t="s">
        <v>190</v>
      </c>
      <c r="N727" s="137" t="s">
        <v>192</v>
      </c>
      <c r="O727" s="137" t="s">
        <v>426</v>
      </c>
      <c r="P727" s="132"/>
      <c r="Q727" s="132"/>
      <c r="R727" s="132"/>
    </row>
    <row r="728" spans="1:18" hidden="1">
      <c r="A728" s="132" t="s">
        <v>5054</v>
      </c>
      <c r="B728" s="137" t="s">
        <v>4095</v>
      </c>
      <c r="C728" s="137"/>
      <c r="D728" s="137" t="s">
        <v>426</v>
      </c>
      <c r="E728" s="132"/>
      <c r="F728" s="132"/>
      <c r="G728" s="132"/>
      <c r="H728" s="132">
        <f t="shared" si="33"/>
        <v>1</v>
      </c>
      <c r="I728" s="132"/>
      <c r="J728" s="355" t="s">
        <v>5053</v>
      </c>
      <c r="K728" s="137" t="str">
        <f t="shared" si="35"/>
        <v>J6311</v>
      </c>
      <c r="L728" s="263" t="str">
        <f t="shared" si="34"/>
        <v>J63.1.1 - Traitement de données hébergement et activités connexes</v>
      </c>
      <c r="M728" s="137"/>
      <c r="N728" s="137" t="s">
        <v>192</v>
      </c>
      <c r="O728" s="137" t="s">
        <v>426</v>
      </c>
      <c r="P728" s="132"/>
      <c r="Q728" s="132"/>
      <c r="R728" s="132"/>
    </row>
    <row r="729" spans="1:18" hidden="1">
      <c r="A729" s="132" t="s">
        <v>5055</v>
      </c>
      <c r="B729" s="137" t="s">
        <v>4096</v>
      </c>
      <c r="C729" s="137"/>
      <c r="D729" s="137" t="s">
        <v>426</v>
      </c>
      <c r="E729" s="132"/>
      <c r="F729" s="132"/>
      <c r="G729" s="132"/>
      <c r="H729" s="132">
        <f t="shared" si="33"/>
        <v>1</v>
      </c>
      <c r="I729" s="132"/>
      <c r="J729" s="355" t="s">
        <v>5054</v>
      </c>
      <c r="K729" s="137" t="str">
        <f t="shared" si="35"/>
        <v>J6312</v>
      </c>
      <c r="L729" s="263" t="str">
        <f t="shared" si="34"/>
        <v>J63.1.2 - Portails Internet</v>
      </c>
      <c r="M729" s="137"/>
      <c r="N729" s="137" t="s">
        <v>192</v>
      </c>
      <c r="O729" s="137" t="s">
        <v>426</v>
      </c>
      <c r="P729" s="132"/>
      <c r="Q729" s="132"/>
      <c r="R729" s="132"/>
    </row>
    <row r="730" spans="1:18" hidden="1">
      <c r="A730" s="132" t="s">
        <v>5056</v>
      </c>
      <c r="B730" s="137" t="s">
        <v>4097</v>
      </c>
      <c r="C730" s="137"/>
      <c r="D730" s="137" t="s">
        <v>426</v>
      </c>
      <c r="E730" s="132"/>
      <c r="F730" s="132"/>
      <c r="G730" s="132"/>
      <c r="H730" s="132">
        <f t="shared" si="33"/>
        <v>1</v>
      </c>
      <c r="I730" s="132"/>
      <c r="J730" s="354" t="s">
        <v>5055</v>
      </c>
      <c r="K730" s="137" t="str">
        <f t="shared" si="35"/>
        <v>J639</v>
      </c>
      <c r="L730" s="263" t="str">
        <f t="shared" si="34"/>
        <v>J63.9 - Autres services d'information</v>
      </c>
      <c r="M730" s="137" t="s">
        <v>190</v>
      </c>
      <c r="N730" s="137" t="s">
        <v>192</v>
      </c>
      <c r="O730" s="137" t="s">
        <v>426</v>
      </c>
      <c r="P730" s="132"/>
      <c r="Q730" s="132"/>
      <c r="R730" s="132"/>
    </row>
    <row r="731" spans="1:18" hidden="1">
      <c r="A731" s="132" t="s">
        <v>5057</v>
      </c>
      <c r="B731" s="137" t="s">
        <v>4098</v>
      </c>
      <c r="C731" s="137"/>
      <c r="D731" s="137" t="s">
        <v>426</v>
      </c>
      <c r="E731" s="132"/>
      <c r="F731" s="132"/>
      <c r="G731" s="132"/>
      <c r="H731" s="132">
        <f t="shared" si="33"/>
        <v>1</v>
      </c>
      <c r="I731" s="132"/>
      <c r="J731" s="355" t="s">
        <v>5056</v>
      </c>
      <c r="K731" s="137" t="str">
        <f t="shared" si="35"/>
        <v>J6391</v>
      </c>
      <c r="L731" s="263" t="str">
        <f t="shared" si="34"/>
        <v>J63.9.1 - Activités des agences de presse</v>
      </c>
      <c r="M731" s="137"/>
      <c r="N731" s="137" t="s">
        <v>192</v>
      </c>
      <c r="O731" s="137" t="s">
        <v>426</v>
      </c>
      <c r="P731" s="132"/>
      <c r="Q731" s="132"/>
      <c r="R731" s="132"/>
    </row>
    <row r="732" spans="1:18" hidden="1">
      <c r="A732" s="132" t="s">
        <v>5058</v>
      </c>
      <c r="B732" s="137" t="s">
        <v>4099</v>
      </c>
      <c r="C732" s="137"/>
      <c r="D732" s="137" t="s">
        <v>426</v>
      </c>
      <c r="E732" s="132"/>
      <c r="F732" s="132"/>
      <c r="G732" s="132"/>
      <c r="H732" s="132">
        <f t="shared" si="33"/>
        <v>1</v>
      </c>
      <c r="I732" s="132"/>
      <c r="J732" s="355" t="s">
        <v>5057</v>
      </c>
      <c r="K732" s="137" t="str">
        <f t="shared" si="35"/>
        <v>J6399</v>
      </c>
      <c r="L732" s="263" t="str">
        <f t="shared" si="34"/>
        <v>J63.9.9 - Autres services d'information n.c.a.</v>
      </c>
      <c r="M732" s="137"/>
      <c r="N732" s="137" t="s">
        <v>192</v>
      </c>
      <c r="O732" s="137" t="s">
        <v>426</v>
      </c>
      <c r="P732" s="132"/>
      <c r="Q732" s="132"/>
      <c r="R732" s="132"/>
    </row>
    <row r="733" spans="1:18" hidden="1">
      <c r="A733" s="132" t="s">
        <v>5059</v>
      </c>
      <c r="B733" s="137" t="s">
        <v>4100</v>
      </c>
      <c r="C733" s="137"/>
      <c r="D733" s="137" t="s">
        <v>426</v>
      </c>
      <c r="E733" s="132"/>
      <c r="F733" s="132"/>
      <c r="G733" s="132"/>
      <c r="H733" s="132">
        <f t="shared" si="33"/>
        <v>1</v>
      </c>
      <c r="I733" s="132"/>
      <c r="J733" s="265" t="s">
        <v>5058</v>
      </c>
      <c r="K733" s="137" t="str">
        <f t="shared" si="35"/>
        <v>K</v>
      </c>
      <c r="L733" s="263" t="str">
        <f t="shared" si="34"/>
        <v>K - ACTIVITÉS FINANCIÈRES ET D'ASSURANCE</v>
      </c>
      <c r="M733" s="137" t="s">
        <v>190</v>
      </c>
      <c r="N733" s="137" t="s">
        <v>192</v>
      </c>
      <c r="O733" s="137" t="s">
        <v>426</v>
      </c>
      <c r="P733" s="132"/>
      <c r="Q733" s="132"/>
      <c r="R733" s="132"/>
    </row>
    <row r="734" spans="1:18" hidden="1">
      <c r="A734" s="132" t="s">
        <v>5060</v>
      </c>
      <c r="B734" s="137" t="s">
        <v>4101</v>
      </c>
      <c r="C734" s="137"/>
      <c r="D734" s="137" t="s">
        <v>426</v>
      </c>
      <c r="E734" s="132"/>
      <c r="F734" s="132"/>
      <c r="G734" s="132"/>
      <c r="H734" s="132">
        <f t="shared" si="33"/>
        <v>1</v>
      </c>
      <c r="I734" s="132"/>
      <c r="J734" s="353" t="s">
        <v>5059</v>
      </c>
      <c r="K734" s="137" t="str">
        <f t="shared" si="35"/>
        <v>K64</v>
      </c>
      <c r="L734" s="263" t="str">
        <f t="shared" si="34"/>
        <v>K64 - Intermédiation financière</v>
      </c>
      <c r="M734" s="137" t="s">
        <v>190</v>
      </c>
      <c r="N734" s="137" t="s">
        <v>192</v>
      </c>
      <c r="O734" s="137" t="s">
        <v>426</v>
      </c>
      <c r="P734" s="132"/>
      <c r="Q734" s="132"/>
      <c r="R734" s="132"/>
    </row>
    <row r="735" spans="1:18" hidden="1">
      <c r="A735" s="132" t="s">
        <v>5061</v>
      </c>
      <c r="B735" s="137" t="s">
        <v>4102</v>
      </c>
      <c r="C735" s="137"/>
      <c r="D735" s="137" t="s">
        <v>426</v>
      </c>
      <c r="E735" s="132"/>
      <c r="F735" s="132"/>
      <c r="G735" s="132"/>
      <c r="H735" s="132">
        <f t="shared" si="33"/>
        <v>1</v>
      </c>
      <c r="I735" s="132"/>
      <c r="J735" s="354" t="s">
        <v>5060</v>
      </c>
      <c r="K735" s="137" t="str">
        <f t="shared" si="35"/>
        <v>K641</v>
      </c>
      <c r="L735" s="263" t="str">
        <f t="shared" si="34"/>
        <v>K64.1 - Intermédiation monétaire</v>
      </c>
      <c r="M735" s="137" t="s">
        <v>190</v>
      </c>
      <c r="N735" s="137" t="s">
        <v>192</v>
      </c>
      <c r="O735" s="137" t="s">
        <v>426</v>
      </c>
      <c r="P735" s="132"/>
      <c r="Q735" s="132"/>
      <c r="R735" s="132"/>
    </row>
    <row r="736" spans="1:18" hidden="1">
      <c r="A736" s="132" t="s">
        <v>5062</v>
      </c>
      <c r="B736" s="137" t="s">
        <v>4103</v>
      </c>
      <c r="C736" s="137"/>
      <c r="D736" s="137" t="s">
        <v>426</v>
      </c>
      <c r="E736" s="132"/>
      <c r="F736" s="132"/>
      <c r="G736" s="132"/>
      <c r="H736" s="132">
        <f t="shared" si="33"/>
        <v>1</v>
      </c>
      <c r="I736" s="132"/>
      <c r="J736" s="355" t="s">
        <v>5061</v>
      </c>
      <c r="K736" s="137" t="str">
        <f t="shared" si="35"/>
        <v>K6411</v>
      </c>
      <c r="L736" s="263" t="str">
        <f t="shared" si="34"/>
        <v>K64.1.1 - Activités de banque centrale</v>
      </c>
      <c r="M736" s="137"/>
      <c r="N736" s="137" t="s">
        <v>192</v>
      </c>
      <c r="O736" s="137" t="s">
        <v>426</v>
      </c>
      <c r="P736" s="132"/>
      <c r="Q736" s="132"/>
      <c r="R736" s="132"/>
    </row>
    <row r="737" spans="1:18" hidden="1">
      <c r="A737" s="132" t="s">
        <v>5063</v>
      </c>
      <c r="B737" s="137" t="s">
        <v>4104</v>
      </c>
      <c r="C737" s="137"/>
      <c r="D737" s="137" t="s">
        <v>426</v>
      </c>
      <c r="E737" s="132"/>
      <c r="F737" s="132"/>
      <c r="G737" s="132"/>
      <c r="H737" s="132">
        <f t="shared" si="33"/>
        <v>1</v>
      </c>
      <c r="I737" s="132"/>
      <c r="J737" s="355" t="s">
        <v>5062</v>
      </c>
      <c r="K737" s="137" t="str">
        <f t="shared" si="35"/>
        <v>K6419</v>
      </c>
      <c r="L737" s="263" t="str">
        <f t="shared" si="34"/>
        <v>K64.1.9 - Autres intermédiations monétaires</v>
      </c>
      <c r="M737" s="137"/>
      <c r="N737" s="137" t="s">
        <v>192</v>
      </c>
      <c r="O737" s="137" t="s">
        <v>426</v>
      </c>
      <c r="P737" s="132"/>
      <c r="Q737" s="132"/>
      <c r="R737" s="132"/>
    </row>
    <row r="738" spans="1:18" hidden="1">
      <c r="A738" s="132" t="s">
        <v>5064</v>
      </c>
      <c r="B738" s="137" t="s">
        <v>4105</v>
      </c>
      <c r="C738" s="137"/>
      <c r="D738" s="137" t="s">
        <v>426</v>
      </c>
      <c r="E738" s="132"/>
      <c r="F738" s="132"/>
      <c r="G738" s="132"/>
      <c r="H738" s="132">
        <f t="shared" si="33"/>
        <v>1</v>
      </c>
      <c r="I738" s="132"/>
      <c r="J738" s="354" t="s">
        <v>5063</v>
      </c>
      <c r="K738" s="137" t="str">
        <f t="shared" si="35"/>
        <v>K642</v>
      </c>
      <c r="L738" s="263" t="str">
        <f t="shared" si="34"/>
        <v>K64.2 - Activités des sociétés holding</v>
      </c>
      <c r="M738" s="137" t="s">
        <v>190</v>
      </c>
      <c r="N738" s="137" t="s">
        <v>192</v>
      </c>
      <c r="O738" s="137" t="s">
        <v>426</v>
      </c>
      <c r="P738" s="132"/>
      <c r="Q738" s="132"/>
      <c r="R738" s="132"/>
    </row>
    <row r="739" spans="1:18" hidden="1">
      <c r="A739" s="132" t="s">
        <v>5065</v>
      </c>
      <c r="B739" s="137" t="s">
        <v>4106</v>
      </c>
      <c r="C739" s="137"/>
      <c r="D739" s="137" t="s">
        <v>426</v>
      </c>
      <c r="E739" s="132"/>
      <c r="F739" s="132"/>
      <c r="G739" s="132"/>
      <c r="H739" s="132">
        <f t="shared" si="33"/>
        <v>1</v>
      </c>
      <c r="I739" s="132"/>
      <c r="J739" s="355" t="s">
        <v>5064</v>
      </c>
      <c r="K739" s="137" t="str">
        <f t="shared" si="35"/>
        <v>K6420</v>
      </c>
      <c r="L739" s="263" t="str">
        <f t="shared" si="34"/>
        <v>K64.2.0 - Activités des sociétés holding</v>
      </c>
      <c r="M739" s="137"/>
      <c r="N739" s="137" t="s">
        <v>192</v>
      </c>
      <c r="O739" s="137" t="s">
        <v>426</v>
      </c>
      <c r="P739" s="132"/>
      <c r="Q739" s="132"/>
      <c r="R739" s="132"/>
    </row>
    <row r="740" spans="1:18" hidden="1">
      <c r="A740" s="132" t="s">
        <v>5066</v>
      </c>
      <c r="B740" s="137" t="s">
        <v>4107</v>
      </c>
      <c r="C740" s="137"/>
      <c r="D740" s="137" t="s">
        <v>426</v>
      </c>
      <c r="E740" s="132"/>
      <c r="F740" s="132"/>
      <c r="G740" s="132"/>
      <c r="H740" s="132">
        <f t="shared" si="33"/>
        <v>1</v>
      </c>
      <c r="I740" s="132"/>
      <c r="J740" s="354" t="s">
        <v>5065</v>
      </c>
      <c r="K740" s="137" t="str">
        <f t="shared" si="35"/>
        <v>K643</v>
      </c>
      <c r="L740" s="263" t="str">
        <f t="shared" si="34"/>
        <v>K64.3 - Fonds de placement et instruments financiers similaires</v>
      </c>
      <c r="M740" s="137" t="s">
        <v>190</v>
      </c>
      <c r="N740" s="137" t="s">
        <v>192</v>
      </c>
      <c r="O740" s="137" t="s">
        <v>426</v>
      </c>
      <c r="P740" s="132"/>
      <c r="Q740" s="132"/>
      <c r="R740" s="132"/>
    </row>
    <row r="741" spans="1:18" hidden="1">
      <c r="A741" s="132" t="s">
        <v>5067</v>
      </c>
      <c r="B741" s="137" t="s">
        <v>4108</v>
      </c>
      <c r="C741" s="137"/>
      <c r="D741" s="137" t="s">
        <v>426</v>
      </c>
      <c r="E741" s="132"/>
      <c r="F741" s="132"/>
      <c r="G741" s="132"/>
      <c r="H741" s="132">
        <f t="shared" si="33"/>
        <v>1</v>
      </c>
      <c r="I741" s="132"/>
      <c r="J741" s="355" t="s">
        <v>5066</v>
      </c>
      <c r="K741" s="137" t="str">
        <f t="shared" si="35"/>
        <v>K6430</v>
      </c>
      <c r="L741" s="263" t="str">
        <f t="shared" si="34"/>
        <v>K64.3.0 - Fonds de placement et instruments financiers similaires</v>
      </c>
      <c r="M741" s="137"/>
      <c r="N741" s="137" t="s">
        <v>192</v>
      </c>
      <c r="O741" s="137" t="s">
        <v>426</v>
      </c>
      <c r="P741" s="132"/>
      <c r="Q741" s="132"/>
      <c r="R741" s="132"/>
    </row>
    <row r="742" spans="1:18" hidden="1">
      <c r="A742" s="132" t="s">
        <v>5068</v>
      </c>
      <c r="B742" s="137" t="s">
        <v>4109</v>
      </c>
      <c r="C742" s="137"/>
      <c r="D742" s="137" t="s">
        <v>426</v>
      </c>
      <c r="E742" s="132"/>
      <c r="F742" s="132"/>
      <c r="G742" s="132"/>
      <c r="H742" s="132">
        <f t="shared" si="33"/>
        <v>1</v>
      </c>
      <c r="I742" s="132"/>
      <c r="J742" s="354" t="s">
        <v>5067</v>
      </c>
      <c r="K742" s="137" t="str">
        <f t="shared" si="35"/>
        <v>K649</v>
      </c>
      <c r="L742" s="263" t="str">
        <f t="shared" si="34"/>
        <v>K64.9 - Autres intermédiations financières</v>
      </c>
      <c r="M742" s="137" t="s">
        <v>190</v>
      </c>
      <c r="N742" s="137" t="s">
        <v>192</v>
      </c>
      <c r="O742" s="137" t="s">
        <v>426</v>
      </c>
      <c r="P742" s="132"/>
      <c r="Q742" s="132"/>
      <c r="R742" s="132"/>
    </row>
    <row r="743" spans="1:18" hidden="1">
      <c r="A743" s="132" t="s">
        <v>5069</v>
      </c>
      <c r="B743" s="137" t="s">
        <v>4110</v>
      </c>
      <c r="C743" s="137"/>
      <c r="D743" s="137" t="s">
        <v>426</v>
      </c>
      <c r="E743" s="132"/>
      <c r="F743" s="132"/>
      <c r="G743" s="132"/>
      <c r="H743" s="132">
        <f t="shared" si="33"/>
        <v>1</v>
      </c>
      <c r="I743" s="132"/>
      <c r="J743" s="355" t="s">
        <v>5068</v>
      </c>
      <c r="K743" s="137" t="str">
        <f t="shared" si="35"/>
        <v>K6491</v>
      </c>
      <c r="L743" s="263" t="str">
        <f t="shared" si="34"/>
        <v>K64.9.1 - Crédit-bail</v>
      </c>
      <c r="M743" s="137"/>
      <c r="N743" s="137" t="s">
        <v>192</v>
      </c>
      <c r="O743" s="137" t="s">
        <v>426</v>
      </c>
      <c r="P743" s="132"/>
      <c r="Q743" s="132"/>
      <c r="R743" s="132"/>
    </row>
    <row r="744" spans="1:18" hidden="1">
      <c r="A744" s="132" t="s">
        <v>5070</v>
      </c>
      <c r="B744" s="137" t="s">
        <v>4111</v>
      </c>
      <c r="C744" s="137"/>
      <c r="D744" s="137" t="s">
        <v>426</v>
      </c>
      <c r="E744" s="132"/>
      <c r="F744" s="132"/>
      <c r="G744" s="132"/>
      <c r="H744" s="132">
        <f t="shared" si="33"/>
        <v>1</v>
      </c>
      <c r="I744" s="132"/>
      <c r="J744" s="355" t="s">
        <v>5069</v>
      </c>
      <c r="K744" s="137" t="str">
        <f t="shared" si="35"/>
        <v>K6492</v>
      </c>
      <c r="L744" s="263" t="str">
        <f t="shared" si="34"/>
        <v>K64.9.2 - Distribution de crédit</v>
      </c>
      <c r="M744" s="137"/>
      <c r="N744" s="137" t="s">
        <v>192</v>
      </c>
      <c r="O744" s="137" t="s">
        <v>426</v>
      </c>
      <c r="P744" s="132"/>
      <c r="Q744" s="132"/>
      <c r="R744" s="132"/>
    </row>
    <row r="745" spans="1:18" hidden="1">
      <c r="A745" s="132" t="s">
        <v>5071</v>
      </c>
      <c r="B745" s="137" t="s">
        <v>4112</v>
      </c>
      <c r="C745" s="137"/>
      <c r="D745" s="137" t="s">
        <v>426</v>
      </c>
      <c r="E745" s="132"/>
      <c r="F745" s="132"/>
      <c r="G745" s="132"/>
      <c r="H745" s="132">
        <f t="shared" si="33"/>
        <v>1</v>
      </c>
      <c r="I745" s="132"/>
      <c r="J745" s="355" t="s">
        <v>5070</v>
      </c>
      <c r="K745" s="137" t="str">
        <f t="shared" si="35"/>
        <v>K6499</v>
      </c>
      <c r="L745" s="263" t="str">
        <f t="shared" si="34"/>
        <v>K64.9.9 - Autres intermédiations financières nca</v>
      </c>
      <c r="M745" s="137"/>
      <c r="N745" s="137" t="s">
        <v>192</v>
      </c>
      <c r="O745" s="137" t="s">
        <v>426</v>
      </c>
      <c r="P745" s="132"/>
      <c r="Q745" s="132"/>
      <c r="R745" s="132"/>
    </row>
    <row r="746" spans="1:18" hidden="1">
      <c r="A746" s="132" t="s">
        <v>5072</v>
      </c>
      <c r="B746" s="137" t="s">
        <v>4113</v>
      </c>
      <c r="C746" s="137"/>
      <c r="D746" s="137" t="s">
        <v>426</v>
      </c>
      <c r="E746" s="132"/>
      <c r="F746" s="132"/>
      <c r="G746" s="132"/>
      <c r="H746" s="132">
        <f t="shared" si="33"/>
        <v>1</v>
      </c>
      <c r="I746" s="132"/>
      <c r="J746" s="353" t="s">
        <v>5071</v>
      </c>
      <c r="K746" s="137" t="str">
        <f t="shared" si="35"/>
        <v>K65</v>
      </c>
      <c r="L746" s="263" t="str">
        <f t="shared" si="34"/>
        <v>K65 - Assurance</v>
      </c>
      <c r="M746" s="137" t="s">
        <v>190</v>
      </c>
      <c r="N746" s="137" t="s">
        <v>192</v>
      </c>
      <c r="O746" s="137" t="s">
        <v>426</v>
      </c>
      <c r="P746" s="132"/>
      <c r="Q746" s="132"/>
      <c r="R746" s="132"/>
    </row>
    <row r="747" spans="1:18" hidden="1">
      <c r="A747" s="132" t="s">
        <v>5073</v>
      </c>
      <c r="B747" s="137" t="s">
        <v>4114</v>
      </c>
      <c r="C747" s="137"/>
      <c r="D747" s="137" t="s">
        <v>426</v>
      </c>
      <c r="E747" s="132"/>
      <c r="F747" s="132"/>
      <c r="G747" s="132"/>
      <c r="H747" s="132">
        <f t="shared" si="33"/>
        <v>1</v>
      </c>
      <c r="I747" s="132"/>
      <c r="J747" s="354" t="s">
        <v>5072</v>
      </c>
      <c r="K747" s="137" t="str">
        <f t="shared" si="35"/>
        <v>K651</v>
      </c>
      <c r="L747" s="263" t="str">
        <f t="shared" si="34"/>
        <v>K65.1 - Assurances</v>
      </c>
      <c r="M747" s="137" t="s">
        <v>190</v>
      </c>
      <c r="N747" s="137" t="s">
        <v>192</v>
      </c>
      <c r="O747" s="137" t="s">
        <v>426</v>
      </c>
      <c r="P747" s="132"/>
      <c r="Q747" s="132"/>
      <c r="R747" s="132"/>
    </row>
    <row r="748" spans="1:18" hidden="1">
      <c r="A748" s="132" t="s">
        <v>5074</v>
      </c>
      <c r="B748" s="137" t="s">
        <v>4115</v>
      </c>
      <c r="C748" s="137"/>
      <c r="D748" s="137" t="s">
        <v>426</v>
      </c>
      <c r="E748" s="132"/>
      <c r="F748" s="132"/>
      <c r="G748" s="132"/>
      <c r="H748" s="132">
        <f t="shared" si="33"/>
        <v>1</v>
      </c>
      <c r="I748" s="132"/>
      <c r="J748" s="355" t="s">
        <v>5073</v>
      </c>
      <c r="K748" s="137" t="str">
        <f t="shared" si="35"/>
        <v>K6511</v>
      </c>
      <c r="L748" s="263" t="str">
        <f t="shared" si="34"/>
        <v>K65.1.1 - Assurance vie et capitalisation</v>
      </c>
      <c r="M748" s="137"/>
      <c r="N748" s="137" t="s">
        <v>192</v>
      </c>
      <c r="O748" s="137" t="s">
        <v>426</v>
      </c>
      <c r="P748" s="132"/>
      <c r="Q748" s="132"/>
      <c r="R748" s="132"/>
    </row>
    <row r="749" spans="1:18" hidden="1">
      <c r="A749" s="132" t="s">
        <v>5075</v>
      </c>
      <c r="B749" s="137" t="s">
        <v>4116</v>
      </c>
      <c r="C749" s="137"/>
      <c r="D749" s="137" t="s">
        <v>426</v>
      </c>
      <c r="E749" s="132"/>
      <c r="F749" s="132"/>
      <c r="G749" s="132"/>
      <c r="H749" s="132">
        <f t="shared" si="33"/>
        <v>1</v>
      </c>
      <c r="I749" s="132"/>
      <c r="J749" s="355" t="s">
        <v>5074</v>
      </c>
      <c r="K749" s="137" t="str">
        <f t="shared" si="35"/>
        <v>K6512</v>
      </c>
      <c r="L749" s="263" t="str">
        <f t="shared" si="34"/>
        <v>K65.1.2 - Autres assurances</v>
      </c>
      <c r="M749" s="137"/>
      <c r="N749" s="137" t="s">
        <v>192</v>
      </c>
      <c r="O749" s="137" t="s">
        <v>426</v>
      </c>
      <c r="P749" s="132"/>
      <c r="Q749" s="132"/>
      <c r="R749" s="132"/>
    </row>
    <row r="750" spans="1:18" hidden="1">
      <c r="A750" s="132" t="s">
        <v>5076</v>
      </c>
      <c r="B750" s="137" t="s">
        <v>4117</v>
      </c>
      <c r="C750" s="137"/>
      <c r="D750" s="137" t="s">
        <v>426</v>
      </c>
      <c r="E750" s="132"/>
      <c r="F750" s="132"/>
      <c r="G750" s="132"/>
      <c r="H750" s="132">
        <f t="shared" si="33"/>
        <v>1</v>
      </c>
      <c r="I750" s="132"/>
      <c r="J750" s="354" t="s">
        <v>5075</v>
      </c>
      <c r="K750" s="137" t="str">
        <f t="shared" si="35"/>
        <v>K652</v>
      </c>
      <c r="L750" s="263" t="str">
        <f t="shared" si="34"/>
        <v>K65.2 - Réassurance</v>
      </c>
      <c r="M750" s="137" t="s">
        <v>190</v>
      </c>
      <c r="N750" s="137" t="s">
        <v>192</v>
      </c>
      <c r="O750" s="137" t="s">
        <v>426</v>
      </c>
      <c r="P750" s="132"/>
      <c r="Q750" s="132"/>
      <c r="R750" s="132"/>
    </row>
    <row r="751" spans="1:18" hidden="1">
      <c r="A751" s="132" t="s">
        <v>5077</v>
      </c>
      <c r="B751" s="137" t="s">
        <v>4118</v>
      </c>
      <c r="C751" s="137"/>
      <c r="D751" s="137" t="s">
        <v>426</v>
      </c>
      <c r="E751" s="132"/>
      <c r="F751" s="132"/>
      <c r="G751" s="132"/>
      <c r="H751" s="132">
        <f t="shared" si="33"/>
        <v>1</v>
      </c>
      <c r="I751" s="132"/>
      <c r="J751" s="355" t="s">
        <v>5076</v>
      </c>
      <c r="K751" s="137" t="str">
        <f t="shared" si="35"/>
        <v>K6520</v>
      </c>
      <c r="L751" s="263" t="str">
        <f t="shared" si="34"/>
        <v>K65.2.0 - Réassurance</v>
      </c>
      <c r="M751" s="137"/>
      <c r="N751" s="137" t="s">
        <v>192</v>
      </c>
      <c r="O751" s="137" t="s">
        <v>426</v>
      </c>
      <c r="P751" s="132"/>
      <c r="Q751" s="132"/>
      <c r="R751" s="132"/>
    </row>
    <row r="752" spans="1:18" hidden="1">
      <c r="A752" s="132" t="s">
        <v>5078</v>
      </c>
      <c r="B752" s="137" t="s">
        <v>4119</v>
      </c>
      <c r="C752" s="137"/>
      <c r="D752" s="137" t="s">
        <v>426</v>
      </c>
      <c r="E752" s="132"/>
      <c r="F752" s="132"/>
      <c r="G752" s="132"/>
      <c r="H752" s="132">
        <f t="shared" si="33"/>
        <v>1</v>
      </c>
      <c r="I752" s="132"/>
      <c r="J752" s="354" t="s">
        <v>5077</v>
      </c>
      <c r="K752" s="137" t="str">
        <f t="shared" si="35"/>
        <v>K653</v>
      </c>
      <c r="L752" s="263" t="str">
        <f t="shared" si="34"/>
        <v>K65.3 - Caisses de retraite</v>
      </c>
      <c r="M752" s="137" t="s">
        <v>190</v>
      </c>
      <c r="N752" s="137" t="s">
        <v>192</v>
      </c>
      <c r="O752" s="137" t="s">
        <v>426</v>
      </c>
      <c r="P752" s="132"/>
      <c r="Q752" s="132"/>
      <c r="R752" s="132"/>
    </row>
    <row r="753" spans="1:18" hidden="1">
      <c r="A753" s="132" t="s">
        <v>5079</v>
      </c>
      <c r="B753" s="137" t="s">
        <v>4120</v>
      </c>
      <c r="C753" s="137"/>
      <c r="D753" s="137" t="s">
        <v>426</v>
      </c>
      <c r="E753" s="132"/>
      <c r="F753" s="132"/>
      <c r="G753" s="132"/>
      <c r="H753" s="132">
        <f t="shared" si="33"/>
        <v>1</v>
      </c>
      <c r="I753" s="132"/>
      <c r="J753" s="355" t="s">
        <v>5078</v>
      </c>
      <c r="K753" s="137" t="str">
        <f t="shared" si="35"/>
        <v>K6530</v>
      </c>
      <c r="L753" s="263" t="str">
        <f t="shared" si="34"/>
        <v>K65.3.0 - Caisses de retraite</v>
      </c>
      <c r="M753" s="137"/>
      <c r="N753" s="137" t="s">
        <v>192</v>
      </c>
      <c r="O753" s="137" t="s">
        <v>426</v>
      </c>
      <c r="P753" s="132"/>
      <c r="Q753" s="132"/>
      <c r="R753" s="132"/>
    </row>
    <row r="754" spans="1:18" hidden="1">
      <c r="A754" s="132" t="s">
        <v>5080</v>
      </c>
      <c r="B754" s="137" t="s">
        <v>4121</v>
      </c>
      <c r="C754" s="137"/>
      <c r="D754" s="137" t="s">
        <v>426</v>
      </c>
      <c r="E754" s="132"/>
      <c r="F754" s="132"/>
      <c r="G754" s="132"/>
      <c r="H754" s="132">
        <f t="shared" si="33"/>
        <v>1</v>
      </c>
      <c r="I754" s="132"/>
      <c r="J754" s="353" t="s">
        <v>5079</v>
      </c>
      <c r="K754" s="137" t="str">
        <f t="shared" si="35"/>
        <v>K66</v>
      </c>
      <c r="L754" s="263" t="str">
        <f t="shared" si="34"/>
        <v>K66 - Autres activités financières</v>
      </c>
      <c r="M754" s="137" t="s">
        <v>190</v>
      </c>
      <c r="N754" s="137" t="s">
        <v>192</v>
      </c>
      <c r="O754" s="137" t="s">
        <v>426</v>
      </c>
      <c r="P754" s="132"/>
      <c r="Q754" s="132"/>
      <c r="R754" s="132"/>
    </row>
    <row r="755" spans="1:18" hidden="1">
      <c r="A755" s="132" t="s">
        <v>5081</v>
      </c>
      <c r="B755" s="137" t="s">
        <v>4122</v>
      </c>
      <c r="C755" s="137"/>
      <c r="D755" s="137" t="s">
        <v>426</v>
      </c>
      <c r="E755" s="132"/>
      <c r="F755" s="132"/>
      <c r="G755" s="132"/>
      <c r="H755" s="132">
        <f t="shared" si="33"/>
        <v>1</v>
      </c>
      <c r="I755" s="132"/>
      <c r="J755" s="354" t="s">
        <v>5080</v>
      </c>
      <c r="K755" s="137" t="str">
        <f t="shared" si="35"/>
        <v>K661</v>
      </c>
      <c r="L755" s="263" t="str">
        <f t="shared" si="34"/>
        <v>K66.1 - Activités des auxiliaires financiers</v>
      </c>
      <c r="M755" s="137" t="s">
        <v>190</v>
      </c>
      <c r="N755" s="137" t="s">
        <v>192</v>
      </c>
      <c r="O755" s="137" t="s">
        <v>426</v>
      </c>
      <c r="P755" s="132"/>
      <c r="Q755" s="132"/>
      <c r="R755" s="132"/>
    </row>
    <row r="756" spans="1:18" hidden="1">
      <c r="A756" s="132" t="s">
        <v>5082</v>
      </c>
      <c r="B756" s="137" t="s">
        <v>4123</v>
      </c>
      <c r="C756" s="137"/>
      <c r="D756" s="137" t="s">
        <v>426</v>
      </c>
      <c r="E756" s="132"/>
      <c r="F756" s="132"/>
      <c r="G756" s="132"/>
      <c r="H756" s="132">
        <f t="shared" si="33"/>
        <v>1</v>
      </c>
      <c r="I756" s="132"/>
      <c r="J756" s="355" t="s">
        <v>5081</v>
      </c>
      <c r="K756" s="137" t="str">
        <f t="shared" si="35"/>
        <v>K6611</v>
      </c>
      <c r="L756" s="263" t="str">
        <f t="shared" si="34"/>
        <v>K66.1.1 - Administration de marchés financiers</v>
      </c>
      <c r="M756" s="137"/>
      <c r="N756" s="137" t="s">
        <v>192</v>
      </c>
      <c r="O756" s="137" t="s">
        <v>426</v>
      </c>
      <c r="P756" s="132"/>
      <c r="Q756" s="132"/>
      <c r="R756" s="132"/>
    </row>
    <row r="757" spans="1:18" hidden="1">
      <c r="A757" s="132" t="s">
        <v>5083</v>
      </c>
      <c r="B757" s="137" t="s">
        <v>4124</v>
      </c>
      <c r="C757" s="137"/>
      <c r="D757" s="137" t="s">
        <v>426</v>
      </c>
      <c r="E757" s="132"/>
      <c r="F757" s="132"/>
      <c r="G757" s="132"/>
      <c r="H757" s="132">
        <f t="shared" si="33"/>
        <v>1</v>
      </c>
      <c r="I757" s="132"/>
      <c r="J757" s="355" t="s">
        <v>5082</v>
      </c>
      <c r="K757" s="137" t="str">
        <f t="shared" si="35"/>
        <v>K6612</v>
      </c>
      <c r="L757" s="263" t="str">
        <f t="shared" si="34"/>
        <v>K66.1.2 - Courtage de valeurs mobilières et de marchandises</v>
      </c>
      <c r="M757" s="137"/>
      <c r="N757" s="137" t="s">
        <v>192</v>
      </c>
      <c r="O757" s="137" t="s">
        <v>426</v>
      </c>
      <c r="P757" s="132"/>
      <c r="Q757" s="132"/>
      <c r="R757" s="132"/>
    </row>
    <row r="758" spans="1:18" hidden="1">
      <c r="A758" s="132" t="s">
        <v>5084</v>
      </c>
      <c r="B758" s="137" t="s">
        <v>4125</v>
      </c>
      <c r="C758" s="137"/>
      <c r="D758" s="137" t="s">
        <v>426</v>
      </c>
      <c r="E758" s="132"/>
      <c r="F758" s="132"/>
      <c r="G758" s="132"/>
      <c r="H758" s="132">
        <f t="shared" si="33"/>
        <v>1</v>
      </c>
      <c r="I758" s="132"/>
      <c r="J758" s="355" t="s">
        <v>5083</v>
      </c>
      <c r="K758" s="137" t="str">
        <f t="shared" si="35"/>
        <v>K6619</v>
      </c>
      <c r="L758" s="263" t="str">
        <f t="shared" si="34"/>
        <v>K66.1.9 - Activités des autres auxiliaires financiers</v>
      </c>
      <c r="M758" s="137"/>
      <c r="N758" s="137" t="s">
        <v>192</v>
      </c>
      <c r="O758" s="137" t="s">
        <v>426</v>
      </c>
      <c r="P758" s="132"/>
      <c r="Q758" s="132"/>
      <c r="R758" s="132"/>
    </row>
    <row r="759" spans="1:18" hidden="1">
      <c r="A759" s="132" t="s">
        <v>5085</v>
      </c>
      <c r="B759" s="137" t="s">
        <v>4126</v>
      </c>
      <c r="C759" s="137"/>
      <c r="D759" s="137" t="s">
        <v>426</v>
      </c>
      <c r="E759" s="132"/>
      <c r="F759" s="132"/>
      <c r="G759" s="132"/>
      <c r="H759" s="132">
        <f t="shared" si="33"/>
        <v>1</v>
      </c>
      <c r="I759" s="132"/>
      <c r="J759" s="354" t="s">
        <v>5084</v>
      </c>
      <c r="K759" s="137" t="str">
        <f t="shared" si="35"/>
        <v>K662</v>
      </c>
      <c r="L759" s="263" t="str">
        <f t="shared" si="34"/>
        <v>K66.2 - Activités des auxiliaires d'assurance</v>
      </c>
      <c r="M759" s="137" t="s">
        <v>190</v>
      </c>
      <c r="N759" s="137" t="s">
        <v>192</v>
      </c>
      <c r="O759" s="137" t="s">
        <v>426</v>
      </c>
      <c r="P759" s="132"/>
      <c r="Q759" s="132"/>
      <c r="R759" s="132"/>
    </row>
    <row r="760" spans="1:18" hidden="1">
      <c r="A760" s="132" t="s">
        <v>5086</v>
      </c>
      <c r="B760" s="137" t="s">
        <v>4127</v>
      </c>
      <c r="C760" s="137"/>
      <c r="D760" s="137" t="s">
        <v>426</v>
      </c>
      <c r="E760" s="132"/>
      <c r="F760" s="132"/>
      <c r="G760" s="132"/>
      <c r="H760" s="132">
        <f t="shared" si="33"/>
        <v>1</v>
      </c>
      <c r="I760" s="132"/>
      <c r="J760" s="355" t="s">
        <v>5085</v>
      </c>
      <c r="K760" s="137" t="str">
        <f t="shared" si="35"/>
        <v>K6621</v>
      </c>
      <c r="L760" s="263" t="str">
        <f t="shared" si="34"/>
        <v>K66.2.1 - Évaluation des risques et dommages</v>
      </c>
      <c r="M760" s="137"/>
      <c r="N760" s="137" t="s">
        <v>192</v>
      </c>
      <c r="O760" s="137" t="s">
        <v>426</v>
      </c>
      <c r="P760" s="132"/>
      <c r="Q760" s="132"/>
      <c r="R760" s="132"/>
    </row>
    <row r="761" spans="1:18" hidden="1">
      <c r="A761" s="132" t="s">
        <v>5087</v>
      </c>
      <c r="B761" s="137" t="s">
        <v>4128</v>
      </c>
      <c r="C761" s="137"/>
      <c r="D761" s="137" t="s">
        <v>426</v>
      </c>
      <c r="E761" s="132"/>
      <c r="F761" s="132"/>
      <c r="G761" s="132"/>
      <c r="H761" s="132">
        <f t="shared" si="33"/>
        <v>1</v>
      </c>
      <c r="I761" s="132"/>
      <c r="J761" s="355" t="s">
        <v>5086</v>
      </c>
      <c r="K761" s="137" t="str">
        <f t="shared" si="35"/>
        <v>K6622</v>
      </c>
      <c r="L761" s="263" t="str">
        <f t="shared" si="34"/>
        <v>K66.2.2 - Activités des agents et courtiers d'assurances</v>
      </c>
      <c r="M761" s="137"/>
      <c r="N761" s="137" t="s">
        <v>192</v>
      </c>
      <c r="O761" s="137" t="s">
        <v>426</v>
      </c>
      <c r="P761" s="132"/>
      <c r="Q761" s="132"/>
      <c r="R761" s="132"/>
    </row>
    <row r="762" spans="1:18" hidden="1">
      <c r="A762" s="132" t="s">
        <v>5088</v>
      </c>
      <c r="B762" s="137" t="s">
        <v>4129</v>
      </c>
      <c r="C762" s="137"/>
      <c r="D762" s="137" t="s">
        <v>426</v>
      </c>
      <c r="E762" s="132"/>
      <c r="F762" s="132"/>
      <c r="G762" s="132"/>
      <c r="H762" s="132">
        <f t="shared" si="33"/>
        <v>1</v>
      </c>
      <c r="I762" s="132"/>
      <c r="J762" s="355" t="s">
        <v>5087</v>
      </c>
      <c r="K762" s="137" t="str">
        <f t="shared" si="35"/>
        <v>K6629</v>
      </c>
      <c r="L762" s="263" t="str">
        <f t="shared" si="34"/>
        <v>K66.2.9 - Activités des autres auxiliaires d'assurance</v>
      </c>
      <c r="M762" s="137"/>
      <c r="N762" s="137" t="s">
        <v>192</v>
      </c>
      <c r="O762" s="137" t="s">
        <v>426</v>
      </c>
      <c r="P762" s="132"/>
      <c r="Q762" s="132"/>
      <c r="R762" s="132"/>
    </row>
    <row r="763" spans="1:18" hidden="1">
      <c r="A763" s="132" t="s">
        <v>5089</v>
      </c>
      <c r="B763" s="137" t="s">
        <v>4130</v>
      </c>
      <c r="C763" s="137"/>
      <c r="D763" s="137" t="s">
        <v>426</v>
      </c>
      <c r="E763" s="132"/>
      <c r="F763" s="132"/>
      <c r="G763" s="132"/>
      <c r="H763" s="132">
        <f t="shared" si="33"/>
        <v>1</v>
      </c>
      <c r="I763" s="132"/>
      <c r="J763" s="354" t="s">
        <v>5088</v>
      </c>
      <c r="K763" s="137" t="str">
        <f t="shared" si="35"/>
        <v>K663</v>
      </c>
      <c r="L763" s="263" t="str">
        <f t="shared" si="34"/>
        <v>K66.3 - Gestion de fonds</v>
      </c>
      <c r="M763" s="137" t="s">
        <v>190</v>
      </c>
      <c r="N763" s="137" t="s">
        <v>192</v>
      </c>
      <c r="O763" s="137" t="s">
        <v>426</v>
      </c>
      <c r="P763" s="132"/>
      <c r="Q763" s="132"/>
      <c r="R763" s="132"/>
    </row>
    <row r="764" spans="1:18" hidden="1">
      <c r="A764" s="132" t="s">
        <v>5090</v>
      </c>
      <c r="B764" s="137" t="s">
        <v>4131</v>
      </c>
      <c r="C764" s="137"/>
      <c r="D764" s="137" t="s">
        <v>426</v>
      </c>
      <c r="E764" s="132"/>
      <c r="F764" s="132"/>
      <c r="G764" s="132"/>
      <c r="H764" s="132">
        <f t="shared" si="33"/>
        <v>1</v>
      </c>
      <c r="I764" s="132"/>
      <c r="J764" s="355" t="s">
        <v>5089</v>
      </c>
      <c r="K764" s="137" t="str">
        <f t="shared" si="35"/>
        <v>K6630</v>
      </c>
      <c r="L764" s="263" t="str">
        <f t="shared" si="34"/>
        <v>K66.3.0 - Gestion de fonds</v>
      </c>
      <c r="M764" s="137"/>
      <c r="N764" s="137" t="s">
        <v>192</v>
      </c>
      <c r="O764" s="137" t="s">
        <v>426</v>
      </c>
      <c r="P764" s="132"/>
      <c r="Q764" s="132"/>
      <c r="R764" s="132"/>
    </row>
    <row r="765" spans="1:18" hidden="1">
      <c r="A765" s="132" t="s">
        <v>5091</v>
      </c>
      <c r="B765" s="137" t="s">
        <v>4132</v>
      </c>
      <c r="C765" s="137"/>
      <c r="D765" s="137" t="s">
        <v>426</v>
      </c>
      <c r="E765" s="132"/>
      <c r="F765" s="132"/>
      <c r="G765" s="132"/>
      <c r="H765" s="132">
        <f t="shared" si="33"/>
        <v>1</v>
      </c>
      <c r="I765" s="132"/>
      <c r="J765" s="265" t="s">
        <v>5090</v>
      </c>
      <c r="K765" s="137" t="str">
        <f t="shared" si="35"/>
        <v>L</v>
      </c>
      <c r="L765" s="263" t="str">
        <f t="shared" si="34"/>
        <v>L - ACTIVITÉS IMMOBILIÈRES</v>
      </c>
      <c r="M765" s="137" t="s">
        <v>190</v>
      </c>
      <c r="N765" s="137" t="s">
        <v>192</v>
      </c>
      <c r="O765" s="137" t="s">
        <v>426</v>
      </c>
      <c r="P765" s="132"/>
      <c r="Q765" s="132"/>
      <c r="R765" s="132"/>
    </row>
    <row r="766" spans="1:18" hidden="1">
      <c r="A766" s="132" t="s">
        <v>5092</v>
      </c>
      <c r="B766" s="137" t="s">
        <v>4133</v>
      </c>
      <c r="C766" s="137"/>
      <c r="D766" s="137" t="s">
        <v>426</v>
      </c>
      <c r="E766" s="132"/>
      <c r="F766" s="132"/>
      <c r="G766" s="132"/>
      <c r="H766" s="132">
        <f t="shared" si="33"/>
        <v>1</v>
      </c>
      <c r="I766" s="132"/>
      <c r="J766" s="353" t="s">
        <v>5091</v>
      </c>
      <c r="K766" s="137" t="str">
        <f t="shared" si="35"/>
        <v>L68</v>
      </c>
      <c r="L766" s="263" t="str">
        <f t="shared" si="34"/>
        <v>L68 - Activités immobilières</v>
      </c>
      <c r="M766" s="137" t="s">
        <v>190</v>
      </c>
      <c r="N766" s="137" t="s">
        <v>192</v>
      </c>
      <c r="O766" s="137" t="s">
        <v>426</v>
      </c>
      <c r="P766" s="132"/>
      <c r="Q766" s="132"/>
      <c r="R766" s="132"/>
    </row>
    <row r="767" spans="1:18" hidden="1">
      <c r="A767" s="132" t="s">
        <v>5093</v>
      </c>
      <c r="B767" s="137" t="s">
        <v>4134</v>
      </c>
      <c r="C767" s="137"/>
      <c r="D767" s="137" t="s">
        <v>426</v>
      </c>
      <c r="E767" s="132"/>
      <c r="F767" s="132"/>
      <c r="G767" s="132"/>
      <c r="H767" s="132">
        <f t="shared" si="33"/>
        <v>1</v>
      </c>
      <c r="I767" s="132"/>
      <c r="J767" s="354" t="s">
        <v>5092</v>
      </c>
      <c r="K767" s="137" t="str">
        <f t="shared" si="35"/>
        <v>L681</v>
      </c>
      <c r="L767" s="263" t="str">
        <f t="shared" si="34"/>
        <v>L68.1 - Activités des marchands de biens immobiliers</v>
      </c>
      <c r="M767" s="137" t="s">
        <v>190</v>
      </c>
      <c r="N767" s="137" t="s">
        <v>192</v>
      </c>
      <c r="O767" s="137" t="s">
        <v>426</v>
      </c>
      <c r="P767" s="132"/>
      <c r="Q767" s="132"/>
      <c r="R767" s="132"/>
    </row>
    <row r="768" spans="1:18" hidden="1">
      <c r="A768" s="132" t="s">
        <v>5094</v>
      </c>
      <c r="B768" s="137" t="s">
        <v>4135</v>
      </c>
      <c r="C768" s="137"/>
      <c r="D768" s="137" t="s">
        <v>426</v>
      </c>
      <c r="E768" s="132"/>
      <c r="F768" s="132"/>
      <c r="G768" s="132"/>
      <c r="H768" s="132">
        <f t="shared" si="33"/>
        <v>1</v>
      </c>
      <c r="I768" s="132"/>
      <c r="J768" s="355" t="s">
        <v>5093</v>
      </c>
      <c r="K768" s="137" t="str">
        <f t="shared" si="35"/>
        <v>L6810</v>
      </c>
      <c r="L768" s="263" t="str">
        <f t="shared" si="34"/>
        <v>L68.1.0 - Activités des marchands de biens immobiliers</v>
      </c>
      <c r="M768" s="137"/>
      <c r="N768" s="137" t="s">
        <v>192</v>
      </c>
      <c r="O768" s="137" t="s">
        <v>426</v>
      </c>
      <c r="P768" s="132"/>
      <c r="Q768" s="132"/>
      <c r="R768" s="132"/>
    </row>
    <row r="769" spans="1:18" hidden="1">
      <c r="A769" s="132" t="s">
        <v>5095</v>
      </c>
      <c r="B769" s="137" t="s">
        <v>4136</v>
      </c>
      <c r="C769" s="137"/>
      <c r="D769" s="137" t="s">
        <v>426</v>
      </c>
      <c r="E769" s="132"/>
      <c r="F769" s="132"/>
      <c r="G769" s="132"/>
      <c r="H769" s="132">
        <f t="shared" si="33"/>
        <v>1</v>
      </c>
      <c r="I769" s="132"/>
      <c r="J769" s="354" t="s">
        <v>5094</v>
      </c>
      <c r="K769" s="137" t="str">
        <f t="shared" si="35"/>
        <v>L682</v>
      </c>
      <c r="L769" s="263" t="str">
        <f t="shared" si="34"/>
        <v>L68.2 - Location et exploitation de biens immobiliers propres ou loués</v>
      </c>
      <c r="M769" s="137" t="s">
        <v>190</v>
      </c>
      <c r="N769" s="137" t="s">
        <v>192</v>
      </c>
      <c r="O769" s="137" t="s">
        <v>426</v>
      </c>
      <c r="P769" s="132"/>
      <c r="Q769" s="132"/>
      <c r="R769" s="132"/>
    </row>
    <row r="770" spans="1:18" hidden="1">
      <c r="A770" s="132" t="s">
        <v>5096</v>
      </c>
      <c r="B770" s="137" t="s">
        <v>4137</v>
      </c>
      <c r="C770" s="137"/>
      <c r="D770" s="137" t="s">
        <v>426</v>
      </c>
      <c r="E770" s="132"/>
      <c r="F770" s="132"/>
      <c r="G770" s="132"/>
      <c r="H770" s="132">
        <f t="shared" si="33"/>
        <v>1</v>
      </c>
      <c r="I770" s="132"/>
      <c r="J770" s="355" t="s">
        <v>5095</v>
      </c>
      <c r="K770" s="137" t="str">
        <f t="shared" si="35"/>
        <v>L6820</v>
      </c>
      <c r="L770" s="263" t="str">
        <f t="shared" si="34"/>
        <v>L68.2.0 - Location et exploitation de biens immobiliers propres ou loués</v>
      </c>
      <c r="M770" s="137"/>
      <c r="N770" s="137" t="s">
        <v>192</v>
      </c>
      <c r="O770" s="137" t="s">
        <v>426</v>
      </c>
      <c r="P770" s="132"/>
      <c r="Q770" s="132"/>
      <c r="R770" s="132"/>
    </row>
    <row r="771" spans="1:18" hidden="1">
      <c r="A771" s="132" t="s">
        <v>5097</v>
      </c>
      <c r="B771" s="137" t="s">
        <v>4138</v>
      </c>
      <c r="C771" s="137"/>
      <c r="D771" s="137" t="s">
        <v>426</v>
      </c>
      <c r="E771" s="132"/>
      <c r="F771" s="132"/>
      <c r="G771" s="132"/>
      <c r="H771" s="132">
        <f t="shared" ref="H771:H834" si="36">COUNTIF($J$2:$J$1000,A771)</f>
        <v>1</v>
      </c>
      <c r="I771" s="132"/>
      <c r="J771" s="354" t="s">
        <v>5096</v>
      </c>
      <c r="K771" s="137" t="str">
        <f t="shared" si="35"/>
        <v>L683</v>
      </c>
      <c r="L771" s="263" t="str">
        <f t="shared" si="34"/>
        <v>L68.3 - Activités immobilières pour compte de tiers</v>
      </c>
      <c r="M771" s="137" t="s">
        <v>190</v>
      </c>
      <c r="N771" s="137" t="s">
        <v>192</v>
      </c>
      <c r="O771" s="137" t="s">
        <v>426</v>
      </c>
      <c r="P771" s="132"/>
      <c r="Q771" s="132"/>
      <c r="R771" s="132"/>
    </row>
    <row r="772" spans="1:18" hidden="1">
      <c r="A772" s="132" t="s">
        <v>5098</v>
      </c>
      <c r="B772" s="137" t="s">
        <v>4139</v>
      </c>
      <c r="C772" s="137"/>
      <c r="D772" s="137" t="s">
        <v>426</v>
      </c>
      <c r="E772" s="132"/>
      <c r="F772" s="132"/>
      <c r="G772" s="132"/>
      <c r="H772" s="132">
        <f t="shared" si="36"/>
        <v>1</v>
      </c>
      <c r="I772" s="132"/>
      <c r="J772" s="355" t="s">
        <v>5097</v>
      </c>
      <c r="K772" s="137" t="str">
        <f t="shared" si="35"/>
        <v>L6831</v>
      </c>
      <c r="L772" s="263" t="str">
        <f t="shared" ref="L772:L835" si="37">J772</f>
        <v>L68.3.1 - Agences immobilières</v>
      </c>
      <c r="M772" s="137"/>
      <c r="N772" s="137" t="s">
        <v>192</v>
      </c>
      <c r="O772" s="137" t="s">
        <v>426</v>
      </c>
      <c r="P772" s="132"/>
      <c r="Q772" s="132"/>
      <c r="R772" s="132"/>
    </row>
    <row r="773" spans="1:18" hidden="1">
      <c r="A773" s="132" t="s">
        <v>5099</v>
      </c>
      <c r="B773" s="137" t="s">
        <v>4140</v>
      </c>
      <c r="C773" s="137"/>
      <c r="D773" s="137" t="s">
        <v>426</v>
      </c>
      <c r="E773" s="132"/>
      <c r="F773" s="132"/>
      <c r="G773" s="132"/>
      <c r="H773" s="132">
        <f t="shared" si="36"/>
        <v>1</v>
      </c>
      <c r="I773" s="132"/>
      <c r="J773" s="355" t="s">
        <v>5098</v>
      </c>
      <c r="K773" s="137" t="str">
        <f t="shared" si="35"/>
        <v>L6832</v>
      </c>
      <c r="L773" s="263" t="str">
        <f t="shared" si="37"/>
        <v>L68.3.2 - Administration de biens immobiliers</v>
      </c>
      <c r="M773" s="137"/>
      <c r="N773" s="137" t="s">
        <v>192</v>
      </c>
      <c r="O773" s="137" t="s">
        <v>426</v>
      </c>
      <c r="P773" s="132"/>
      <c r="Q773" s="132"/>
      <c r="R773" s="132"/>
    </row>
    <row r="774" spans="1:18" hidden="1">
      <c r="A774" s="132" t="s">
        <v>5100</v>
      </c>
      <c r="B774" s="137" t="s">
        <v>4141</v>
      </c>
      <c r="C774" s="137"/>
      <c r="D774" s="137" t="s">
        <v>426</v>
      </c>
      <c r="E774" s="132"/>
      <c r="F774" s="132"/>
      <c r="G774" s="132"/>
      <c r="H774" s="132">
        <f t="shared" si="36"/>
        <v>1</v>
      </c>
      <c r="I774" s="132"/>
      <c r="J774" s="265" t="s">
        <v>5099</v>
      </c>
      <c r="K774" s="137" t="str">
        <f t="shared" ref="K774:K837" si="38">VLOOKUP(J774,$A$2:$B$1100,2,0)</f>
        <v>M</v>
      </c>
      <c r="L774" s="263" t="str">
        <f t="shared" si="37"/>
        <v>M - ACTIVITÉS SPÉCIALISÉES SCIENTIFIQUES ET TECHNIQUES</v>
      </c>
      <c r="M774" s="137" t="s">
        <v>190</v>
      </c>
      <c r="N774" s="137" t="s">
        <v>192</v>
      </c>
      <c r="O774" s="137" t="s">
        <v>426</v>
      </c>
      <c r="P774" s="132"/>
      <c r="Q774" s="132"/>
      <c r="R774" s="132"/>
    </row>
    <row r="775" spans="1:18" hidden="1">
      <c r="A775" s="132" t="s">
        <v>5101</v>
      </c>
      <c r="B775" s="137" t="s">
        <v>4142</v>
      </c>
      <c r="C775" s="137"/>
      <c r="D775" s="137" t="s">
        <v>426</v>
      </c>
      <c r="E775" s="132"/>
      <c r="F775" s="132"/>
      <c r="G775" s="132"/>
      <c r="H775" s="132">
        <f t="shared" si="36"/>
        <v>1</v>
      </c>
      <c r="I775" s="132"/>
      <c r="J775" s="353" t="s">
        <v>5100</v>
      </c>
      <c r="K775" s="137" t="str">
        <f t="shared" si="38"/>
        <v>M69</v>
      </c>
      <c r="L775" s="263" t="str">
        <f t="shared" si="37"/>
        <v>M69 - Activités juridiques et comptables</v>
      </c>
      <c r="M775" s="137" t="s">
        <v>190</v>
      </c>
      <c r="N775" s="137" t="s">
        <v>192</v>
      </c>
      <c r="O775" s="137" t="s">
        <v>426</v>
      </c>
      <c r="P775" s="132"/>
      <c r="Q775" s="132"/>
      <c r="R775" s="132"/>
    </row>
    <row r="776" spans="1:18" hidden="1">
      <c r="A776" s="132" t="s">
        <v>5102</v>
      </c>
      <c r="B776" s="137" t="s">
        <v>4143</v>
      </c>
      <c r="C776" s="137"/>
      <c r="D776" s="137" t="s">
        <v>426</v>
      </c>
      <c r="E776" s="132"/>
      <c r="F776" s="132"/>
      <c r="G776" s="132"/>
      <c r="H776" s="132">
        <f t="shared" si="36"/>
        <v>1</v>
      </c>
      <c r="I776" s="132"/>
      <c r="J776" s="354" t="s">
        <v>5101</v>
      </c>
      <c r="K776" s="137" t="str">
        <f t="shared" si="38"/>
        <v>M691</v>
      </c>
      <c r="L776" s="263" t="str">
        <f t="shared" si="37"/>
        <v>M69.1 - Activités juridiques</v>
      </c>
      <c r="M776" s="137" t="s">
        <v>190</v>
      </c>
      <c r="N776" s="137" t="s">
        <v>192</v>
      </c>
      <c r="O776" s="137" t="s">
        <v>426</v>
      </c>
      <c r="P776" s="132"/>
      <c r="Q776" s="132"/>
      <c r="R776" s="132"/>
    </row>
    <row r="777" spans="1:18" hidden="1">
      <c r="A777" s="132" t="s">
        <v>5103</v>
      </c>
      <c r="B777" s="137" t="s">
        <v>4144</v>
      </c>
      <c r="C777" s="137"/>
      <c r="D777" s="137" t="s">
        <v>426</v>
      </c>
      <c r="E777" s="132"/>
      <c r="F777" s="132"/>
      <c r="G777" s="132"/>
      <c r="H777" s="132">
        <f t="shared" si="36"/>
        <v>1</v>
      </c>
      <c r="I777" s="132"/>
      <c r="J777" s="355" t="s">
        <v>5102</v>
      </c>
      <c r="K777" s="137" t="str">
        <f t="shared" si="38"/>
        <v>M6910</v>
      </c>
      <c r="L777" s="263" t="str">
        <f t="shared" si="37"/>
        <v>M69.1.0 - Activités juridiques</v>
      </c>
      <c r="M777" s="137"/>
      <c r="N777" s="137" t="s">
        <v>192</v>
      </c>
      <c r="O777" s="137" t="s">
        <v>426</v>
      </c>
      <c r="P777" s="132"/>
      <c r="Q777" s="132"/>
      <c r="R777" s="132"/>
    </row>
    <row r="778" spans="1:18" hidden="1">
      <c r="A778" s="132" t="s">
        <v>5104</v>
      </c>
      <c r="B778" s="137" t="s">
        <v>4145</v>
      </c>
      <c r="C778" s="137"/>
      <c r="D778" s="137" t="s">
        <v>426</v>
      </c>
      <c r="E778" s="132"/>
      <c r="F778" s="132"/>
      <c r="G778" s="132"/>
      <c r="H778" s="132">
        <f t="shared" si="36"/>
        <v>1</v>
      </c>
      <c r="I778" s="132"/>
      <c r="J778" s="354" t="s">
        <v>5103</v>
      </c>
      <c r="K778" s="137" t="str">
        <f t="shared" si="38"/>
        <v>M692</v>
      </c>
      <c r="L778" s="263" t="str">
        <f t="shared" si="37"/>
        <v>M69.2 - Activités comptables</v>
      </c>
      <c r="M778" s="137" t="s">
        <v>190</v>
      </c>
      <c r="N778" s="137" t="s">
        <v>192</v>
      </c>
      <c r="O778" s="137" t="s">
        <v>426</v>
      </c>
      <c r="P778" s="132"/>
      <c r="Q778" s="132"/>
      <c r="R778" s="132"/>
    </row>
    <row r="779" spans="1:18" hidden="1">
      <c r="A779" s="132" t="s">
        <v>5105</v>
      </c>
      <c r="B779" s="137" t="s">
        <v>4146</v>
      </c>
      <c r="C779" s="137"/>
      <c r="D779" s="137" t="s">
        <v>426</v>
      </c>
      <c r="E779" s="132"/>
      <c r="F779" s="132"/>
      <c r="G779" s="132"/>
      <c r="H779" s="132">
        <f t="shared" si="36"/>
        <v>1</v>
      </c>
      <c r="I779" s="132"/>
      <c r="J779" s="355" t="s">
        <v>5104</v>
      </c>
      <c r="K779" s="137" t="str">
        <f t="shared" si="38"/>
        <v>M6920</v>
      </c>
      <c r="L779" s="263" t="str">
        <f t="shared" si="37"/>
        <v>M69.2.0 - Activités comptables</v>
      </c>
      <c r="M779" s="137"/>
      <c r="N779" s="137" t="s">
        <v>192</v>
      </c>
      <c r="O779" s="137" t="s">
        <v>426</v>
      </c>
      <c r="P779" s="132"/>
      <c r="Q779" s="132"/>
      <c r="R779" s="132"/>
    </row>
    <row r="780" spans="1:18" hidden="1">
      <c r="A780" s="132" t="s">
        <v>5106</v>
      </c>
      <c r="B780" s="137" t="s">
        <v>4147</v>
      </c>
      <c r="C780" s="137"/>
      <c r="D780" s="137" t="s">
        <v>426</v>
      </c>
      <c r="E780" s="132"/>
      <c r="F780" s="132"/>
      <c r="G780" s="132"/>
      <c r="H780" s="132">
        <f t="shared" si="36"/>
        <v>1</v>
      </c>
      <c r="I780" s="132"/>
      <c r="J780" s="353" t="s">
        <v>5105</v>
      </c>
      <c r="K780" s="137" t="str">
        <f t="shared" si="38"/>
        <v>M70</v>
      </c>
      <c r="L780" s="263" t="str">
        <f t="shared" si="37"/>
        <v>M70 - Activités des sièges sociaux; conseil de gestion</v>
      </c>
      <c r="M780" s="137" t="s">
        <v>190</v>
      </c>
      <c r="N780" s="137" t="s">
        <v>192</v>
      </c>
      <c r="O780" s="137" t="s">
        <v>426</v>
      </c>
      <c r="P780" s="132"/>
      <c r="Q780" s="132"/>
      <c r="R780" s="132"/>
    </row>
    <row r="781" spans="1:18" hidden="1">
      <c r="A781" s="132" t="s">
        <v>5107</v>
      </c>
      <c r="B781" s="137" t="s">
        <v>4148</v>
      </c>
      <c r="C781" s="137"/>
      <c r="D781" s="137" t="s">
        <v>426</v>
      </c>
      <c r="E781" s="132"/>
      <c r="F781" s="132"/>
      <c r="G781" s="132"/>
      <c r="H781" s="132">
        <f t="shared" si="36"/>
        <v>1</v>
      </c>
      <c r="I781" s="132"/>
      <c r="J781" s="354" t="s">
        <v>5106</v>
      </c>
      <c r="K781" s="137" t="str">
        <f t="shared" si="38"/>
        <v>M701</v>
      </c>
      <c r="L781" s="263" t="str">
        <f t="shared" si="37"/>
        <v>M70.1 - Activités des sièges sociaux</v>
      </c>
      <c r="M781" s="137" t="s">
        <v>190</v>
      </c>
      <c r="N781" s="137" t="s">
        <v>192</v>
      </c>
      <c r="O781" s="137" t="s">
        <v>426</v>
      </c>
      <c r="P781" s="132"/>
      <c r="Q781" s="132"/>
      <c r="R781" s="132"/>
    </row>
    <row r="782" spans="1:18" hidden="1">
      <c r="A782" s="132" t="s">
        <v>5108</v>
      </c>
      <c r="B782" s="137" t="s">
        <v>4149</v>
      </c>
      <c r="C782" s="137"/>
      <c r="D782" s="137" t="s">
        <v>426</v>
      </c>
      <c r="E782" s="132"/>
      <c r="F782" s="132"/>
      <c r="G782" s="132"/>
      <c r="H782" s="132">
        <f t="shared" si="36"/>
        <v>1</v>
      </c>
      <c r="I782" s="132"/>
      <c r="J782" s="355" t="s">
        <v>5107</v>
      </c>
      <c r="K782" s="137" t="str">
        <f t="shared" si="38"/>
        <v>M7010</v>
      </c>
      <c r="L782" s="263" t="str">
        <f t="shared" si="37"/>
        <v>M70.1.0 - Activités des sièges sociaux</v>
      </c>
      <c r="M782" s="137"/>
      <c r="N782" s="137" t="s">
        <v>192</v>
      </c>
      <c r="O782" s="137" t="s">
        <v>426</v>
      </c>
      <c r="P782" s="132"/>
      <c r="Q782" s="132"/>
      <c r="R782" s="132"/>
    </row>
    <row r="783" spans="1:18" hidden="1">
      <c r="A783" s="132" t="s">
        <v>5109</v>
      </c>
      <c r="B783" s="137" t="s">
        <v>4150</v>
      </c>
      <c r="C783" s="137"/>
      <c r="D783" s="137" t="s">
        <v>426</v>
      </c>
      <c r="E783" s="132"/>
      <c r="F783" s="132"/>
      <c r="G783" s="132"/>
      <c r="H783" s="132">
        <f t="shared" si="36"/>
        <v>1</v>
      </c>
      <c r="I783" s="132"/>
      <c r="J783" s="354" t="s">
        <v>5108</v>
      </c>
      <c r="K783" s="137" t="str">
        <f t="shared" si="38"/>
        <v>M702</v>
      </c>
      <c r="L783" s="263" t="str">
        <f t="shared" si="37"/>
        <v>M70.2 - Conseil de gestion</v>
      </c>
      <c r="M783" s="137" t="s">
        <v>190</v>
      </c>
      <c r="N783" s="137" t="s">
        <v>192</v>
      </c>
      <c r="O783" s="137" t="s">
        <v>426</v>
      </c>
      <c r="P783" s="132"/>
      <c r="Q783" s="132"/>
      <c r="R783" s="132"/>
    </row>
    <row r="784" spans="1:18" hidden="1">
      <c r="A784" s="132" t="s">
        <v>5110</v>
      </c>
      <c r="B784" s="137" t="s">
        <v>4151</v>
      </c>
      <c r="C784" s="137"/>
      <c r="D784" s="137" t="s">
        <v>426</v>
      </c>
      <c r="E784" s="132"/>
      <c r="F784" s="132"/>
      <c r="G784" s="132"/>
      <c r="H784" s="132">
        <f t="shared" si="36"/>
        <v>1</v>
      </c>
      <c r="I784" s="132"/>
      <c r="J784" s="355" t="s">
        <v>5109</v>
      </c>
      <c r="K784" s="137" t="str">
        <f t="shared" si="38"/>
        <v>M7021</v>
      </c>
      <c r="L784" s="263" t="str">
        <f t="shared" si="37"/>
        <v>M70.2.1 - Conseil en relations publiques et communication</v>
      </c>
      <c r="M784" s="137"/>
      <c r="N784" s="137" t="s">
        <v>192</v>
      </c>
      <c r="O784" s="137" t="s">
        <v>426</v>
      </c>
      <c r="P784" s="132"/>
      <c r="Q784" s="132"/>
      <c r="R784" s="132"/>
    </row>
    <row r="785" spans="1:18" hidden="1">
      <c r="A785" s="132" t="s">
        <v>5348</v>
      </c>
      <c r="B785" s="137" t="s">
        <v>4152</v>
      </c>
      <c r="C785" s="137"/>
      <c r="D785" s="137" t="s">
        <v>426</v>
      </c>
      <c r="E785" s="132"/>
      <c r="F785" s="132"/>
      <c r="G785" s="132"/>
      <c r="H785" s="132">
        <f t="shared" si="36"/>
        <v>1</v>
      </c>
      <c r="I785" s="132"/>
      <c r="J785" s="355" t="s">
        <v>5110</v>
      </c>
      <c r="K785" s="137" t="str">
        <f t="shared" si="38"/>
        <v>M7022</v>
      </c>
      <c r="L785" s="263" t="str">
        <f t="shared" si="37"/>
        <v>M70.2.2 - Conseil pour les affaires et autres conseils de gestion</v>
      </c>
      <c r="M785" s="137"/>
      <c r="N785" s="137" t="s">
        <v>192</v>
      </c>
      <c r="O785" s="137" t="s">
        <v>426</v>
      </c>
      <c r="P785" s="132"/>
      <c r="Q785" s="132"/>
      <c r="R785" s="132"/>
    </row>
    <row r="786" spans="1:18" hidden="1">
      <c r="A786" s="132" t="s">
        <v>5111</v>
      </c>
      <c r="B786" s="137" t="s">
        <v>4153</v>
      </c>
      <c r="C786" s="137"/>
      <c r="D786" s="137" t="s">
        <v>426</v>
      </c>
      <c r="E786" s="132"/>
      <c r="F786" s="132"/>
      <c r="G786" s="132"/>
      <c r="H786" s="132">
        <f t="shared" si="36"/>
        <v>1</v>
      </c>
      <c r="I786" s="132"/>
      <c r="J786" s="353" t="s">
        <v>5348</v>
      </c>
      <c r="K786" s="137" t="str">
        <f t="shared" si="38"/>
        <v>M71</v>
      </c>
      <c r="L786" s="263" t="str">
        <f t="shared" si="37"/>
        <v>M71 - Activités architect ingénierie activités contrôle analyses techniques</v>
      </c>
      <c r="M786" s="137" t="s">
        <v>190</v>
      </c>
      <c r="N786" s="137" t="s">
        <v>192</v>
      </c>
      <c r="O786" s="137" t="s">
        <v>426</v>
      </c>
      <c r="P786" s="132"/>
      <c r="Q786" s="132"/>
      <c r="R786" s="132"/>
    </row>
    <row r="787" spans="1:18" hidden="1">
      <c r="A787" s="132" t="s">
        <v>5112</v>
      </c>
      <c r="B787" s="137" t="s">
        <v>4154</v>
      </c>
      <c r="C787" s="137"/>
      <c r="D787" s="137" t="s">
        <v>426</v>
      </c>
      <c r="E787" s="132"/>
      <c r="F787" s="132"/>
      <c r="G787" s="132"/>
      <c r="H787" s="132">
        <f t="shared" si="36"/>
        <v>1</v>
      </c>
      <c r="I787" s="132"/>
      <c r="J787" s="354" t="s">
        <v>5111</v>
      </c>
      <c r="K787" s="137" t="str">
        <f t="shared" si="38"/>
        <v>M711</v>
      </c>
      <c r="L787" s="263" t="str">
        <f t="shared" si="37"/>
        <v>M71.1 - Activités d'architecture et d'ingénierie</v>
      </c>
      <c r="M787" s="137" t="s">
        <v>190</v>
      </c>
      <c r="N787" s="137" t="s">
        <v>192</v>
      </c>
      <c r="O787" s="137" t="s">
        <v>426</v>
      </c>
      <c r="P787" s="132"/>
      <c r="Q787" s="132"/>
      <c r="R787" s="132"/>
    </row>
    <row r="788" spans="1:18" hidden="1">
      <c r="A788" s="132" t="s">
        <v>5113</v>
      </c>
      <c r="B788" s="137" t="s">
        <v>4155</v>
      </c>
      <c r="C788" s="137"/>
      <c r="D788" s="137" t="s">
        <v>426</v>
      </c>
      <c r="E788" s="132"/>
      <c r="F788" s="132"/>
      <c r="G788" s="132"/>
      <c r="H788" s="132">
        <f t="shared" si="36"/>
        <v>1</v>
      </c>
      <c r="I788" s="132"/>
      <c r="J788" s="355" t="s">
        <v>5112</v>
      </c>
      <c r="K788" s="137" t="str">
        <f t="shared" si="38"/>
        <v>M7111</v>
      </c>
      <c r="L788" s="263" t="str">
        <f t="shared" si="37"/>
        <v>M71.1.1 - Activités d'architecture</v>
      </c>
      <c r="M788" s="137"/>
      <c r="N788" s="137" t="s">
        <v>192</v>
      </c>
      <c r="O788" s="137" t="s">
        <v>426</v>
      </c>
      <c r="P788" s="132"/>
      <c r="Q788" s="132"/>
      <c r="R788" s="132"/>
    </row>
    <row r="789" spans="1:18" hidden="1">
      <c r="A789" s="132" t="s">
        <v>5114</v>
      </c>
      <c r="B789" s="137" t="s">
        <v>4156</v>
      </c>
      <c r="C789" s="137"/>
      <c r="D789" s="137" t="s">
        <v>426</v>
      </c>
      <c r="E789" s="132"/>
      <c r="F789" s="132"/>
      <c r="G789" s="132"/>
      <c r="H789" s="132">
        <f t="shared" si="36"/>
        <v>1</v>
      </c>
      <c r="I789" s="132"/>
      <c r="J789" s="355" t="s">
        <v>5113</v>
      </c>
      <c r="K789" s="137" t="str">
        <f t="shared" si="38"/>
        <v>M7112</v>
      </c>
      <c r="L789" s="263" t="str">
        <f t="shared" si="37"/>
        <v>M71.1.2 - Activités d'ingénierie</v>
      </c>
      <c r="M789" s="137"/>
      <c r="N789" s="137" t="s">
        <v>192</v>
      </c>
      <c r="O789" s="137" t="s">
        <v>426</v>
      </c>
      <c r="P789" s="132"/>
      <c r="Q789" s="132"/>
      <c r="R789" s="132"/>
    </row>
    <row r="790" spans="1:18" hidden="1">
      <c r="A790" s="132" t="s">
        <v>5115</v>
      </c>
      <c r="B790" s="137" t="s">
        <v>4157</v>
      </c>
      <c r="C790" s="137"/>
      <c r="D790" s="137" t="s">
        <v>426</v>
      </c>
      <c r="E790" s="132"/>
      <c r="F790" s="132"/>
      <c r="G790" s="132"/>
      <c r="H790" s="132">
        <f t="shared" si="36"/>
        <v>1</v>
      </c>
      <c r="I790" s="132"/>
      <c r="J790" s="354" t="s">
        <v>5114</v>
      </c>
      <c r="K790" s="137" t="str">
        <f t="shared" si="38"/>
        <v>M712</v>
      </c>
      <c r="L790" s="263" t="str">
        <f t="shared" si="37"/>
        <v>M71.2 - Activités de contrôle et analyses techniques</v>
      </c>
      <c r="M790" s="137" t="s">
        <v>190</v>
      </c>
      <c r="N790" s="137" t="s">
        <v>192</v>
      </c>
      <c r="O790" s="137" t="s">
        <v>426</v>
      </c>
      <c r="P790" s="132"/>
      <c r="Q790" s="132"/>
      <c r="R790" s="132"/>
    </row>
    <row r="791" spans="1:18" hidden="1">
      <c r="A791" s="132" t="s">
        <v>5116</v>
      </c>
      <c r="B791" s="137" t="s">
        <v>4158</v>
      </c>
      <c r="C791" s="137"/>
      <c r="D791" s="137" t="s">
        <v>426</v>
      </c>
      <c r="E791" s="132"/>
      <c r="F791" s="132"/>
      <c r="G791" s="132"/>
      <c r="H791" s="132">
        <f t="shared" si="36"/>
        <v>1</v>
      </c>
      <c r="I791" s="132"/>
      <c r="J791" s="355" t="s">
        <v>5115</v>
      </c>
      <c r="K791" s="137" t="str">
        <f t="shared" si="38"/>
        <v>M7120</v>
      </c>
      <c r="L791" s="263" t="str">
        <f t="shared" si="37"/>
        <v>M71.2.0 - Activités de contrôle et analyses techniques</v>
      </c>
      <c r="M791" s="137"/>
      <c r="N791" s="137" t="s">
        <v>192</v>
      </c>
      <c r="O791" s="137" t="s">
        <v>426</v>
      </c>
      <c r="P791" s="132"/>
      <c r="Q791" s="132"/>
      <c r="R791" s="132"/>
    </row>
    <row r="792" spans="1:18" hidden="1">
      <c r="A792" s="132" t="s">
        <v>5117</v>
      </c>
      <c r="B792" s="137" t="s">
        <v>4159</v>
      </c>
      <c r="C792" s="137"/>
      <c r="D792" s="137" t="s">
        <v>426</v>
      </c>
      <c r="E792" s="132"/>
      <c r="F792" s="132"/>
      <c r="G792" s="132"/>
      <c r="H792" s="132">
        <f t="shared" si="36"/>
        <v>1</v>
      </c>
      <c r="I792" s="132"/>
      <c r="J792" s="353" t="s">
        <v>5116</v>
      </c>
      <c r="K792" s="137" t="str">
        <f t="shared" si="38"/>
        <v>M72</v>
      </c>
      <c r="L792" s="263" t="str">
        <f t="shared" si="37"/>
        <v>M72 - Recherche-développement scientifique</v>
      </c>
      <c r="M792" s="137" t="s">
        <v>190</v>
      </c>
      <c r="N792" s="137" t="s">
        <v>192</v>
      </c>
      <c r="O792" s="137" t="s">
        <v>426</v>
      </c>
      <c r="P792" s="132"/>
      <c r="Q792" s="132"/>
      <c r="R792" s="132"/>
    </row>
    <row r="793" spans="1:18" hidden="1">
      <c r="A793" s="132" t="s">
        <v>5118</v>
      </c>
      <c r="B793" s="137" t="s">
        <v>4160</v>
      </c>
      <c r="C793" s="137"/>
      <c r="D793" s="137" t="s">
        <v>426</v>
      </c>
      <c r="E793" s="132"/>
      <c r="F793" s="132"/>
      <c r="G793" s="132"/>
      <c r="H793" s="132">
        <f t="shared" si="36"/>
        <v>1</v>
      </c>
      <c r="I793" s="132"/>
      <c r="J793" s="354" t="s">
        <v>5117</v>
      </c>
      <c r="K793" s="137" t="str">
        <f t="shared" si="38"/>
        <v>M721</v>
      </c>
      <c r="L793" s="263" t="str">
        <f t="shared" si="37"/>
        <v>M72.1 - Recherche-développement en sciences physiques et naturelles</v>
      </c>
      <c r="M793" s="137" t="s">
        <v>190</v>
      </c>
      <c r="N793" s="137" t="s">
        <v>192</v>
      </c>
      <c r="O793" s="137" t="s">
        <v>426</v>
      </c>
      <c r="P793" s="132"/>
      <c r="Q793" s="132"/>
      <c r="R793" s="132"/>
    </row>
    <row r="794" spans="1:18" hidden="1">
      <c r="A794" s="132" t="s">
        <v>5119</v>
      </c>
      <c r="B794" s="137" t="s">
        <v>4161</v>
      </c>
      <c r="C794" s="137"/>
      <c r="D794" s="137" t="s">
        <v>426</v>
      </c>
      <c r="E794" s="132"/>
      <c r="F794" s="132"/>
      <c r="G794" s="132"/>
      <c r="H794" s="132">
        <f t="shared" si="36"/>
        <v>1</v>
      </c>
      <c r="I794" s="132"/>
      <c r="J794" s="355" t="s">
        <v>5118</v>
      </c>
      <c r="K794" s="137" t="str">
        <f t="shared" si="38"/>
        <v>M7211</v>
      </c>
      <c r="L794" s="263" t="str">
        <f t="shared" si="37"/>
        <v>M72.1.1 - Recherche-développement en biotechnologies</v>
      </c>
      <c r="M794" s="137"/>
      <c r="N794" s="137" t="s">
        <v>192</v>
      </c>
      <c r="O794" s="137" t="s">
        <v>426</v>
      </c>
      <c r="P794" s="132"/>
      <c r="Q794" s="132"/>
      <c r="R794" s="132"/>
    </row>
    <row r="795" spans="1:18" hidden="1">
      <c r="A795" s="132" t="s">
        <v>5120</v>
      </c>
      <c r="B795" s="137" t="s">
        <v>4162</v>
      </c>
      <c r="C795" s="137"/>
      <c r="D795" s="137" t="s">
        <v>426</v>
      </c>
      <c r="E795" s="132"/>
      <c r="F795" s="132"/>
      <c r="G795" s="132"/>
      <c r="H795" s="132">
        <f t="shared" si="36"/>
        <v>1</v>
      </c>
      <c r="I795" s="132"/>
      <c r="J795" s="355" t="s">
        <v>5119</v>
      </c>
      <c r="K795" s="137" t="str">
        <f t="shared" si="38"/>
        <v>M7219</v>
      </c>
      <c r="L795" s="263" t="str">
        <f t="shared" si="37"/>
        <v>M72.1.9 - Recherche-développement en autres sciences physiques naturelles</v>
      </c>
      <c r="M795" s="137"/>
      <c r="N795" s="137" t="s">
        <v>192</v>
      </c>
      <c r="O795" s="137" t="s">
        <v>426</v>
      </c>
      <c r="P795" s="132"/>
      <c r="Q795" s="132"/>
      <c r="R795" s="132"/>
    </row>
    <row r="796" spans="1:18" hidden="1">
      <c r="A796" s="132" t="s">
        <v>5121</v>
      </c>
      <c r="B796" s="137" t="s">
        <v>4163</v>
      </c>
      <c r="C796" s="137"/>
      <c r="D796" s="137" t="s">
        <v>426</v>
      </c>
      <c r="E796" s="132"/>
      <c r="F796" s="132"/>
      <c r="G796" s="132"/>
      <c r="H796" s="132">
        <f t="shared" si="36"/>
        <v>1</v>
      </c>
      <c r="I796" s="132"/>
      <c r="J796" s="354" t="s">
        <v>5120</v>
      </c>
      <c r="K796" s="137" t="str">
        <f t="shared" si="38"/>
        <v>M722</v>
      </c>
      <c r="L796" s="263" t="str">
        <f t="shared" si="37"/>
        <v>M72.2 - Recherche-développement en sciences humaines et sociales</v>
      </c>
      <c r="M796" s="137" t="s">
        <v>190</v>
      </c>
      <c r="N796" s="137" t="s">
        <v>192</v>
      </c>
      <c r="O796" s="137" t="s">
        <v>426</v>
      </c>
      <c r="P796" s="132"/>
      <c r="Q796" s="132"/>
      <c r="R796" s="132"/>
    </row>
    <row r="797" spans="1:18" hidden="1">
      <c r="A797" s="132" t="s">
        <v>5122</v>
      </c>
      <c r="B797" s="137" t="s">
        <v>4164</v>
      </c>
      <c r="C797" s="137"/>
      <c r="D797" s="137" t="s">
        <v>426</v>
      </c>
      <c r="E797" s="132"/>
      <c r="F797" s="132"/>
      <c r="G797" s="132"/>
      <c r="H797" s="132">
        <f t="shared" si="36"/>
        <v>1</v>
      </c>
      <c r="I797" s="132"/>
      <c r="J797" s="355" t="s">
        <v>5121</v>
      </c>
      <c r="K797" s="137" t="str">
        <f t="shared" si="38"/>
        <v>M7220</v>
      </c>
      <c r="L797" s="263" t="str">
        <f t="shared" si="37"/>
        <v>M72.2.0 - Recherche-développement en sciences humaines et sociales</v>
      </c>
      <c r="M797" s="137"/>
      <c r="N797" s="137" t="s">
        <v>192</v>
      </c>
      <c r="O797" s="137" t="s">
        <v>426</v>
      </c>
      <c r="P797" s="132"/>
      <c r="Q797" s="132"/>
      <c r="R797" s="132"/>
    </row>
    <row r="798" spans="1:18" hidden="1">
      <c r="A798" s="132" t="s">
        <v>5123</v>
      </c>
      <c r="B798" s="137" t="s">
        <v>4165</v>
      </c>
      <c r="C798" s="137"/>
      <c r="D798" s="137" t="s">
        <v>426</v>
      </c>
      <c r="E798" s="132"/>
      <c r="F798" s="132"/>
      <c r="G798" s="132"/>
      <c r="H798" s="132">
        <f t="shared" si="36"/>
        <v>1</v>
      </c>
      <c r="I798" s="132"/>
      <c r="J798" s="353" t="s">
        <v>5122</v>
      </c>
      <c r="K798" s="137" t="str">
        <f t="shared" si="38"/>
        <v>M73</v>
      </c>
      <c r="L798" s="263" t="str">
        <f t="shared" si="37"/>
        <v>M73 - Publicité et études de marché</v>
      </c>
      <c r="M798" s="137" t="s">
        <v>190</v>
      </c>
      <c r="N798" s="137" t="s">
        <v>192</v>
      </c>
      <c r="O798" s="137" t="s">
        <v>426</v>
      </c>
      <c r="P798" s="132"/>
      <c r="Q798" s="132"/>
      <c r="R798" s="132"/>
    </row>
    <row r="799" spans="1:18" hidden="1">
      <c r="A799" s="132" t="s">
        <v>5124</v>
      </c>
      <c r="B799" s="137" t="s">
        <v>4166</v>
      </c>
      <c r="C799" s="137"/>
      <c r="D799" s="137" t="s">
        <v>426</v>
      </c>
      <c r="E799" s="132"/>
      <c r="F799" s="132"/>
      <c r="G799" s="132"/>
      <c r="H799" s="132">
        <f t="shared" si="36"/>
        <v>1</v>
      </c>
      <c r="I799" s="132"/>
      <c r="J799" s="354" t="s">
        <v>5123</v>
      </c>
      <c r="K799" s="137" t="str">
        <f t="shared" si="38"/>
        <v>M731</v>
      </c>
      <c r="L799" s="263" t="str">
        <f t="shared" si="37"/>
        <v>M73.1 - Publicité</v>
      </c>
      <c r="M799" s="137" t="s">
        <v>190</v>
      </c>
      <c r="N799" s="137" t="s">
        <v>192</v>
      </c>
      <c r="O799" s="137" t="s">
        <v>426</v>
      </c>
      <c r="P799" s="132"/>
      <c r="Q799" s="132"/>
      <c r="R799" s="132"/>
    </row>
    <row r="800" spans="1:18" hidden="1">
      <c r="A800" s="132" t="s">
        <v>5125</v>
      </c>
      <c r="B800" s="137" t="s">
        <v>4167</v>
      </c>
      <c r="C800" s="137"/>
      <c r="D800" s="137" t="s">
        <v>426</v>
      </c>
      <c r="E800" s="132"/>
      <c r="F800" s="132"/>
      <c r="G800" s="132"/>
      <c r="H800" s="132">
        <f t="shared" si="36"/>
        <v>1</v>
      </c>
      <c r="I800" s="132"/>
      <c r="J800" s="355" t="s">
        <v>5124</v>
      </c>
      <c r="K800" s="137" t="str">
        <f t="shared" si="38"/>
        <v>M7311</v>
      </c>
      <c r="L800" s="263" t="str">
        <f t="shared" si="37"/>
        <v>M73.1.1 - Activités des agences de publicité</v>
      </c>
      <c r="M800" s="137"/>
      <c r="N800" s="137" t="s">
        <v>192</v>
      </c>
      <c r="O800" s="137" t="s">
        <v>426</v>
      </c>
      <c r="P800" s="132"/>
      <c r="Q800" s="132"/>
      <c r="R800" s="132"/>
    </row>
    <row r="801" spans="1:18" hidden="1">
      <c r="A801" s="132" t="s">
        <v>5126</v>
      </c>
      <c r="B801" s="137" t="s">
        <v>4168</v>
      </c>
      <c r="C801" s="137"/>
      <c r="D801" s="137" t="s">
        <v>426</v>
      </c>
      <c r="E801" s="132"/>
      <c r="F801" s="132"/>
      <c r="G801" s="132"/>
      <c r="H801" s="132">
        <f t="shared" si="36"/>
        <v>1</v>
      </c>
      <c r="I801" s="132"/>
      <c r="J801" s="355" t="s">
        <v>5125</v>
      </c>
      <c r="K801" s="137" t="str">
        <f t="shared" si="38"/>
        <v>M7312</v>
      </c>
      <c r="L801" s="263" t="str">
        <f t="shared" si="37"/>
        <v>M73.1.2 - Régie publicitaire de médias</v>
      </c>
      <c r="M801" s="137"/>
      <c r="N801" s="137" t="s">
        <v>192</v>
      </c>
      <c r="O801" s="137" t="s">
        <v>426</v>
      </c>
      <c r="P801" s="132"/>
      <c r="Q801" s="132"/>
      <c r="R801" s="132"/>
    </row>
    <row r="802" spans="1:18" hidden="1">
      <c r="A802" s="132" t="s">
        <v>5127</v>
      </c>
      <c r="B802" s="137" t="s">
        <v>4169</v>
      </c>
      <c r="C802" s="137"/>
      <c r="D802" s="137" t="s">
        <v>426</v>
      </c>
      <c r="E802" s="132"/>
      <c r="F802" s="132"/>
      <c r="G802" s="132"/>
      <c r="H802" s="132">
        <f t="shared" si="36"/>
        <v>1</v>
      </c>
      <c r="I802" s="132"/>
      <c r="J802" s="354" t="s">
        <v>5126</v>
      </c>
      <c r="K802" s="137" t="str">
        <f t="shared" si="38"/>
        <v>M732</v>
      </c>
      <c r="L802" s="263" t="str">
        <f t="shared" si="37"/>
        <v>M73.2 - Études de marché et sondages</v>
      </c>
      <c r="M802" s="137" t="s">
        <v>190</v>
      </c>
      <c r="N802" s="137" t="s">
        <v>192</v>
      </c>
      <c r="O802" s="137" t="s">
        <v>426</v>
      </c>
      <c r="P802" s="132"/>
      <c r="Q802" s="132"/>
      <c r="R802" s="132"/>
    </row>
    <row r="803" spans="1:18" hidden="1">
      <c r="A803" s="132" t="s">
        <v>5128</v>
      </c>
      <c r="B803" s="137" t="s">
        <v>4170</v>
      </c>
      <c r="C803" s="137"/>
      <c r="D803" s="137" t="s">
        <v>426</v>
      </c>
      <c r="E803" s="132"/>
      <c r="F803" s="132"/>
      <c r="G803" s="132"/>
      <c r="H803" s="132">
        <f t="shared" si="36"/>
        <v>1</v>
      </c>
      <c r="I803" s="132"/>
      <c r="J803" s="355" t="s">
        <v>5127</v>
      </c>
      <c r="K803" s="137" t="str">
        <f t="shared" si="38"/>
        <v>M7320</v>
      </c>
      <c r="L803" s="263" t="str">
        <f t="shared" si="37"/>
        <v>M73.2.0 - Études de marché et sondages</v>
      </c>
      <c r="M803" s="137"/>
      <c r="N803" s="137" t="s">
        <v>192</v>
      </c>
      <c r="O803" s="137" t="s">
        <v>426</v>
      </c>
      <c r="P803" s="132"/>
      <c r="Q803" s="132"/>
      <c r="R803" s="132"/>
    </row>
    <row r="804" spans="1:18" hidden="1">
      <c r="A804" s="132" t="s">
        <v>5129</v>
      </c>
      <c r="B804" s="137" t="s">
        <v>4171</v>
      </c>
      <c r="C804" s="137"/>
      <c r="D804" s="137" t="s">
        <v>426</v>
      </c>
      <c r="E804" s="132"/>
      <c r="F804" s="132"/>
      <c r="G804" s="132"/>
      <c r="H804" s="132">
        <f t="shared" si="36"/>
        <v>1</v>
      </c>
      <c r="I804" s="132"/>
      <c r="J804" s="353" t="s">
        <v>5128</v>
      </c>
      <c r="K804" s="137" t="str">
        <f t="shared" si="38"/>
        <v>M74</v>
      </c>
      <c r="L804" s="263" t="str">
        <f t="shared" si="37"/>
        <v>M74 - Autres activités spécialisées scientifiques et techniques</v>
      </c>
      <c r="M804" s="137" t="s">
        <v>190</v>
      </c>
      <c r="N804" s="137" t="s">
        <v>192</v>
      </c>
      <c r="O804" s="137" t="s">
        <v>426</v>
      </c>
      <c r="P804" s="132"/>
      <c r="Q804" s="132"/>
      <c r="R804" s="132"/>
    </row>
    <row r="805" spans="1:18" hidden="1">
      <c r="A805" s="132" t="s">
        <v>5130</v>
      </c>
      <c r="B805" s="137" t="s">
        <v>4172</v>
      </c>
      <c r="C805" s="137"/>
      <c r="D805" s="137" t="s">
        <v>426</v>
      </c>
      <c r="E805" s="132"/>
      <c r="F805" s="132"/>
      <c r="G805" s="132"/>
      <c r="H805" s="132">
        <f t="shared" si="36"/>
        <v>1</v>
      </c>
      <c r="I805" s="132"/>
      <c r="J805" s="354" t="s">
        <v>5129</v>
      </c>
      <c r="K805" s="137" t="str">
        <f t="shared" si="38"/>
        <v>M741</v>
      </c>
      <c r="L805" s="263" t="str">
        <f t="shared" si="37"/>
        <v>M74.1 - Activités spécialisées de design</v>
      </c>
      <c r="M805" s="137" t="s">
        <v>190</v>
      </c>
      <c r="N805" s="137" t="s">
        <v>192</v>
      </c>
      <c r="O805" s="137" t="s">
        <v>426</v>
      </c>
      <c r="P805" s="132"/>
      <c r="Q805" s="132"/>
      <c r="R805" s="132"/>
    </row>
    <row r="806" spans="1:18" hidden="1">
      <c r="A806" s="132" t="s">
        <v>5131</v>
      </c>
      <c r="B806" s="137" t="s">
        <v>4173</v>
      </c>
      <c r="C806" s="137"/>
      <c r="D806" s="137" t="s">
        <v>426</v>
      </c>
      <c r="E806" s="132"/>
      <c r="F806" s="132"/>
      <c r="G806" s="132"/>
      <c r="H806" s="132">
        <f t="shared" si="36"/>
        <v>1</v>
      </c>
      <c r="I806" s="132"/>
      <c r="J806" s="355" t="s">
        <v>5130</v>
      </c>
      <c r="K806" s="137" t="str">
        <f t="shared" si="38"/>
        <v>M7410</v>
      </c>
      <c r="L806" s="263" t="str">
        <f t="shared" si="37"/>
        <v>M74.1.0 - Activités spécialisées de design</v>
      </c>
      <c r="M806" s="137"/>
      <c r="N806" s="137" t="s">
        <v>192</v>
      </c>
      <c r="O806" s="137" t="s">
        <v>426</v>
      </c>
      <c r="P806" s="132"/>
      <c r="Q806" s="132"/>
      <c r="R806" s="132"/>
    </row>
    <row r="807" spans="1:18" hidden="1">
      <c r="A807" s="132" t="s">
        <v>5132</v>
      </c>
      <c r="B807" s="137" t="s">
        <v>4174</v>
      </c>
      <c r="C807" s="137"/>
      <c r="D807" s="137" t="s">
        <v>426</v>
      </c>
      <c r="E807" s="132"/>
      <c r="F807" s="132"/>
      <c r="G807" s="132"/>
      <c r="H807" s="132">
        <f t="shared" si="36"/>
        <v>1</v>
      </c>
      <c r="I807" s="132"/>
      <c r="J807" s="354" t="s">
        <v>5131</v>
      </c>
      <c r="K807" s="137" t="str">
        <f t="shared" si="38"/>
        <v>M742</v>
      </c>
      <c r="L807" s="263" t="str">
        <f t="shared" si="37"/>
        <v>M74.2 - Activités photographiques</v>
      </c>
      <c r="M807" s="137" t="s">
        <v>190</v>
      </c>
      <c r="N807" s="137" t="s">
        <v>192</v>
      </c>
      <c r="O807" s="137" t="s">
        <v>426</v>
      </c>
      <c r="P807" s="132"/>
      <c r="Q807" s="132"/>
      <c r="R807" s="132"/>
    </row>
    <row r="808" spans="1:18" hidden="1">
      <c r="A808" s="132" t="s">
        <v>5133</v>
      </c>
      <c r="B808" s="137" t="s">
        <v>4175</v>
      </c>
      <c r="C808" s="137"/>
      <c r="D808" s="137" t="s">
        <v>426</v>
      </c>
      <c r="E808" s="132"/>
      <c r="F808" s="132"/>
      <c r="G808" s="132"/>
      <c r="H808" s="132">
        <f t="shared" si="36"/>
        <v>1</v>
      </c>
      <c r="I808" s="132"/>
      <c r="J808" s="355" t="s">
        <v>5132</v>
      </c>
      <c r="K808" s="137" t="str">
        <f t="shared" si="38"/>
        <v>M7420</v>
      </c>
      <c r="L808" s="263" t="str">
        <f t="shared" si="37"/>
        <v>M74.2.0 - Activités photographiques</v>
      </c>
      <c r="M808" s="137"/>
      <c r="N808" s="137" t="s">
        <v>192</v>
      </c>
      <c r="O808" s="137" t="s">
        <v>426</v>
      </c>
      <c r="P808" s="132"/>
      <c r="Q808" s="132"/>
      <c r="R808" s="132"/>
    </row>
    <row r="809" spans="1:18" hidden="1">
      <c r="A809" s="132" t="s">
        <v>5134</v>
      </c>
      <c r="B809" s="137" t="s">
        <v>4176</v>
      </c>
      <c r="C809" s="137"/>
      <c r="D809" s="137" t="s">
        <v>426</v>
      </c>
      <c r="E809" s="132"/>
      <c r="F809" s="132"/>
      <c r="G809" s="132"/>
      <c r="H809" s="132">
        <f t="shared" si="36"/>
        <v>1</v>
      </c>
      <c r="I809" s="132"/>
      <c r="J809" s="354" t="s">
        <v>5133</v>
      </c>
      <c r="K809" s="137" t="str">
        <f t="shared" si="38"/>
        <v>M743</v>
      </c>
      <c r="L809" s="263" t="str">
        <f t="shared" si="37"/>
        <v>M74.3 - Traduction et interprétation</v>
      </c>
      <c r="M809" s="137" t="s">
        <v>190</v>
      </c>
      <c r="N809" s="137" t="s">
        <v>192</v>
      </c>
      <c r="O809" s="137" t="s">
        <v>426</v>
      </c>
      <c r="P809" s="132"/>
      <c r="Q809" s="132"/>
      <c r="R809" s="132"/>
    </row>
    <row r="810" spans="1:18" hidden="1">
      <c r="A810" s="132" t="s">
        <v>5135</v>
      </c>
      <c r="B810" s="137" t="s">
        <v>4177</v>
      </c>
      <c r="C810" s="137"/>
      <c r="D810" s="137" t="s">
        <v>426</v>
      </c>
      <c r="E810" s="132"/>
      <c r="F810" s="132"/>
      <c r="G810" s="132"/>
      <c r="H810" s="132">
        <f t="shared" si="36"/>
        <v>1</v>
      </c>
      <c r="I810" s="132"/>
      <c r="J810" s="355" t="s">
        <v>5134</v>
      </c>
      <c r="K810" s="137" t="str">
        <f t="shared" si="38"/>
        <v>M7430</v>
      </c>
      <c r="L810" s="263" t="str">
        <f t="shared" si="37"/>
        <v>M74.3.0 - Traduction et interprétation</v>
      </c>
      <c r="M810" s="137"/>
      <c r="N810" s="137" t="s">
        <v>192</v>
      </c>
      <c r="O810" s="137" t="s">
        <v>426</v>
      </c>
      <c r="P810" s="132"/>
      <c r="Q810" s="132"/>
      <c r="R810" s="132"/>
    </row>
    <row r="811" spans="1:18" hidden="1">
      <c r="A811" s="132" t="s">
        <v>5136</v>
      </c>
      <c r="B811" s="137" t="s">
        <v>4178</v>
      </c>
      <c r="C811" s="137"/>
      <c r="D811" s="137" t="s">
        <v>426</v>
      </c>
      <c r="E811" s="132"/>
      <c r="F811" s="132"/>
      <c r="G811" s="132"/>
      <c r="H811" s="132">
        <f t="shared" si="36"/>
        <v>1</v>
      </c>
      <c r="I811" s="132"/>
      <c r="J811" s="354" t="s">
        <v>5135</v>
      </c>
      <c r="K811" s="137" t="str">
        <f t="shared" si="38"/>
        <v>M749</v>
      </c>
      <c r="L811" s="263" t="str">
        <f t="shared" si="37"/>
        <v>M74.9 - Autres activités spécialisées scientifiques et techniques nca</v>
      </c>
      <c r="M811" s="137" t="s">
        <v>190</v>
      </c>
      <c r="N811" s="137" t="s">
        <v>192</v>
      </c>
      <c r="O811" s="137" t="s">
        <v>426</v>
      </c>
      <c r="P811" s="132"/>
      <c r="Q811" s="132"/>
      <c r="R811" s="132"/>
    </row>
    <row r="812" spans="1:18" hidden="1">
      <c r="A812" s="132" t="s">
        <v>5137</v>
      </c>
      <c r="B812" s="137" t="s">
        <v>4179</v>
      </c>
      <c r="C812" s="137"/>
      <c r="D812" s="137" t="s">
        <v>426</v>
      </c>
      <c r="E812" s="132"/>
      <c r="F812" s="132"/>
      <c r="G812" s="132"/>
      <c r="H812" s="132">
        <f t="shared" si="36"/>
        <v>1</v>
      </c>
      <c r="I812" s="132"/>
      <c r="J812" s="355" t="s">
        <v>5136</v>
      </c>
      <c r="K812" s="137" t="str">
        <f t="shared" si="38"/>
        <v>M7490</v>
      </c>
      <c r="L812" s="263" t="str">
        <f t="shared" si="37"/>
        <v>M74.9.0 - Autres activités spécialisées scientifiques et techniques nca</v>
      </c>
      <c r="M812" s="137"/>
      <c r="N812" s="137" t="s">
        <v>192</v>
      </c>
      <c r="O812" s="137" t="s">
        <v>426</v>
      </c>
      <c r="P812" s="132"/>
      <c r="Q812" s="132"/>
      <c r="R812" s="132"/>
    </row>
    <row r="813" spans="1:18" hidden="1">
      <c r="A813" s="132" t="s">
        <v>5138</v>
      </c>
      <c r="B813" s="137" t="s">
        <v>4180</v>
      </c>
      <c r="C813" s="137"/>
      <c r="D813" s="137" t="s">
        <v>426</v>
      </c>
      <c r="E813" s="132"/>
      <c r="F813" s="132"/>
      <c r="G813" s="132"/>
      <c r="H813" s="132">
        <f t="shared" si="36"/>
        <v>1</v>
      </c>
      <c r="I813" s="132"/>
      <c r="J813" s="353" t="s">
        <v>5137</v>
      </c>
      <c r="K813" s="137" t="str">
        <f t="shared" si="38"/>
        <v>M75</v>
      </c>
      <c r="L813" s="263" t="str">
        <f t="shared" si="37"/>
        <v>M75 - Activités vétérinaires</v>
      </c>
      <c r="M813" s="137" t="s">
        <v>190</v>
      </c>
      <c r="N813" s="137" t="s">
        <v>192</v>
      </c>
      <c r="O813" s="137" t="s">
        <v>426</v>
      </c>
      <c r="P813" s="132"/>
      <c r="Q813" s="132"/>
      <c r="R813" s="132"/>
    </row>
    <row r="814" spans="1:18" hidden="1">
      <c r="A814" s="132" t="s">
        <v>5139</v>
      </c>
      <c r="B814" s="137" t="s">
        <v>4181</v>
      </c>
      <c r="C814" s="137"/>
      <c r="D814" s="137" t="s">
        <v>426</v>
      </c>
      <c r="E814" s="132"/>
      <c r="F814" s="132"/>
      <c r="G814" s="132"/>
      <c r="H814" s="132">
        <f t="shared" si="36"/>
        <v>1</v>
      </c>
      <c r="I814" s="132"/>
      <c r="J814" s="354" t="s">
        <v>5138</v>
      </c>
      <c r="K814" s="137" t="str">
        <f t="shared" si="38"/>
        <v>M750</v>
      </c>
      <c r="L814" s="263" t="str">
        <f t="shared" si="37"/>
        <v>M75.0 - Activités vétérinaires</v>
      </c>
      <c r="M814" s="137" t="s">
        <v>190</v>
      </c>
      <c r="N814" s="137" t="s">
        <v>192</v>
      </c>
      <c r="O814" s="137" t="s">
        <v>426</v>
      </c>
      <c r="P814" s="132"/>
      <c r="Q814" s="132"/>
      <c r="R814" s="132"/>
    </row>
    <row r="815" spans="1:18" hidden="1">
      <c r="A815" s="132" t="s">
        <v>5140</v>
      </c>
      <c r="B815" s="137" t="s">
        <v>365</v>
      </c>
      <c r="C815" s="137"/>
      <c r="D815" s="137" t="s">
        <v>426</v>
      </c>
      <c r="E815" s="132"/>
      <c r="F815" s="132"/>
      <c r="G815" s="132"/>
      <c r="H815" s="132">
        <f t="shared" si="36"/>
        <v>1</v>
      </c>
      <c r="I815" s="132"/>
      <c r="J815" s="355" t="s">
        <v>5139</v>
      </c>
      <c r="K815" s="137" t="str">
        <f t="shared" si="38"/>
        <v>M7500</v>
      </c>
      <c r="L815" s="263" t="str">
        <f t="shared" si="37"/>
        <v>M75.0.0 - Activités vétérinaires</v>
      </c>
      <c r="M815" s="137"/>
      <c r="N815" s="137" t="s">
        <v>192</v>
      </c>
      <c r="O815" s="137" t="s">
        <v>426</v>
      </c>
      <c r="P815" s="132"/>
      <c r="Q815" s="132"/>
      <c r="R815" s="132"/>
    </row>
    <row r="816" spans="1:18" hidden="1">
      <c r="A816" s="132" t="s">
        <v>5141</v>
      </c>
      <c r="B816" s="137" t="s">
        <v>4182</v>
      </c>
      <c r="C816" s="137"/>
      <c r="D816" s="137" t="s">
        <v>426</v>
      </c>
      <c r="E816" s="132"/>
      <c r="F816" s="132"/>
      <c r="G816" s="132"/>
      <c r="H816" s="132">
        <f t="shared" si="36"/>
        <v>1</v>
      </c>
      <c r="I816" s="132"/>
      <c r="J816" s="265" t="s">
        <v>5140</v>
      </c>
      <c r="K816" s="137" t="str">
        <f t="shared" si="38"/>
        <v>N</v>
      </c>
      <c r="L816" s="263" t="str">
        <f t="shared" si="37"/>
        <v>N - ACTIVITÉS DE SERVICES ADMINISTRATIFS ET DE SOUTIEN</v>
      </c>
      <c r="M816" s="137" t="s">
        <v>190</v>
      </c>
      <c r="N816" s="137" t="s">
        <v>192</v>
      </c>
      <c r="O816" s="137" t="s">
        <v>426</v>
      </c>
      <c r="P816" s="132"/>
      <c r="Q816" s="132"/>
      <c r="R816" s="132"/>
    </row>
    <row r="817" spans="1:18" hidden="1">
      <c r="A817" s="132" t="s">
        <v>5142</v>
      </c>
      <c r="B817" s="137" t="s">
        <v>4183</v>
      </c>
      <c r="C817" s="137"/>
      <c r="D817" s="137" t="s">
        <v>426</v>
      </c>
      <c r="E817" s="132"/>
      <c r="F817" s="132"/>
      <c r="G817" s="132"/>
      <c r="H817" s="132">
        <f t="shared" si="36"/>
        <v>1</v>
      </c>
      <c r="I817" s="132"/>
      <c r="J817" s="353" t="s">
        <v>5141</v>
      </c>
      <c r="K817" s="137" t="str">
        <f t="shared" si="38"/>
        <v>N77</v>
      </c>
      <c r="L817" s="263" t="str">
        <f t="shared" si="37"/>
        <v>N77 - Activités de location et location-bail</v>
      </c>
      <c r="M817" s="137" t="s">
        <v>190</v>
      </c>
      <c r="N817" s="137" t="s">
        <v>192</v>
      </c>
      <c r="O817" s="137" t="s">
        <v>426</v>
      </c>
      <c r="P817" s="132"/>
      <c r="Q817" s="132"/>
      <c r="R817" s="132"/>
    </row>
    <row r="818" spans="1:18" hidden="1">
      <c r="A818" s="132" t="s">
        <v>5143</v>
      </c>
      <c r="B818" s="137" t="s">
        <v>4184</v>
      </c>
      <c r="C818" s="137"/>
      <c r="D818" s="137" t="s">
        <v>426</v>
      </c>
      <c r="E818" s="132"/>
      <c r="F818" s="132"/>
      <c r="G818" s="132"/>
      <c r="H818" s="132">
        <f t="shared" si="36"/>
        <v>1</v>
      </c>
      <c r="I818" s="132"/>
      <c r="J818" s="354" t="s">
        <v>5142</v>
      </c>
      <c r="K818" s="137" t="str">
        <f t="shared" si="38"/>
        <v>N771</v>
      </c>
      <c r="L818" s="263" t="str">
        <f t="shared" si="37"/>
        <v>N77.1 - Location et location-bail de véhicules automobiles</v>
      </c>
      <c r="M818" s="137" t="s">
        <v>190</v>
      </c>
      <c r="N818" s="137" t="s">
        <v>192</v>
      </c>
      <c r="O818" s="137" t="s">
        <v>426</v>
      </c>
      <c r="P818" s="132"/>
      <c r="Q818" s="132"/>
      <c r="R818" s="132"/>
    </row>
    <row r="819" spans="1:18" hidden="1">
      <c r="A819" s="132" t="s">
        <v>5144</v>
      </c>
      <c r="B819" s="137" t="s">
        <v>4185</v>
      </c>
      <c r="C819" s="137"/>
      <c r="D819" s="137" t="s">
        <v>426</v>
      </c>
      <c r="E819" s="132"/>
      <c r="F819" s="132"/>
      <c r="G819" s="132"/>
      <c r="H819" s="132">
        <f t="shared" si="36"/>
        <v>1</v>
      </c>
      <c r="I819" s="132"/>
      <c r="J819" s="355" t="s">
        <v>5143</v>
      </c>
      <c r="K819" s="137" t="str">
        <f t="shared" si="38"/>
        <v>N7711</v>
      </c>
      <c r="L819" s="263" t="str">
        <f t="shared" si="37"/>
        <v>N77.1.1 - Location location-bail voitures véhicules automobiles légers</v>
      </c>
      <c r="M819" s="137"/>
      <c r="N819" s="137" t="s">
        <v>192</v>
      </c>
      <c r="O819" s="137" t="s">
        <v>426</v>
      </c>
      <c r="P819" s="132"/>
      <c r="Q819" s="132"/>
      <c r="R819" s="132"/>
    </row>
    <row r="820" spans="1:18" hidden="1">
      <c r="A820" s="132" t="s">
        <v>5145</v>
      </c>
      <c r="B820" s="137" t="s">
        <v>4186</v>
      </c>
      <c r="C820" s="137"/>
      <c r="D820" s="137" t="s">
        <v>426</v>
      </c>
      <c r="E820" s="132"/>
      <c r="F820" s="132"/>
      <c r="G820" s="132"/>
      <c r="H820" s="132">
        <f t="shared" si="36"/>
        <v>1</v>
      </c>
      <c r="I820" s="132"/>
      <c r="J820" s="355" t="s">
        <v>5144</v>
      </c>
      <c r="K820" s="137" t="str">
        <f t="shared" si="38"/>
        <v>N7712</v>
      </c>
      <c r="L820" s="263" t="str">
        <f t="shared" si="37"/>
        <v>N77.1.2 - Location et location-bail de camions</v>
      </c>
      <c r="M820" s="137"/>
      <c r="N820" s="137" t="s">
        <v>192</v>
      </c>
      <c r="O820" s="137" t="s">
        <v>426</v>
      </c>
      <c r="P820" s="132"/>
      <c r="Q820" s="132"/>
      <c r="R820" s="132"/>
    </row>
    <row r="821" spans="1:18" hidden="1">
      <c r="A821" s="132" t="s">
        <v>5146</v>
      </c>
      <c r="B821" s="137" t="s">
        <v>4187</v>
      </c>
      <c r="C821" s="137"/>
      <c r="D821" s="137" t="s">
        <v>426</v>
      </c>
      <c r="E821" s="132"/>
      <c r="F821" s="132"/>
      <c r="G821" s="132"/>
      <c r="H821" s="132">
        <f t="shared" si="36"/>
        <v>1</v>
      </c>
      <c r="I821" s="132"/>
      <c r="J821" s="354" t="s">
        <v>5145</v>
      </c>
      <c r="K821" s="137" t="str">
        <f t="shared" si="38"/>
        <v>N772</v>
      </c>
      <c r="L821" s="263" t="str">
        <f t="shared" si="37"/>
        <v>N77.2 - Location et location-bail de biens personnels et domestiques</v>
      </c>
      <c r="M821" s="137" t="s">
        <v>190</v>
      </c>
      <c r="N821" s="137" t="s">
        <v>192</v>
      </c>
      <c r="O821" s="137" t="s">
        <v>426</v>
      </c>
      <c r="P821" s="132"/>
      <c r="Q821" s="132"/>
      <c r="R821" s="132"/>
    </row>
    <row r="822" spans="1:18" hidden="1">
      <c r="A822" s="132" t="s">
        <v>5147</v>
      </c>
      <c r="B822" s="137" t="s">
        <v>4188</v>
      </c>
      <c r="C822" s="137"/>
      <c r="D822" s="137" t="s">
        <v>426</v>
      </c>
      <c r="E822" s="132"/>
      <c r="F822" s="132"/>
      <c r="G822" s="132"/>
      <c r="H822" s="132">
        <f t="shared" si="36"/>
        <v>1</v>
      </c>
      <c r="I822" s="132"/>
      <c r="J822" s="355" t="s">
        <v>5146</v>
      </c>
      <c r="K822" s="137" t="str">
        <f t="shared" si="38"/>
        <v>N7721</v>
      </c>
      <c r="L822" s="263" t="str">
        <f t="shared" si="37"/>
        <v>N77.2.1 - Location et location-bail d'articles de loisirs et de sport</v>
      </c>
      <c r="M822" s="137"/>
      <c r="N822" s="137" t="s">
        <v>192</v>
      </c>
      <c r="O822" s="137" t="s">
        <v>426</v>
      </c>
      <c r="P822" s="132"/>
      <c r="Q822" s="132"/>
      <c r="R822" s="132"/>
    </row>
    <row r="823" spans="1:18" hidden="1">
      <c r="A823" s="132" t="s">
        <v>5148</v>
      </c>
      <c r="B823" s="137" t="s">
        <v>4189</v>
      </c>
      <c r="C823" s="137"/>
      <c r="D823" s="137" t="s">
        <v>426</v>
      </c>
      <c r="E823" s="132"/>
      <c r="F823" s="132"/>
      <c r="G823" s="132"/>
      <c r="H823" s="132">
        <f t="shared" si="36"/>
        <v>1</v>
      </c>
      <c r="I823" s="132"/>
      <c r="J823" s="355" t="s">
        <v>5147</v>
      </c>
      <c r="K823" s="137" t="str">
        <f t="shared" si="38"/>
        <v>N7722</v>
      </c>
      <c r="L823" s="263" t="str">
        <f t="shared" si="37"/>
        <v>N77.2.2 - Location de vidéocassettes et DVD</v>
      </c>
      <c r="M823" s="137"/>
      <c r="N823" s="137" t="s">
        <v>192</v>
      </c>
      <c r="O823" s="137" t="s">
        <v>426</v>
      </c>
      <c r="P823" s="132"/>
      <c r="Q823" s="132"/>
      <c r="R823" s="132"/>
    </row>
    <row r="824" spans="1:18" hidden="1">
      <c r="A824" s="132" t="s">
        <v>5149</v>
      </c>
      <c r="B824" s="137" t="s">
        <v>4190</v>
      </c>
      <c r="C824" s="137"/>
      <c r="D824" s="137" t="s">
        <v>426</v>
      </c>
      <c r="E824" s="132"/>
      <c r="F824" s="132"/>
      <c r="G824" s="132"/>
      <c r="H824" s="132">
        <f t="shared" si="36"/>
        <v>1</v>
      </c>
      <c r="I824" s="132"/>
      <c r="J824" s="355" t="s">
        <v>5148</v>
      </c>
      <c r="K824" s="137" t="str">
        <f t="shared" si="38"/>
        <v>N7729</v>
      </c>
      <c r="L824" s="263" t="str">
        <f t="shared" si="37"/>
        <v>N77.2.9 - Location location-bail d'autres biens personnels domestiques</v>
      </c>
      <c r="M824" s="137"/>
      <c r="N824" s="137" t="s">
        <v>192</v>
      </c>
      <c r="O824" s="137" t="s">
        <v>426</v>
      </c>
      <c r="P824" s="132"/>
      <c r="Q824" s="132"/>
      <c r="R824" s="132"/>
    </row>
    <row r="825" spans="1:18" hidden="1">
      <c r="A825" s="132" t="s">
        <v>5150</v>
      </c>
      <c r="B825" s="137" t="s">
        <v>4191</v>
      </c>
      <c r="C825" s="137"/>
      <c r="D825" s="137" t="s">
        <v>426</v>
      </c>
      <c r="E825" s="132"/>
      <c r="F825" s="132"/>
      <c r="G825" s="132"/>
      <c r="H825" s="132">
        <f t="shared" si="36"/>
        <v>1</v>
      </c>
      <c r="I825" s="132"/>
      <c r="J825" s="354" t="s">
        <v>5149</v>
      </c>
      <c r="K825" s="137" t="str">
        <f t="shared" si="38"/>
        <v>N773</v>
      </c>
      <c r="L825" s="263" t="str">
        <f t="shared" si="37"/>
        <v>N77.3 - Location et location-bail d'autres machines équipements et biens</v>
      </c>
      <c r="M825" s="137" t="s">
        <v>190</v>
      </c>
      <c r="N825" s="137" t="s">
        <v>192</v>
      </c>
      <c r="O825" s="137" t="s">
        <v>426</v>
      </c>
      <c r="P825" s="132"/>
      <c r="Q825" s="132"/>
      <c r="R825" s="132"/>
    </row>
    <row r="826" spans="1:18" hidden="1">
      <c r="A826" s="132" t="s">
        <v>5151</v>
      </c>
      <c r="B826" s="137" t="s">
        <v>4192</v>
      </c>
      <c r="C826" s="137"/>
      <c r="D826" s="137" t="s">
        <v>426</v>
      </c>
      <c r="E826" s="132"/>
      <c r="F826" s="132"/>
      <c r="G826" s="132"/>
      <c r="H826" s="132">
        <f t="shared" si="36"/>
        <v>1</v>
      </c>
      <c r="I826" s="132"/>
      <c r="J826" s="355" t="s">
        <v>5150</v>
      </c>
      <c r="K826" s="137" t="str">
        <f t="shared" si="38"/>
        <v>N7731</v>
      </c>
      <c r="L826" s="263" t="str">
        <f t="shared" si="37"/>
        <v>N77.3.1 - Location et location-bail de matériel agricole</v>
      </c>
      <c r="M826" s="137"/>
      <c r="N826" s="137" t="s">
        <v>192</v>
      </c>
      <c r="O826" s="137" t="s">
        <v>426</v>
      </c>
      <c r="P826" s="132"/>
      <c r="Q826" s="132"/>
      <c r="R826" s="132"/>
    </row>
    <row r="827" spans="1:18" hidden="1">
      <c r="A827" s="132" t="s">
        <v>5152</v>
      </c>
      <c r="B827" s="137" t="s">
        <v>4193</v>
      </c>
      <c r="C827" s="137"/>
      <c r="D827" s="137" t="s">
        <v>426</v>
      </c>
      <c r="E827" s="132"/>
      <c r="F827" s="132"/>
      <c r="G827" s="132"/>
      <c r="H827" s="132">
        <f t="shared" si="36"/>
        <v>1</v>
      </c>
      <c r="I827" s="132"/>
      <c r="J827" s="355" t="s">
        <v>5151</v>
      </c>
      <c r="K827" s="137" t="str">
        <f t="shared" si="38"/>
        <v>N7732</v>
      </c>
      <c r="L827" s="263" t="str">
        <f t="shared" si="37"/>
        <v>N77.3.2 - Location location-bail machines équipements pour la construction</v>
      </c>
      <c r="M827" s="137"/>
      <c r="N827" s="137" t="s">
        <v>192</v>
      </c>
      <c r="O827" s="137" t="s">
        <v>426</v>
      </c>
      <c r="P827" s="132"/>
      <c r="Q827" s="132"/>
      <c r="R827" s="132"/>
    </row>
    <row r="828" spans="1:18" hidden="1">
      <c r="A828" s="132" t="s">
        <v>5153</v>
      </c>
      <c r="B828" s="137" t="s">
        <v>4194</v>
      </c>
      <c r="C828" s="137"/>
      <c r="D828" s="137" t="s">
        <v>426</v>
      </c>
      <c r="E828" s="132"/>
      <c r="F828" s="132"/>
      <c r="G828" s="132"/>
      <c r="H828" s="132">
        <f t="shared" si="36"/>
        <v>1</v>
      </c>
      <c r="I828" s="132"/>
      <c r="J828" s="355" t="s">
        <v>5152</v>
      </c>
      <c r="K828" s="137" t="str">
        <f t="shared" si="38"/>
        <v>N7733</v>
      </c>
      <c r="L828" s="263" t="str">
        <f t="shared" si="37"/>
        <v>N77.3.3 - Location location-bail machines bureau matériel informatique</v>
      </c>
      <c r="M828" s="137"/>
      <c r="N828" s="137" t="s">
        <v>192</v>
      </c>
      <c r="O828" s="137" t="s">
        <v>426</v>
      </c>
      <c r="P828" s="132"/>
      <c r="Q828" s="132"/>
      <c r="R828" s="132"/>
    </row>
    <row r="829" spans="1:18" hidden="1">
      <c r="A829" s="132" t="s">
        <v>5154</v>
      </c>
      <c r="B829" s="137" t="s">
        <v>4195</v>
      </c>
      <c r="C829" s="137"/>
      <c r="D829" s="137" t="s">
        <v>426</v>
      </c>
      <c r="E829" s="132"/>
      <c r="F829" s="132"/>
      <c r="G829" s="132"/>
      <c r="H829" s="132">
        <f t="shared" si="36"/>
        <v>1</v>
      </c>
      <c r="I829" s="132"/>
      <c r="J829" s="355" t="s">
        <v>5153</v>
      </c>
      <c r="K829" s="137" t="str">
        <f t="shared" si="38"/>
        <v>N7734</v>
      </c>
      <c r="L829" s="263" t="str">
        <f t="shared" si="37"/>
        <v>N77.3.4 - Location et location-bail de matériels de transport par eau</v>
      </c>
      <c r="M829" s="137"/>
      <c r="N829" s="137" t="s">
        <v>192</v>
      </c>
      <c r="O829" s="137" t="s">
        <v>426</v>
      </c>
      <c r="P829" s="132"/>
      <c r="Q829" s="132"/>
      <c r="R829" s="132"/>
    </row>
    <row r="830" spans="1:18" hidden="1">
      <c r="A830" s="132" t="s">
        <v>5155</v>
      </c>
      <c r="B830" s="137" t="s">
        <v>4196</v>
      </c>
      <c r="C830" s="137"/>
      <c r="D830" s="137" t="s">
        <v>426</v>
      </c>
      <c r="E830" s="132"/>
      <c r="F830" s="132"/>
      <c r="G830" s="132"/>
      <c r="H830" s="132">
        <f t="shared" si="36"/>
        <v>1</v>
      </c>
      <c r="I830" s="132"/>
      <c r="J830" s="355" t="s">
        <v>5154</v>
      </c>
      <c r="K830" s="137" t="str">
        <f t="shared" si="38"/>
        <v>N7735</v>
      </c>
      <c r="L830" s="263" t="str">
        <f t="shared" si="37"/>
        <v>N77.3.5 - Location et location-bail de matériels de transport aérien</v>
      </c>
      <c r="M830" s="137"/>
      <c r="N830" s="137" t="s">
        <v>192</v>
      </c>
      <c r="O830" s="137" t="s">
        <v>426</v>
      </c>
      <c r="P830" s="132"/>
      <c r="Q830" s="132"/>
      <c r="R830" s="132"/>
    </row>
    <row r="831" spans="1:18" hidden="1">
      <c r="A831" s="132" t="s">
        <v>5156</v>
      </c>
      <c r="B831" s="137" t="s">
        <v>4197</v>
      </c>
      <c r="C831" s="137"/>
      <c r="D831" s="137" t="s">
        <v>426</v>
      </c>
      <c r="E831" s="132"/>
      <c r="F831" s="132"/>
      <c r="G831" s="132"/>
      <c r="H831" s="132">
        <f t="shared" si="36"/>
        <v>1</v>
      </c>
      <c r="I831" s="132"/>
      <c r="J831" s="355" t="s">
        <v>5155</v>
      </c>
      <c r="K831" s="137" t="str">
        <f t="shared" si="38"/>
        <v>N7739</v>
      </c>
      <c r="L831" s="263" t="str">
        <f t="shared" si="37"/>
        <v>N77.3.9 - Location et location-bail de machines équipements et biens divers</v>
      </c>
      <c r="M831" s="137"/>
      <c r="N831" s="137" t="s">
        <v>192</v>
      </c>
      <c r="O831" s="137" t="s">
        <v>426</v>
      </c>
      <c r="P831" s="132"/>
      <c r="Q831" s="132"/>
      <c r="R831" s="132"/>
    </row>
    <row r="832" spans="1:18" hidden="1">
      <c r="A832" s="132" t="s">
        <v>5157</v>
      </c>
      <c r="B832" s="137" t="s">
        <v>4198</v>
      </c>
      <c r="C832" s="137"/>
      <c r="D832" s="137" t="s">
        <v>426</v>
      </c>
      <c r="E832" s="132"/>
      <c r="F832" s="132"/>
      <c r="G832" s="132"/>
      <c r="H832" s="132">
        <f t="shared" si="36"/>
        <v>1</v>
      </c>
      <c r="I832" s="132"/>
      <c r="J832" s="354" t="s">
        <v>5156</v>
      </c>
      <c r="K832" s="137" t="str">
        <f t="shared" si="38"/>
        <v>N774</v>
      </c>
      <c r="L832" s="263" t="str">
        <f t="shared" si="37"/>
        <v>N77.4 - Locat-bail propriété intellect produit similaire sauf copyright</v>
      </c>
      <c r="M832" s="137" t="s">
        <v>190</v>
      </c>
      <c r="N832" s="137" t="s">
        <v>192</v>
      </c>
      <c r="O832" s="137" t="s">
        <v>426</v>
      </c>
      <c r="P832" s="132"/>
      <c r="Q832" s="132"/>
      <c r="R832" s="132"/>
    </row>
    <row r="833" spans="1:18" hidden="1">
      <c r="A833" s="132" t="s">
        <v>5158</v>
      </c>
      <c r="B833" s="137" t="s">
        <v>4199</v>
      </c>
      <c r="C833" s="137"/>
      <c r="D833" s="137" t="s">
        <v>426</v>
      </c>
      <c r="E833" s="132"/>
      <c r="F833" s="132"/>
      <c r="G833" s="132"/>
      <c r="H833" s="132">
        <f t="shared" si="36"/>
        <v>1</v>
      </c>
      <c r="I833" s="132"/>
      <c r="J833" s="355" t="s">
        <v>5157</v>
      </c>
      <c r="K833" s="137" t="str">
        <f t="shared" si="38"/>
        <v>N7740</v>
      </c>
      <c r="L833" s="263" t="str">
        <f t="shared" si="37"/>
        <v>N77.4.0 - Locat-bail propriété intellect produit similaire sauf copyright</v>
      </c>
      <c r="M833" s="137"/>
      <c r="N833" s="137" t="s">
        <v>192</v>
      </c>
      <c r="O833" s="137" t="s">
        <v>426</v>
      </c>
      <c r="P833" s="132"/>
      <c r="Q833" s="132"/>
      <c r="R833" s="132"/>
    </row>
    <row r="834" spans="1:18" hidden="1">
      <c r="A834" s="132" t="s">
        <v>5159</v>
      </c>
      <c r="B834" s="137" t="s">
        <v>4200</v>
      </c>
      <c r="C834" s="137"/>
      <c r="D834" s="137" t="s">
        <v>426</v>
      </c>
      <c r="E834" s="132"/>
      <c r="F834" s="132"/>
      <c r="G834" s="132"/>
      <c r="H834" s="132">
        <f t="shared" si="36"/>
        <v>1</v>
      </c>
      <c r="I834" s="132"/>
      <c r="J834" s="353" t="s">
        <v>5158</v>
      </c>
      <c r="K834" s="137" t="str">
        <f t="shared" si="38"/>
        <v>N78</v>
      </c>
      <c r="L834" s="263" t="str">
        <f t="shared" si="37"/>
        <v>N78 - Activités liées à l'emploi</v>
      </c>
      <c r="M834" s="137" t="s">
        <v>190</v>
      </c>
      <c r="N834" s="137" t="s">
        <v>192</v>
      </c>
      <c r="O834" s="137" t="s">
        <v>426</v>
      </c>
      <c r="P834" s="132"/>
      <c r="Q834" s="132"/>
      <c r="R834" s="132"/>
    </row>
    <row r="835" spans="1:18" hidden="1">
      <c r="A835" s="132" t="s">
        <v>5160</v>
      </c>
      <c r="B835" s="137" t="s">
        <v>4201</v>
      </c>
      <c r="C835" s="137"/>
      <c r="D835" s="137" t="s">
        <v>426</v>
      </c>
      <c r="E835" s="132"/>
      <c r="F835" s="132"/>
      <c r="G835" s="132"/>
      <c r="H835" s="132">
        <f t="shared" ref="H835:H898" si="39">COUNTIF($J$2:$J$1000,A835)</f>
        <v>1</v>
      </c>
      <c r="I835" s="132"/>
      <c r="J835" s="354" t="s">
        <v>5159</v>
      </c>
      <c r="K835" s="137" t="str">
        <f t="shared" si="38"/>
        <v>N781</v>
      </c>
      <c r="L835" s="263" t="str">
        <f t="shared" si="37"/>
        <v>N78.1 - Activités des agences de placement de main-d'?uvre</v>
      </c>
      <c r="M835" s="137" t="s">
        <v>190</v>
      </c>
      <c r="N835" s="137" t="s">
        <v>192</v>
      </c>
      <c r="O835" s="137" t="s">
        <v>426</v>
      </c>
      <c r="P835" s="132"/>
      <c r="Q835" s="132"/>
      <c r="R835" s="132"/>
    </row>
    <row r="836" spans="1:18" hidden="1">
      <c r="A836" s="132" t="s">
        <v>5161</v>
      </c>
      <c r="B836" s="137" t="s">
        <v>4202</v>
      </c>
      <c r="C836" s="137"/>
      <c r="D836" s="137" t="s">
        <v>426</v>
      </c>
      <c r="E836" s="132"/>
      <c r="F836" s="132"/>
      <c r="G836" s="132"/>
      <c r="H836" s="132">
        <f t="shared" si="39"/>
        <v>1</v>
      </c>
      <c r="I836" s="132"/>
      <c r="J836" s="355" t="s">
        <v>5160</v>
      </c>
      <c r="K836" s="137" t="str">
        <f t="shared" si="38"/>
        <v>N7810</v>
      </c>
      <c r="L836" s="263" t="str">
        <f t="shared" ref="L836:L899" si="40">J836</f>
        <v>N78.1.0 - Activités des agences de placement de main-d'?uvre</v>
      </c>
      <c r="M836" s="137"/>
      <c r="N836" s="137" t="s">
        <v>192</v>
      </c>
      <c r="O836" s="137" t="s">
        <v>426</v>
      </c>
      <c r="P836" s="132"/>
      <c r="Q836" s="132"/>
      <c r="R836" s="132"/>
    </row>
    <row r="837" spans="1:18" hidden="1">
      <c r="A837" s="132" t="s">
        <v>5162</v>
      </c>
      <c r="B837" s="137" t="s">
        <v>4203</v>
      </c>
      <c r="C837" s="137"/>
      <c r="D837" s="137" t="s">
        <v>426</v>
      </c>
      <c r="E837" s="132"/>
      <c r="F837" s="132"/>
      <c r="G837" s="132"/>
      <c r="H837" s="132">
        <f t="shared" si="39"/>
        <v>1</v>
      </c>
      <c r="I837" s="132"/>
      <c r="J837" s="354" t="s">
        <v>5161</v>
      </c>
      <c r="K837" s="137" t="str">
        <f t="shared" si="38"/>
        <v>N782</v>
      </c>
      <c r="L837" s="263" t="str">
        <f t="shared" si="40"/>
        <v>N78.2 - Activités des agences de travail temporaire</v>
      </c>
      <c r="M837" s="137" t="s">
        <v>190</v>
      </c>
      <c r="N837" s="137" t="s">
        <v>192</v>
      </c>
      <c r="O837" s="137" t="s">
        <v>426</v>
      </c>
      <c r="P837" s="132"/>
      <c r="Q837" s="132"/>
      <c r="R837" s="132"/>
    </row>
    <row r="838" spans="1:18" hidden="1">
      <c r="A838" s="132" t="s">
        <v>5163</v>
      </c>
      <c r="B838" s="137" t="s">
        <v>4204</v>
      </c>
      <c r="C838" s="137"/>
      <c r="D838" s="137" t="s">
        <v>426</v>
      </c>
      <c r="E838" s="132"/>
      <c r="F838" s="132"/>
      <c r="G838" s="132"/>
      <c r="H838" s="132">
        <f t="shared" si="39"/>
        <v>1</v>
      </c>
      <c r="I838" s="132"/>
      <c r="J838" s="355" t="s">
        <v>5162</v>
      </c>
      <c r="K838" s="137" t="str">
        <f t="shared" ref="K838:K901" si="41">VLOOKUP(J838,$A$2:$B$1100,2,0)</f>
        <v>N7820</v>
      </c>
      <c r="L838" s="263" t="str">
        <f t="shared" si="40"/>
        <v>N78.2.0 - Activités des agences de travail temporaire</v>
      </c>
      <c r="M838" s="137"/>
      <c r="N838" s="137" t="s">
        <v>192</v>
      </c>
      <c r="O838" s="137" t="s">
        <v>426</v>
      </c>
      <c r="P838" s="132"/>
      <c r="Q838" s="132"/>
      <c r="R838" s="132"/>
    </row>
    <row r="839" spans="1:18" hidden="1">
      <c r="A839" s="132" t="s">
        <v>5164</v>
      </c>
      <c r="B839" s="137" t="s">
        <v>4205</v>
      </c>
      <c r="C839" s="137"/>
      <c r="D839" s="137" t="s">
        <v>426</v>
      </c>
      <c r="E839" s="132"/>
      <c r="F839" s="132"/>
      <c r="G839" s="132"/>
      <c r="H839" s="132">
        <f t="shared" si="39"/>
        <v>1</v>
      </c>
      <c r="I839" s="132"/>
      <c r="J839" s="354" t="s">
        <v>5163</v>
      </c>
      <c r="K839" s="137" t="str">
        <f t="shared" si="41"/>
        <v>N783</v>
      </c>
      <c r="L839" s="263" t="str">
        <f t="shared" si="40"/>
        <v>N78.3 - Autre mise à disposition de ressources humaines</v>
      </c>
      <c r="M839" s="137" t="s">
        <v>190</v>
      </c>
      <c r="N839" s="137" t="s">
        <v>192</v>
      </c>
      <c r="O839" s="137" t="s">
        <v>426</v>
      </c>
      <c r="P839" s="132"/>
      <c r="Q839" s="132"/>
      <c r="R839" s="132"/>
    </row>
    <row r="840" spans="1:18" hidden="1">
      <c r="A840" s="132" t="s">
        <v>5165</v>
      </c>
      <c r="B840" s="137" t="s">
        <v>4206</v>
      </c>
      <c r="C840" s="137"/>
      <c r="D840" s="137" t="s">
        <v>426</v>
      </c>
      <c r="E840" s="132"/>
      <c r="F840" s="132"/>
      <c r="G840" s="132"/>
      <c r="H840" s="132">
        <f t="shared" si="39"/>
        <v>1</v>
      </c>
      <c r="I840" s="132"/>
      <c r="J840" s="355" t="s">
        <v>5164</v>
      </c>
      <c r="K840" s="137" t="str">
        <f t="shared" si="41"/>
        <v>N7830</v>
      </c>
      <c r="L840" s="263" t="str">
        <f t="shared" si="40"/>
        <v>N78.3.0 - Autre mise à disposition de ressources humaines</v>
      </c>
      <c r="M840" s="137"/>
      <c r="N840" s="137" t="s">
        <v>192</v>
      </c>
      <c r="O840" s="137" t="s">
        <v>426</v>
      </c>
      <c r="P840" s="132"/>
      <c r="Q840" s="132"/>
      <c r="R840" s="132"/>
    </row>
    <row r="841" spans="1:18" hidden="1">
      <c r="A841" s="132" t="s">
        <v>5166</v>
      </c>
      <c r="B841" s="137" t="s">
        <v>4207</v>
      </c>
      <c r="C841" s="137"/>
      <c r="D841" s="137" t="s">
        <v>426</v>
      </c>
      <c r="E841" s="132"/>
      <c r="F841" s="132"/>
      <c r="G841" s="132"/>
      <c r="H841" s="132">
        <f t="shared" si="39"/>
        <v>1</v>
      </c>
      <c r="I841" s="132"/>
      <c r="J841" s="353" t="s">
        <v>5165</v>
      </c>
      <c r="K841" s="137" t="str">
        <f t="shared" si="41"/>
        <v>N79</v>
      </c>
      <c r="L841" s="263" t="str">
        <f t="shared" si="40"/>
        <v>N79 - Agences voyage voyagistes autr serv réservation activités liées</v>
      </c>
      <c r="M841" s="137" t="s">
        <v>190</v>
      </c>
      <c r="N841" s="137" t="s">
        <v>192</v>
      </c>
      <c r="O841" s="137" t="s">
        <v>426</v>
      </c>
      <c r="P841" s="132"/>
      <c r="Q841" s="132"/>
      <c r="R841" s="132"/>
    </row>
    <row r="842" spans="1:18" hidden="1">
      <c r="A842" s="132" t="s">
        <v>5167</v>
      </c>
      <c r="B842" s="137" t="s">
        <v>4208</v>
      </c>
      <c r="C842" s="137"/>
      <c r="D842" s="137" t="s">
        <v>426</v>
      </c>
      <c r="E842" s="132"/>
      <c r="F842" s="132"/>
      <c r="G842" s="132"/>
      <c r="H842" s="132">
        <f t="shared" si="39"/>
        <v>1</v>
      </c>
      <c r="I842" s="132"/>
      <c r="J842" s="354" t="s">
        <v>5166</v>
      </c>
      <c r="K842" s="137" t="str">
        <f t="shared" si="41"/>
        <v>N791</v>
      </c>
      <c r="L842" s="263" t="str">
        <f t="shared" si="40"/>
        <v>N79.1 - Activités des agences de voyage et voyagistes</v>
      </c>
      <c r="M842" s="137" t="s">
        <v>190</v>
      </c>
      <c r="N842" s="137" t="s">
        <v>192</v>
      </c>
      <c r="O842" s="137" t="s">
        <v>426</v>
      </c>
      <c r="P842" s="132"/>
      <c r="Q842" s="132"/>
      <c r="R842" s="132"/>
    </row>
    <row r="843" spans="1:18" hidden="1">
      <c r="A843" s="132" t="s">
        <v>5168</v>
      </c>
      <c r="B843" s="137" t="s">
        <v>4209</v>
      </c>
      <c r="C843" s="137"/>
      <c r="D843" s="137" t="s">
        <v>426</v>
      </c>
      <c r="E843" s="132"/>
      <c r="F843" s="132"/>
      <c r="G843" s="132"/>
      <c r="H843" s="132">
        <f t="shared" si="39"/>
        <v>1</v>
      </c>
      <c r="I843" s="132"/>
      <c r="J843" s="355" t="s">
        <v>5167</v>
      </c>
      <c r="K843" s="137" t="str">
        <f t="shared" si="41"/>
        <v>N7911</v>
      </c>
      <c r="L843" s="263" t="str">
        <f t="shared" si="40"/>
        <v>N79.1.1 - Activités des agences de voyage</v>
      </c>
      <c r="M843" s="137"/>
      <c r="N843" s="137" t="s">
        <v>192</v>
      </c>
      <c r="O843" s="137" t="s">
        <v>426</v>
      </c>
      <c r="P843" s="132"/>
      <c r="Q843" s="132"/>
      <c r="R843" s="132"/>
    </row>
    <row r="844" spans="1:18" hidden="1">
      <c r="A844" s="132" t="s">
        <v>5169</v>
      </c>
      <c r="B844" s="137" t="s">
        <v>4210</v>
      </c>
      <c r="C844" s="137"/>
      <c r="D844" s="137" t="s">
        <v>426</v>
      </c>
      <c r="E844" s="132"/>
      <c r="F844" s="132"/>
      <c r="G844" s="132"/>
      <c r="H844" s="132">
        <f t="shared" si="39"/>
        <v>1</v>
      </c>
      <c r="I844" s="132"/>
      <c r="J844" s="355" t="s">
        <v>5168</v>
      </c>
      <c r="K844" s="137" t="str">
        <f t="shared" si="41"/>
        <v>N7912</v>
      </c>
      <c r="L844" s="263" t="str">
        <f t="shared" si="40"/>
        <v>N79.1.2 - Activités des voyagistes</v>
      </c>
      <c r="M844" s="137"/>
      <c r="N844" s="137" t="s">
        <v>192</v>
      </c>
      <c r="O844" s="137" t="s">
        <v>426</v>
      </c>
      <c r="P844" s="132"/>
      <c r="Q844" s="132"/>
      <c r="R844" s="132"/>
    </row>
    <row r="845" spans="1:18" hidden="1">
      <c r="A845" s="132" t="s">
        <v>5170</v>
      </c>
      <c r="B845" s="137" t="s">
        <v>4211</v>
      </c>
      <c r="C845" s="137"/>
      <c r="D845" s="137" t="s">
        <v>426</v>
      </c>
      <c r="E845" s="132"/>
      <c r="F845" s="132"/>
      <c r="G845" s="132"/>
      <c r="H845" s="132">
        <f t="shared" si="39"/>
        <v>1</v>
      </c>
      <c r="I845" s="132"/>
      <c r="J845" s="354" t="s">
        <v>5169</v>
      </c>
      <c r="K845" s="137" t="str">
        <f t="shared" si="41"/>
        <v>N799</v>
      </c>
      <c r="L845" s="263" t="str">
        <f t="shared" si="40"/>
        <v>N79.9 - Autres services de réservation et activités liées</v>
      </c>
      <c r="M845" s="137" t="s">
        <v>190</v>
      </c>
      <c r="N845" s="137" t="s">
        <v>192</v>
      </c>
      <c r="O845" s="137" t="s">
        <v>426</v>
      </c>
      <c r="P845" s="132"/>
      <c r="Q845" s="132"/>
      <c r="R845" s="132"/>
    </row>
    <row r="846" spans="1:18" hidden="1">
      <c r="A846" s="132" t="s">
        <v>5171</v>
      </c>
      <c r="B846" s="137" t="s">
        <v>4212</v>
      </c>
      <c r="C846" s="137"/>
      <c r="D846" s="137" t="s">
        <v>426</v>
      </c>
      <c r="E846" s="132"/>
      <c r="F846" s="132"/>
      <c r="G846" s="132"/>
      <c r="H846" s="132">
        <f t="shared" si="39"/>
        <v>1</v>
      </c>
      <c r="I846" s="132"/>
      <c r="J846" s="355" t="s">
        <v>5170</v>
      </c>
      <c r="K846" s="137" t="str">
        <f t="shared" si="41"/>
        <v>N7990</v>
      </c>
      <c r="L846" s="263" t="str">
        <f t="shared" si="40"/>
        <v>N79.9.0 - Autres services de réservation et activités liées</v>
      </c>
      <c r="M846" s="137"/>
      <c r="N846" s="137" t="s">
        <v>192</v>
      </c>
      <c r="O846" s="137" t="s">
        <v>426</v>
      </c>
      <c r="P846" s="132"/>
      <c r="Q846" s="132"/>
      <c r="R846" s="132"/>
    </row>
    <row r="847" spans="1:18" hidden="1">
      <c r="A847" s="132" t="s">
        <v>5172</v>
      </c>
      <c r="B847" s="137" t="s">
        <v>4213</v>
      </c>
      <c r="C847" s="137"/>
      <c r="D847" s="137" t="s">
        <v>426</v>
      </c>
      <c r="E847" s="132"/>
      <c r="F847" s="132"/>
      <c r="G847" s="132"/>
      <c r="H847" s="132">
        <f t="shared" si="39"/>
        <v>1</v>
      </c>
      <c r="I847" s="132"/>
      <c r="J847" s="353" t="s">
        <v>5171</v>
      </c>
      <c r="K847" s="137" t="str">
        <f t="shared" si="41"/>
        <v>N80</v>
      </c>
      <c r="L847" s="263" t="str">
        <f t="shared" si="40"/>
        <v>N80 - Enquêtes et sécurité</v>
      </c>
      <c r="M847" s="137" t="s">
        <v>190</v>
      </c>
      <c r="N847" s="137" t="s">
        <v>192</v>
      </c>
      <c r="O847" s="137" t="s">
        <v>426</v>
      </c>
      <c r="P847" s="132"/>
      <c r="Q847" s="132"/>
      <c r="R847" s="132"/>
    </row>
    <row r="848" spans="1:18" hidden="1">
      <c r="A848" s="132" t="s">
        <v>5173</v>
      </c>
      <c r="B848" s="137" t="s">
        <v>4214</v>
      </c>
      <c r="C848" s="137"/>
      <c r="D848" s="137" t="s">
        <v>426</v>
      </c>
      <c r="E848" s="132"/>
      <c r="F848" s="132"/>
      <c r="G848" s="132"/>
      <c r="H848" s="132">
        <f t="shared" si="39"/>
        <v>1</v>
      </c>
      <c r="I848" s="132"/>
      <c r="J848" s="354" t="s">
        <v>5172</v>
      </c>
      <c r="K848" s="137" t="str">
        <f t="shared" si="41"/>
        <v>N801</v>
      </c>
      <c r="L848" s="263" t="str">
        <f t="shared" si="40"/>
        <v>N80.1 - Activités de sécurité privée</v>
      </c>
      <c r="M848" s="137" t="s">
        <v>190</v>
      </c>
      <c r="N848" s="137" t="s">
        <v>192</v>
      </c>
      <c r="O848" s="137" t="s">
        <v>426</v>
      </c>
      <c r="P848" s="132"/>
      <c r="Q848" s="132"/>
      <c r="R848" s="132"/>
    </row>
    <row r="849" spans="1:18" hidden="1">
      <c r="A849" s="132" t="s">
        <v>5174</v>
      </c>
      <c r="B849" s="137" t="s">
        <v>4215</v>
      </c>
      <c r="C849" s="137"/>
      <c r="D849" s="137" t="s">
        <v>426</v>
      </c>
      <c r="E849" s="132"/>
      <c r="F849" s="132"/>
      <c r="G849" s="132"/>
      <c r="H849" s="132">
        <f t="shared" si="39"/>
        <v>1</v>
      </c>
      <c r="I849" s="132"/>
      <c r="J849" s="355" t="s">
        <v>5173</v>
      </c>
      <c r="K849" s="137" t="str">
        <f t="shared" si="41"/>
        <v>N8010</v>
      </c>
      <c r="L849" s="263" t="str">
        <f t="shared" si="40"/>
        <v>N80.1.0 - Activités de sécurité privée</v>
      </c>
      <c r="M849" s="137"/>
      <c r="N849" s="137" t="s">
        <v>192</v>
      </c>
      <c r="O849" s="137" t="s">
        <v>426</v>
      </c>
      <c r="P849" s="132"/>
      <c r="Q849" s="132"/>
      <c r="R849" s="132"/>
    </row>
    <row r="850" spans="1:18" hidden="1">
      <c r="A850" s="132" t="s">
        <v>5175</v>
      </c>
      <c r="B850" s="137" t="s">
        <v>4216</v>
      </c>
      <c r="C850" s="137"/>
      <c r="D850" s="137" t="s">
        <v>426</v>
      </c>
      <c r="E850" s="132"/>
      <c r="F850" s="132"/>
      <c r="G850" s="132"/>
      <c r="H850" s="132">
        <f t="shared" si="39"/>
        <v>1</v>
      </c>
      <c r="I850" s="132"/>
      <c r="J850" s="354" t="s">
        <v>5174</v>
      </c>
      <c r="K850" s="137" t="str">
        <f t="shared" si="41"/>
        <v>N802</v>
      </c>
      <c r="L850" s="263" t="str">
        <f t="shared" si="40"/>
        <v>N80.2 - Activités liées aux systèmes de sécurité</v>
      </c>
      <c r="M850" s="137" t="s">
        <v>190</v>
      </c>
      <c r="N850" s="137" t="s">
        <v>192</v>
      </c>
      <c r="O850" s="137" t="s">
        <v>426</v>
      </c>
      <c r="P850" s="132"/>
      <c r="Q850" s="132"/>
      <c r="R850" s="132"/>
    </row>
    <row r="851" spans="1:18" hidden="1">
      <c r="A851" s="132" t="s">
        <v>5176</v>
      </c>
      <c r="B851" s="137" t="s">
        <v>4217</v>
      </c>
      <c r="C851" s="137"/>
      <c r="D851" s="137" t="s">
        <v>426</v>
      </c>
      <c r="E851" s="132"/>
      <c r="F851" s="132"/>
      <c r="G851" s="132"/>
      <c r="H851" s="132">
        <f t="shared" si="39"/>
        <v>1</v>
      </c>
      <c r="I851" s="132"/>
      <c r="J851" s="355" t="s">
        <v>5175</v>
      </c>
      <c r="K851" s="137" t="str">
        <f t="shared" si="41"/>
        <v>N8020</v>
      </c>
      <c r="L851" s="263" t="str">
        <f t="shared" si="40"/>
        <v>N80.2.0 - Activités liées aux systèmes de sécurité</v>
      </c>
      <c r="M851" s="137"/>
      <c r="N851" s="137" t="s">
        <v>192</v>
      </c>
      <c r="O851" s="137" t="s">
        <v>426</v>
      </c>
      <c r="P851" s="132"/>
      <c r="Q851" s="132"/>
      <c r="R851" s="132"/>
    </row>
    <row r="852" spans="1:18" hidden="1">
      <c r="A852" s="132" t="s">
        <v>5177</v>
      </c>
      <c r="B852" s="137" t="s">
        <v>4218</v>
      </c>
      <c r="C852" s="137"/>
      <c r="D852" s="137" t="s">
        <v>426</v>
      </c>
      <c r="E852" s="132"/>
      <c r="F852" s="132"/>
      <c r="G852" s="132"/>
      <c r="H852" s="132">
        <f t="shared" si="39"/>
        <v>1</v>
      </c>
      <c r="I852" s="132"/>
      <c r="J852" s="354" t="s">
        <v>5176</v>
      </c>
      <c r="K852" s="137" t="str">
        <f t="shared" si="41"/>
        <v>N803</v>
      </c>
      <c r="L852" s="263" t="str">
        <f t="shared" si="40"/>
        <v>N80.3 - Activités d'enquête</v>
      </c>
      <c r="M852" s="137" t="s">
        <v>190</v>
      </c>
      <c r="N852" s="137" t="s">
        <v>192</v>
      </c>
      <c r="O852" s="137" t="s">
        <v>426</v>
      </c>
      <c r="P852" s="132"/>
      <c r="Q852" s="132"/>
      <c r="R852" s="132"/>
    </row>
    <row r="853" spans="1:18" hidden="1">
      <c r="A853" s="132" t="s">
        <v>5178</v>
      </c>
      <c r="B853" s="137" t="s">
        <v>4219</v>
      </c>
      <c r="C853" s="137"/>
      <c r="D853" s="137" t="s">
        <v>426</v>
      </c>
      <c r="E853" s="132"/>
      <c r="F853" s="132"/>
      <c r="G853" s="132"/>
      <c r="H853" s="132">
        <f t="shared" si="39"/>
        <v>1</v>
      </c>
      <c r="I853" s="132"/>
      <c r="J853" s="355" t="s">
        <v>5177</v>
      </c>
      <c r="K853" s="137" t="str">
        <f t="shared" si="41"/>
        <v>N8030</v>
      </c>
      <c r="L853" s="263" t="str">
        <f t="shared" si="40"/>
        <v>N80.3.0 - Activités d'enquête</v>
      </c>
      <c r="M853" s="137"/>
      <c r="N853" s="137" t="s">
        <v>192</v>
      </c>
      <c r="O853" s="137" t="s">
        <v>426</v>
      </c>
      <c r="P853" s="132"/>
      <c r="Q853" s="132"/>
      <c r="R853" s="132"/>
    </row>
    <row r="854" spans="1:18" hidden="1">
      <c r="A854" s="132" t="s">
        <v>5179</v>
      </c>
      <c r="B854" s="137" t="s">
        <v>4220</v>
      </c>
      <c r="C854" s="137"/>
      <c r="D854" s="137" t="s">
        <v>426</v>
      </c>
      <c r="E854" s="132"/>
      <c r="F854" s="132"/>
      <c r="G854" s="132"/>
      <c r="H854" s="132">
        <f t="shared" si="39"/>
        <v>1</v>
      </c>
      <c r="I854" s="132"/>
      <c r="J854" s="353" t="s">
        <v>5178</v>
      </c>
      <c r="K854" s="137" t="str">
        <f t="shared" si="41"/>
        <v>N81</v>
      </c>
      <c r="L854" s="263" t="str">
        <f t="shared" si="40"/>
        <v>N81 - Services relatifs aux bâtiments et aménagement paysager</v>
      </c>
      <c r="M854" s="137" t="s">
        <v>190</v>
      </c>
      <c r="N854" s="137" t="s">
        <v>192</v>
      </c>
      <c r="O854" s="137" t="s">
        <v>426</v>
      </c>
      <c r="P854" s="132"/>
      <c r="Q854" s="132"/>
      <c r="R854" s="132"/>
    </row>
    <row r="855" spans="1:18" hidden="1">
      <c r="A855" s="132" t="s">
        <v>5180</v>
      </c>
      <c r="B855" s="137" t="s">
        <v>4221</v>
      </c>
      <c r="C855" s="137"/>
      <c r="D855" s="137" t="s">
        <v>426</v>
      </c>
      <c r="E855" s="132"/>
      <c r="F855" s="132"/>
      <c r="G855" s="132"/>
      <c r="H855" s="132">
        <f t="shared" si="39"/>
        <v>1</v>
      </c>
      <c r="I855" s="132"/>
      <c r="J855" s="354" t="s">
        <v>5179</v>
      </c>
      <c r="K855" s="137" t="str">
        <f t="shared" si="41"/>
        <v>N811</v>
      </c>
      <c r="L855" s="263" t="str">
        <f t="shared" si="40"/>
        <v>N81.1 - Activités combinées de soutien lié aux bâtiments</v>
      </c>
      <c r="M855" s="137" t="s">
        <v>190</v>
      </c>
      <c r="N855" s="137" t="s">
        <v>192</v>
      </c>
      <c r="O855" s="137" t="s">
        <v>426</v>
      </c>
      <c r="P855" s="132"/>
      <c r="Q855" s="132"/>
      <c r="R855" s="132"/>
    </row>
    <row r="856" spans="1:18" hidden="1">
      <c r="A856" s="132" t="s">
        <v>5181</v>
      </c>
      <c r="B856" s="137" t="s">
        <v>4222</v>
      </c>
      <c r="C856" s="137"/>
      <c r="D856" s="137" t="s">
        <v>426</v>
      </c>
      <c r="E856" s="132"/>
      <c r="F856" s="132"/>
      <c r="G856" s="132"/>
      <c r="H856" s="132">
        <f t="shared" si="39"/>
        <v>1</v>
      </c>
      <c r="I856" s="132"/>
      <c r="J856" s="355" t="s">
        <v>5180</v>
      </c>
      <c r="K856" s="137" t="str">
        <f t="shared" si="41"/>
        <v>N8110</v>
      </c>
      <c r="L856" s="263" t="str">
        <f t="shared" si="40"/>
        <v>N81.1.0 - Activités combinées de soutien lié aux bâtiments</v>
      </c>
      <c r="M856" s="137"/>
      <c r="N856" s="137" t="s">
        <v>192</v>
      </c>
      <c r="O856" s="137" t="s">
        <v>426</v>
      </c>
      <c r="P856" s="132"/>
      <c r="Q856" s="132"/>
      <c r="R856" s="132"/>
    </row>
    <row r="857" spans="1:18" hidden="1">
      <c r="A857" s="132" t="s">
        <v>5182</v>
      </c>
      <c r="B857" s="137" t="s">
        <v>4223</v>
      </c>
      <c r="C857" s="137"/>
      <c r="D857" s="137" t="s">
        <v>426</v>
      </c>
      <c r="E857" s="132"/>
      <c r="F857" s="132"/>
      <c r="G857" s="132"/>
      <c r="H857" s="132">
        <f t="shared" si="39"/>
        <v>1</v>
      </c>
      <c r="I857" s="132"/>
      <c r="J857" s="354" t="s">
        <v>5181</v>
      </c>
      <c r="K857" s="137" t="str">
        <f t="shared" si="41"/>
        <v>N812</v>
      </c>
      <c r="L857" s="263" t="str">
        <f t="shared" si="40"/>
        <v>N81.2 - Activités de nettoyage</v>
      </c>
      <c r="M857" s="137" t="s">
        <v>190</v>
      </c>
      <c r="N857" s="137" t="s">
        <v>192</v>
      </c>
      <c r="O857" s="137" t="s">
        <v>426</v>
      </c>
      <c r="P857" s="132"/>
      <c r="Q857" s="132"/>
      <c r="R857" s="132"/>
    </row>
    <row r="858" spans="1:18" hidden="1">
      <c r="A858" s="132" t="s">
        <v>5183</v>
      </c>
      <c r="B858" s="137" t="s">
        <v>4224</v>
      </c>
      <c r="C858" s="137"/>
      <c r="D858" s="137" t="s">
        <v>426</v>
      </c>
      <c r="E858" s="132"/>
      <c r="F858" s="132"/>
      <c r="G858" s="132"/>
      <c r="H858" s="132">
        <f t="shared" si="39"/>
        <v>1</v>
      </c>
      <c r="I858" s="132"/>
      <c r="J858" s="355" t="s">
        <v>5182</v>
      </c>
      <c r="K858" s="137" t="str">
        <f t="shared" si="41"/>
        <v>N8121</v>
      </c>
      <c r="L858" s="263" t="str">
        <f t="shared" si="40"/>
        <v>N81.2.1 - Nettoyage courant des bâtiments</v>
      </c>
      <c r="M858" s="137"/>
      <c r="N858" s="137" t="s">
        <v>192</v>
      </c>
      <c r="O858" s="137" t="s">
        <v>426</v>
      </c>
      <c r="P858" s="132"/>
      <c r="Q858" s="132"/>
      <c r="R858" s="132"/>
    </row>
    <row r="859" spans="1:18" hidden="1">
      <c r="A859" s="132" t="s">
        <v>5184</v>
      </c>
      <c r="B859" s="137" t="s">
        <v>4225</v>
      </c>
      <c r="C859" s="137"/>
      <c r="D859" s="137" t="s">
        <v>426</v>
      </c>
      <c r="E859" s="132"/>
      <c r="F859" s="132"/>
      <c r="G859" s="132"/>
      <c r="H859" s="132">
        <f t="shared" si="39"/>
        <v>1</v>
      </c>
      <c r="I859" s="132"/>
      <c r="J859" s="355" t="s">
        <v>5183</v>
      </c>
      <c r="K859" s="137" t="str">
        <f t="shared" si="41"/>
        <v>N8122</v>
      </c>
      <c r="L859" s="263" t="str">
        <f t="shared" si="40"/>
        <v>N81.2.2 - Autres activités nettoyages bâtiments nettoyage industriel</v>
      </c>
      <c r="M859" s="137"/>
      <c r="N859" s="137" t="s">
        <v>192</v>
      </c>
      <c r="O859" s="137" t="s">
        <v>426</v>
      </c>
      <c r="P859" s="132"/>
      <c r="Q859" s="132"/>
      <c r="R859" s="132"/>
    </row>
    <row r="860" spans="1:18" hidden="1">
      <c r="A860" s="132" t="s">
        <v>5185</v>
      </c>
      <c r="B860" s="137" t="s">
        <v>4226</v>
      </c>
      <c r="C860" s="137"/>
      <c r="D860" s="137" t="s">
        <v>426</v>
      </c>
      <c r="E860" s="132"/>
      <c r="F860" s="132"/>
      <c r="G860" s="132"/>
      <c r="H860" s="132">
        <f t="shared" si="39"/>
        <v>1</v>
      </c>
      <c r="I860" s="132"/>
      <c r="J860" s="355" t="s">
        <v>5184</v>
      </c>
      <c r="K860" s="137" t="str">
        <f t="shared" si="41"/>
        <v>N8129</v>
      </c>
      <c r="L860" s="263" t="str">
        <f t="shared" si="40"/>
        <v>N81.2.9 - Autres services de nettoyage nca</v>
      </c>
      <c r="M860" s="137"/>
      <c r="N860" s="137" t="s">
        <v>192</v>
      </c>
      <c r="O860" s="137" t="s">
        <v>426</v>
      </c>
      <c r="P860" s="132"/>
      <c r="Q860" s="132"/>
      <c r="R860" s="132"/>
    </row>
    <row r="861" spans="1:18" hidden="1">
      <c r="A861" s="132" t="s">
        <v>5186</v>
      </c>
      <c r="B861" s="137" t="s">
        <v>4227</v>
      </c>
      <c r="C861" s="137"/>
      <c r="D861" s="137" t="s">
        <v>426</v>
      </c>
      <c r="E861" s="132"/>
      <c r="F861" s="132"/>
      <c r="G861" s="132"/>
      <c r="H861" s="132">
        <f t="shared" si="39"/>
        <v>1</v>
      </c>
      <c r="I861" s="132"/>
      <c r="J861" s="354" t="s">
        <v>5185</v>
      </c>
      <c r="K861" s="137" t="str">
        <f t="shared" si="41"/>
        <v>N813</v>
      </c>
      <c r="L861" s="263" t="str">
        <f t="shared" si="40"/>
        <v>N81.3 - Services d'aménagement paysager</v>
      </c>
      <c r="M861" s="137" t="s">
        <v>190</v>
      </c>
      <c r="N861" s="137" t="s">
        <v>192</v>
      </c>
      <c r="O861" s="137" t="s">
        <v>426</v>
      </c>
      <c r="P861" s="132"/>
      <c r="Q861" s="132"/>
      <c r="R861" s="132"/>
    </row>
    <row r="862" spans="1:18" hidden="1">
      <c r="A862" s="132" t="s">
        <v>5187</v>
      </c>
      <c r="B862" s="137" t="s">
        <v>4228</v>
      </c>
      <c r="C862" s="137"/>
      <c r="D862" s="137" t="s">
        <v>426</v>
      </c>
      <c r="E862" s="132"/>
      <c r="F862" s="132"/>
      <c r="G862" s="132"/>
      <c r="H862" s="132">
        <f t="shared" si="39"/>
        <v>1</v>
      </c>
      <c r="I862" s="132"/>
      <c r="J862" s="355" t="s">
        <v>5186</v>
      </c>
      <c r="K862" s="137" t="str">
        <f t="shared" si="41"/>
        <v>N8130</v>
      </c>
      <c r="L862" s="263" t="str">
        <f t="shared" si="40"/>
        <v>N81.3.0 - Services d'aménagement paysager</v>
      </c>
      <c r="M862" s="137"/>
      <c r="N862" s="137" t="s">
        <v>192</v>
      </c>
      <c r="O862" s="137" t="s">
        <v>426</v>
      </c>
      <c r="P862" s="132"/>
      <c r="Q862" s="132"/>
      <c r="R862" s="132"/>
    </row>
    <row r="863" spans="1:18" hidden="1">
      <c r="A863" s="132" t="s">
        <v>5188</v>
      </c>
      <c r="B863" s="137" t="s">
        <v>4229</v>
      </c>
      <c r="C863" s="137"/>
      <c r="D863" s="137" t="s">
        <v>426</v>
      </c>
      <c r="E863" s="132"/>
      <c r="F863" s="132"/>
      <c r="G863" s="132"/>
      <c r="H863" s="132">
        <f t="shared" si="39"/>
        <v>1</v>
      </c>
      <c r="I863" s="132"/>
      <c r="J863" s="353" t="s">
        <v>5187</v>
      </c>
      <c r="K863" s="137" t="str">
        <f t="shared" si="41"/>
        <v>N82</v>
      </c>
      <c r="L863" s="263" t="str">
        <f t="shared" si="40"/>
        <v>N82 - Activités ad autres activités soutien aux entreprises</v>
      </c>
      <c r="M863" s="137" t="s">
        <v>190</v>
      </c>
      <c r="N863" s="137" t="s">
        <v>192</v>
      </c>
      <c r="O863" s="137" t="s">
        <v>426</v>
      </c>
      <c r="P863" s="132"/>
      <c r="Q863" s="132"/>
      <c r="R863" s="132"/>
    </row>
    <row r="864" spans="1:18" hidden="1">
      <c r="A864" s="132" t="s">
        <v>5189</v>
      </c>
      <c r="B864" s="137" t="s">
        <v>4230</v>
      </c>
      <c r="C864" s="137"/>
      <c r="D864" s="137" t="s">
        <v>426</v>
      </c>
      <c r="E864" s="132"/>
      <c r="F864" s="132"/>
      <c r="G864" s="132"/>
      <c r="H864" s="132">
        <f t="shared" si="39"/>
        <v>1</v>
      </c>
      <c r="I864" s="132"/>
      <c r="J864" s="354" t="s">
        <v>5188</v>
      </c>
      <c r="K864" s="137" t="str">
        <f t="shared" si="41"/>
        <v>N821</v>
      </c>
      <c r="L864" s="263" t="str">
        <f t="shared" si="40"/>
        <v>N82.1 - Activités administratives</v>
      </c>
      <c r="M864" s="137" t="s">
        <v>190</v>
      </c>
      <c r="N864" s="137" t="s">
        <v>192</v>
      </c>
      <c r="O864" s="137" t="s">
        <v>426</v>
      </c>
      <c r="P864" s="132"/>
      <c r="Q864" s="132"/>
      <c r="R864" s="132"/>
    </row>
    <row r="865" spans="1:18" hidden="1">
      <c r="A865" s="132" t="s">
        <v>5190</v>
      </c>
      <c r="B865" s="137" t="s">
        <v>4231</v>
      </c>
      <c r="C865" s="137"/>
      <c r="D865" s="137" t="s">
        <v>426</v>
      </c>
      <c r="E865" s="132"/>
      <c r="F865" s="132"/>
      <c r="G865" s="132"/>
      <c r="H865" s="132">
        <f t="shared" si="39"/>
        <v>1</v>
      </c>
      <c r="I865" s="132"/>
      <c r="J865" s="355" t="s">
        <v>5189</v>
      </c>
      <c r="K865" s="137" t="str">
        <f t="shared" si="41"/>
        <v>N8211</v>
      </c>
      <c r="L865" s="263" t="str">
        <f t="shared" si="40"/>
        <v>N82.1.1 - Services administratifs combinés de bureau</v>
      </c>
      <c r="M865" s="137"/>
      <c r="N865" s="137" t="s">
        <v>192</v>
      </c>
      <c r="O865" s="137" t="s">
        <v>426</v>
      </c>
      <c r="P865" s="132"/>
      <c r="Q865" s="132"/>
      <c r="R865" s="132"/>
    </row>
    <row r="866" spans="1:18" hidden="1">
      <c r="A866" s="132" t="s">
        <v>5191</v>
      </c>
      <c r="B866" s="137" t="s">
        <v>4232</v>
      </c>
      <c r="C866" s="137"/>
      <c r="D866" s="137" t="s">
        <v>426</v>
      </c>
      <c r="E866" s="132"/>
      <c r="F866" s="132"/>
      <c r="G866" s="132"/>
      <c r="H866" s="132">
        <f t="shared" si="39"/>
        <v>1</v>
      </c>
      <c r="I866" s="132"/>
      <c r="J866" s="355" t="s">
        <v>5190</v>
      </c>
      <c r="K866" s="137" t="str">
        <f t="shared" si="41"/>
        <v>N8219</v>
      </c>
      <c r="L866" s="263" t="str">
        <f t="shared" si="40"/>
        <v>N82.1.9 - Photocopie prépar documents autres activités spé soutien bureau</v>
      </c>
      <c r="M866" s="137"/>
      <c r="N866" s="137" t="s">
        <v>192</v>
      </c>
      <c r="O866" s="137" t="s">
        <v>426</v>
      </c>
      <c r="P866" s="132"/>
      <c r="Q866" s="132"/>
      <c r="R866" s="132"/>
    </row>
    <row r="867" spans="1:18" hidden="1">
      <c r="A867" s="132" t="s">
        <v>5192</v>
      </c>
      <c r="B867" s="137" t="s">
        <v>4233</v>
      </c>
      <c r="C867" s="137"/>
      <c r="D867" s="137" t="s">
        <v>426</v>
      </c>
      <c r="E867" s="132"/>
      <c r="F867" s="132"/>
      <c r="G867" s="132"/>
      <c r="H867" s="132">
        <f t="shared" si="39"/>
        <v>1</v>
      </c>
      <c r="I867" s="132"/>
      <c r="J867" s="354" t="s">
        <v>5191</v>
      </c>
      <c r="K867" s="137" t="str">
        <f t="shared" si="41"/>
        <v>N822</v>
      </c>
      <c r="L867" s="263" t="str">
        <f t="shared" si="40"/>
        <v>N82.2 - Activités de centres d'appels</v>
      </c>
      <c r="M867" s="137" t="s">
        <v>190</v>
      </c>
      <c r="N867" s="137" t="s">
        <v>192</v>
      </c>
      <c r="O867" s="137" t="s">
        <v>426</v>
      </c>
      <c r="P867" s="132"/>
      <c r="Q867" s="132"/>
      <c r="R867" s="132"/>
    </row>
    <row r="868" spans="1:18" hidden="1">
      <c r="A868" s="132" t="s">
        <v>5193</v>
      </c>
      <c r="B868" s="137" t="s">
        <v>4234</v>
      </c>
      <c r="C868" s="137"/>
      <c r="D868" s="137" t="s">
        <v>426</v>
      </c>
      <c r="E868" s="132"/>
      <c r="F868" s="132"/>
      <c r="G868" s="132"/>
      <c r="H868" s="132">
        <f t="shared" si="39"/>
        <v>1</v>
      </c>
      <c r="I868" s="132"/>
      <c r="J868" s="355" t="s">
        <v>5192</v>
      </c>
      <c r="K868" s="137" t="str">
        <f t="shared" si="41"/>
        <v>N8220</v>
      </c>
      <c r="L868" s="263" t="str">
        <f t="shared" si="40"/>
        <v>N82.2.0 - Activités de centres d'appels</v>
      </c>
      <c r="M868" s="137"/>
      <c r="N868" s="137" t="s">
        <v>192</v>
      </c>
      <c r="O868" s="137" t="s">
        <v>426</v>
      </c>
      <c r="P868" s="132"/>
      <c r="Q868" s="132"/>
      <c r="R868" s="132"/>
    </row>
    <row r="869" spans="1:18" hidden="1">
      <c r="A869" s="132" t="s">
        <v>5194</v>
      </c>
      <c r="B869" s="137" t="s">
        <v>4235</v>
      </c>
      <c r="C869" s="137"/>
      <c r="D869" s="137" t="s">
        <v>426</v>
      </c>
      <c r="E869" s="132"/>
      <c r="F869" s="132"/>
      <c r="G869" s="132"/>
      <c r="H869" s="132">
        <f t="shared" si="39"/>
        <v>1</v>
      </c>
      <c r="I869" s="132"/>
      <c r="J869" s="354" t="s">
        <v>5193</v>
      </c>
      <c r="K869" s="137" t="str">
        <f t="shared" si="41"/>
        <v>N823</v>
      </c>
      <c r="L869" s="263" t="str">
        <f t="shared" si="40"/>
        <v>N82.3 - Organisation de salons professionnels et congrès</v>
      </c>
      <c r="M869" s="137" t="s">
        <v>190</v>
      </c>
      <c r="N869" s="137" t="s">
        <v>192</v>
      </c>
      <c r="O869" s="137" t="s">
        <v>426</v>
      </c>
      <c r="P869" s="132"/>
      <c r="Q869" s="132"/>
      <c r="R869" s="132"/>
    </row>
    <row r="870" spans="1:18" hidden="1">
      <c r="A870" s="132" t="s">
        <v>5195</v>
      </c>
      <c r="B870" s="137" t="s">
        <v>4236</v>
      </c>
      <c r="C870" s="137"/>
      <c r="D870" s="137" t="s">
        <v>426</v>
      </c>
      <c r="E870" s="132"/>
      <c r="F870" s="132"/>
      <c r="G870" s="132"/>
      <c r="H870" s="132">
        <f t="shared" si="39"/>
        <v>1</v>
      </c>
      <c r="I870" s="132"/>
      <c r="J870" s="355" t="s">
        <v>5194</v>
      </c>
      <c r="K870" s="137" t="str">
        <f t="shared" si="41"/>
        <v>N8230</v>
      </c>
      <c r="L870" s="263" t="str">
        <f t="shared" si="40"/>
        <v>N82.3.0 - Organisation de salons professionnels et congrès</v>
      </c>
      <c r="M870" s="137"/>
      <c r="N870" s="137" t="s">
        <v>192</v>
      </c>
      <c r="O870" s="137" t="s">
        <v>426</v>
      </c>
      <c r="P870" s="132"/>
      <c r="Q870" s="132"/>
      <c r="R870" s="132"/>
    </row>
    <row r="871" spans="1:18" hidden="1">
      <c r="A871" s="132" t="s">
        <v>5349</v>
      </c>
      <c r="B871" s="137" t="s">
        <v>4237</v>
      </c>
      <c r="C871" s="137"/>
      <c r="D871" s="137" t="s">
        <v>426</v>
      </c>
      <c r="E871" s="132"/>
      <c r="F871" s="132"/>
      <c r="G871" s="132"/>
      <c r="H871" s="132">
        <f t="shared" si="39"/>
        <v>1</v>
      </c>
      <c r="I871" s="132"/>
      <c r="J871" s="354" t="s">
        <v>5195</v>
      </c>
      <c r="K871" s="137" t="str">
        <f t="shared" si="41"/>
        <v>N829</v>
      </c>
      <c r="L871" s="263" t="str">
        <f t="shared" si="40"/>
        <v>N82.9 - Activités de soutien aux entreprises nca</v>
      </c>
      <c r="M871" s="137" t="s">
        <v>190</v>
      </c>
      <c r="N871" s="137" t="s">
        <v>192</v>
      </c>
      <c r="O871" s="137" t="s">
        <v>426</v>
      </c>
      <c r="P871" s="132"/>
      <c r="Q871" s="132"/>
      <c r="R871" s="132"/>
    </row>
    <row r="872" spans="1:18" hidden="1">
      <c r="A872" s="132" t="s">
        <v>5196</v>
      </c>
      <c r="B872" s="137" t="s">
        <v>4238</v>
      </c>
      <c r="C872" s="137"/>
      <c r="D872" s="137" t="s">
        <v>426</v>
      </c>
      <c r="E872" s="132"/>
      <c r="F872" s="132"/>
      <c r="G872" s="132"/>
      <c r="H872" s="132">
        <f t="shared" si="39"/>
        <v>1</v>
      </c>
      <c r="I872" s="132"/>
      <c r="J872" s="355" t="s">
        <v>5349</v>
      </c>
      <c r="K872" s="137" t="str">
        <f t="shared" si="41"/>
        <v>N8291</v>
      </c>
      <c r="L872" s="263" t="str">
        <f t="shared" si="40"/>
        <v>N82.9.1 - Activités agence recouvr facture sociétés info finan sur la clientèle</v>
      </c>
      <c r="M872" s="137"/>
      <c r="N872" s="137" t="s">
        <v>192</v>
      </c>
      <c r="O872" s="137" t="s">
        <v>426</v>
      </c>
      <c r="P872" s="132"/>
      <c r="Q872" s="132"/>
      <c r="R872" s="132"/>
    </row>
    <row r="873" spans="1:18" hidden="1">
      <c r="A873" s="132" t="s">
        <v>5197</v>
      </c>
      <c r="B873" s="137" t="s">
        <v>4239</v>
      </c>
      <c r="C873" s="137"/>
      <c r="D873" s="137" t="s">
        <v>426</v>
      </c>
      <c r="E873" s="132"/>
      <c r="F873" s="132"/>
      <c r="G873" s="132"/>
      <c r="H873" s="132">
        <f t="shared" si="39"/>
        <v>1</v>
      </c>
      <c r="I873" s="132"/>
      <c r="J873" s="355" t="s">
        <v>5196</v>
      </c>
      <c r="K873" s="137" t="str">
        <f t="shared" si="41"/>
        <v>N8292</v>
      </c>
      <c r="L873" s="263" t="str">
        <f t="shared" si="40"/>
        <v>N82.9.2 - Conditionnement à façon</v>
      </c>
      <c r="M873" s="137"/>
      <c r="N873" s="137" t="s">
        <v>192</v>
      </c>
      <c r="O873" s="137" t="s">
        <v>426</v>
      </c>
      <c r="P873" s="132"/>
      <c r="Q873" s="132"/>
      <c r="R873" s="132"/>
    </row>
    <row r="874" spans="1:18" hidden="1">
      <c r="A874" s="132" t="s">
        <v>5198</v>
      </c>
      <c r="B874" s="137" t="s">
        <v>4240</v>
      </c>
      <c r="C874" s="137"/>
      <c r="D874" s="137" t="s">
        <v>426</v>
      </c>
      <c r="E874" s="132"/>
      <c r="F874" s="132"/>
      <c r="G874" s="132"/>
      <c r="H874" s="132">
        <f t="shared" si="39"/>
        <v>1</v>
      </c>
      <c r="I874" s="132"/>
      <c r="J874" s="355" t="s">
        <v>5197</v>
      </c>
      <c r="K874" s="137" t="str">
        <f t="shared" si="41"/>
        <v>N8299</v>
      </c>
      <c r="L874" s="263" t="str">
        <f t="shared" si="40"/>
        <v>N82.9.9 - Autres activités de soutien aux entreprises nca</v>
      </c>
      <c r="M874" s="137"/>
      <c r="N874" s="137" t="s">
        <v>192</v>
      </c>
      <c r="O874" s="137" t="s">
        <v>426</v>
      </c>
      <c r="P874" s="132"/>
      <c r="Q874" s="132"/>
      <c r="R874" s="132"/>
    </row>
    <row r="875" spans="1:18" hidden="1">
      <c r="A875" s="132" t="s">
        <v>5199</v>
      </c>
      <c r="B875" s="137" t="s">
        <v>4241</v>
      </c>
      <c r="C875" s="137"/>
      <c r="D875" s="137" t="s">
        <v>426</v>
      </c>
      <c r="E875" s="132"/>
      <c r="F875" s="132"/>
      <c r="G875" s="132"/>
      <c r="H875" s="132">
        <f t="shared" si="39"/>
        <v>1</v>
      </c>
      <c r="I875" s="132"/>
      <c r="J875" s="265" t="s">
        <v>5198</v>
      </c>
      <c r="K875" s="137" t="str">
        <f t="shared" si="41"/>
        <v>O</v>
      </c>
      <c r="L875" s="263" t="str">
        <f t="shared" si="40"/>
        <v>O - ADMINISTRATION PUBLIQUE</v>
      </c>
      <c r="M875" s="137" t="s">
        <v>190</v>
      </c>
      <c r="N875" s="137" t="s">
        <v>192</v>
      </c>
      <c r="O875" s="137" t="s">
        <v>426</v>
      </c>
      <c r="P875" s="132"/>
      <c r="Q875" s="132"/>
      <c r="R875" s="132"/>
    </row>
    <row r="876" spans="1:18" hidden="1">
      <c r="A876" s="132" t="s">
        <v>5200</v>
      </c>
      <c r="B876" s="137" t="s">
        <v>4242</v>
      </c>
      <c r="C876" s="137"/>
      <c r="D876" s="137" t="s">
        <v>426</v>
      </c>
      <c r="E876" s="132"/>
      <c r="F876" s="132"/>
      <c r="G876" s="132"/>
      <c r="H876" s="132">
        <f t="shared" si="39"/>
        <v>1</v>
      </c>
      <c r="I876" s="132"/>
      <c r="J876" s="353" t="s">
        <v>5199</v>
      </c>
      <c r="K876" s="137" t="str">
        <f t="shared" si="41"/>
        <v>O84</v>
      </c>
      <c r="L876" s="263" t="str">
        <f t="shared" si="40"/>
        <v>O84 - Administration publique</v>
      </c>
      <c r="M876" s="137" t="s">
        <v>190</v>
      </c>
      <c r="N876" s="137" t="s">
        <v>192</v>
      </c>
      <c r="O876" s="137" t="s">
        <v>426</v>
      </c>
      <c r="P876" s="132"/>
      <c r="Q876" s="132"/>
      <c r="R876" s="132"/>
    </row>
    <row r="877" spans="1:18" hidden="1">
      <c r="A877" s="132" t="s">
        <v>5201</v>
      </c>
      <c r="B877" s="137" t="s">
        <v>4243</v>
      </c>
      <c r="C877" s="137"/>
      <c r="D877" s="137" t="s">
        <v>426</v>
      </c>
      <c r="E877" s="132"/>
      <c r="F877" s="132"/>
      <c r="G877" s="132"/>
      <c r="H877" s="132">
        <f t="shared" si="39"/>
        <v>1</v>
      </c>
      <c r="I877" s="132"/>
      <c r="J877" s="354" t="s">
        <v>5200</v>
      </c>
      <c r="K877" s="137" t="str">
        <f t="shared" si="41"/>
        <v>O841</v>
      </c>
      <c r="L877" s="263" t="str">
        <f t="shared" si="40"/>
        <v>O84.1 - Administration générale économique et sociale</v>
      </c>
      <c r="M877" s="137" t="s">
        <v>190</v>
      </c>
      <c r="N877" s="137" t="s">
        <v>192</v>
      </c>
      <c r="O877" s="137" t="s">
        <v>426</v>
      </c>
      <c r="P877" s="132"/>
      <c r="Q877" s="132"/>
      <c r="R877" s="132"/>
    </row>
    <row r="878" spans="1:18" hidden="1">
      <c r="A878" s="132" t="s">
        <v>5202</v>
      </c>
      <c r="B878" s="137" t="s">
        <v>4244</v>
      </c>
      <c r="C878" s="137"/>
      <c r="D878" s="137" t="s">
        <v>426</v>
      </c>
      <c r="E878" s="132"/>
      <c r="F878" s="132"/>
      <c r="G878" s="132"/>
      <c r="H878" s="132">
        <f t="shared" si="39"/>
        <v>1</v>
      </c>
      <c r="I878" s="132"/>
      <c r="J878" s="355" t="s">
        <v>5201</v>
      </c>
      <c r="K878" s="137" t="str">
        <f t="shared" si="41"/>
        <v>O8411</v>
      </c>
      <c r="L878" s="263" t="str">
        <f t="shared" si="40"/>
        <v>O84.1.1 - Administration publique générale</v>
      </c>
      <c r="M878" s="137"/>
      <c r="N878" s="137" t="s">
        <v>192</v>
      </c>
      <c r="O878" s="137" t="s">
        <v>426</v>
      </c>
      <c r="P878" s="132"/>
      <c r="Q878" s="132"/>
      <c r="R878" s="132"/>
    </row>
    <row r="879" spans="1:18" hidden="1">
      <c r="A879" s="132" t="s">
        <v>5203</v>
      </c>
      <c r="B879" s="137" t="s">
        <v>4245</v>
      </c>
      <c r="C879" s="137"/>
      <c r="D879" s="137" t="s">
        <v>426</v>
      </c>
      <c r="E879" s="132"/>
      <c r="F879" s="132"/>
      <c r="G879" s="132"/>
      <c r="H879" s="132">
        <f t="shared" si="39"/>
        <v>1</v>
      </c>
      <c r="I879" s="132"/>
      <c r="J879" s="355" t="s">
        <v>5202</v>
      </c>
      <c r="K879" s="137" t="str">
        <f t="shared" si="41"/>
        <v>O8412</v>
      </c>
      <c r="L879" s="263" t="str">
        <f t="shared" si="40"/>
        <v>O84.1.2 - Tutelle des activités sociales</v>
      </c>
      <c r="M879" s="137"/>
      <c r="N879" s="137" t="s">
        <v>192</v>
      </c>
      <c r="O879" s="137" t="s">
        <v>426</v>
      </c>
      <c r="P879" s="132"/>
      <c r="Q879" s="132"/>
      <c r="R879" s="132"/>
    </row>
    <row r="880" spans="1:18" hidden="1">
      <c r="A880" s="132" t="s">
        <v>5204</v>
      </c>
      <c r="B880" s="137" t="s">
        <v>4246</v>
      </c>
      <c r="C880" s="137"/>
      <c r="D880" s="137" t="s">
        <v>426</v>
      </c>
      <c r="E880" s="132"/>
      <c r="F880" s="132"/>
      <c r="G880" s="132"/>
      <c r="H880" s="132">
        <f t="shared" si="39"/>
        <v>1</v>
      </c>
      <c r="I880" s="132"/>
      <c r="J880" s="355" t="s">
        <v>5203</v>
      </c>
      <c r="K880" s="137" t="str">
        <f t="shared" si="41"/>
        <v>O8413</v>
      </c>
      <c r="L880" s="263" t="str">
        <f t="shared" si="40"/>
        <v>O84.1.3 - Tutelle des activités économiques</v>
      </c>
      <c r="M880" s="137"/>
      <c r="N880" s="137" t="s">
        <v>192</v>
      </c>
      <c r="O880" s="137" t="s">
        <v>426</v>
      </c>
      <c r="P880" s="132"/>
      <c r="Q880" s="132"/>
      <c r="R880" s="132"/>
    </row>
    <row r="881" spans="1:18" hidden="1">
      <c r="A881" s="132" t="s">
        <v>5205</v>
      </c>
      <c r="B881" s="137" t="s">
        <v>4247</v>
      </c>
      <c r="C881" s="137"/>
      <c r="D881" s="137" t="s">
        <v>426</v>
      </c>
      <c r="E881" s="132"/>
      <c r="F881" s="132"/>
      <c r="G881" s="132"/>
      <c r="H881" s="132">
        <f t="shared" si="39"/>
        <v>1</v>
      </c>
      <c r="I881" s="132"/>
      <c r="J881" s="354" t="s">
        <v>5204</v>
      </c>
      <c r="K881" s="137" t="str">
        <f t="shared" si="41"/>
        <v>O842</v>
      </c>
      <c r="L881" s="263" t="str">
        <f t="shared" si="40"/>
        <v>O84.2 - Services de prérogative publique</v>
      </c>
      <c r="M881" s="137" t="s">
        <v>190</v>
      </c>
      <c r="N881" s="137" t="s">
        <v>192</v>
      </c>
      <c r="O881" s="137" t="s">
        <v>426</v>
      </c>
      <c r="P881" s="132"/>
      <c r="Q881" s="132"/>
      <c r="R881" s="132"/>
    </row>
    <row r="882" spans="1:18" hidden="1">
      <c r="A882" s="132" t="s">
        <v>5206</v>
      </c>
      <c r="B882" s="137" t="s">
        <v>4248</v>
      </c>
      <c r="C882" s="137"/>
      <c r="D882" s="137" t="s">
        <v>426</v>
      </c>
      <c r="E882" s="132"/>
      <c r="F882" s="132"/>
      <c r="G882" s="132"/>
      <c r="H882" s="132">
        <f t="shared" si="39"/>
        <v>1</v>
      </c>
      <c r="I882" s="132"/>
      <c r="J882" s="355" t="s">
        <v>5205</v>
      </c>
      <c r="K882" s="137" t="str">
        <f t="shared" si="41"/>
        <v>O8421</v>
      </c>
      <c r="L882" s="263" t="str">
        <f t="shared" si="40"/>
        <v>O84.2.1 - Affaires étrangères</v>
      </c>
      <c r="M882" s="137"/>
      <c r="N882" s="137" t="s">
        <v>192</v>
      </c>
      <c r="O882" s="137" t="s">
        <v>426</v>
      </c>
      <c r="P882" s="132"/>
      <c r="Q882" s="132"/>
      <c r="R882" s="132"/>
    </row>
    <row r="883" spans="1:18" hidden="1">
      <c r="A883" s="132" t="s">
        <v>5207</v>
      </c>
      <c r="B883" s="137" t="s">
        <v>4249</v>
      </c>
      <c r="C883" s="137"/>
      <c r="D883" s="137" t="s">
        <v>426</v>
      </c>
      <c r="E883" s="132"/>
      <c r="F883" s="132"/>
      <c r="G883" s="132"/>
      <c r="H883" s="132">
        <f t="shared" si="39"/>
        <v>1</v>
      </c>
      <c r="I883" s="132"/>
      <c r="J883" s="355" t="s">
        <v>5206</v>
      </c>
      <c r="K883" s="137" t="str">
        <f t="shared" si="41"/>
        <v>O8422</v>
      </c>
      <c r="L883" s="263" t="str">
        <f t="shared" si="40"/>
        <v>O84.2.2 - Défense</v>
      </c>
      <c r="M883" s="137"/>
      <c r="N883" s="137" t="s">
        <v>192</v>
      </c>
      <c r="O883" s="137" t="s">
        <v>426</v>
      </c>
      <c r="P883" s="132"/>
      <c r="Q883" s="132"/>
      <c r="R883" s="132"/>
    </row>
    <row r="884" spans="1:18" hidden="1">
      <c r="A884" s="132" t="s">
        <v>5208</v>
      </c>
      <c r="B884" s="137" t="s">
        <v>4250</v>
      </c>
      <c r="C884" s="137"/>
      <c r="D884" s="137" t="s">
        <v>426</v>
      </c>
      <c r="E884" s="132"/>
      <c r="F884" s="132"/>
      <c r="G884" s="132"/>
      <c r="H884" s="132">
        <f t="shared" si="39"/>
        <v>1</v>
      </c>
      <c r="I884" s="132"/>
      <c r="J884" s="355" t="s">
        <v>5207</v>
      </c>
      <c r="K884" s="137" t="str">
        <f t="shared" si="41"/>
        <v>O8423</v>
      </c>
      <c r="L884" s="263" t="str">
        <f t="shared" si="40"/>
        <v>O84.2.3 - Justice</v>
      </c>
      <c r="M884" s="137"/>
      <c r="N884" s="137" t="s">
        <v>192</v>
      </c>
      <c r="O884" s="137" t="s">
        <v>426</v>
      </c>
      <c r="P884" s="132"/>
      <c r="Q884" s="132"/>
      <c r="R884" s="132"/>
    </row>
    <row r="885" spans="1:18" hidden="1">
      <c r="A885" s="132" t="s">
        <v>5209</v>
      </c>
      <c r="B885" s="137" t="s">
        <v>4251</v>
      </c>
      <c r="C885" s="137"/>
      <c r="D885" s="137" t="s">
        <v>426</v>
      </c>
      <c r="E885" s="132"/>
      <c r="F885" s="132"/>
      <c r="G885" s="132"/>
      <c r="H885" s="132">
        <f t="shared" si="39"/>
        <v>1</v>
      </c>
      <c r="I885" s="132"/>
      <c r="J885" s="355" t="s">
        <v>5208</v>
      </c>
      <c r="K885" s="137" t="str">
        <f t="shared" si="41"/>
        <v>O8424</v>
      </c>
      <c r="L885" s="263" t="str">
        <f t="shared" si="40"/>
        <v>O84.2.4 - Police</v>
      </c>
      <c r="M885" s="137"/>
      <c r="N885" s="137" t="s">
        <v>192</v>
      </c>
      <c r="O885" s="137" t="s">
        <v>426</v>
      </c>
      <c r="P885" s="132"/>
      <c r="Q885" s="132"/>
      <c r="R885" s="132"/>
    </row>
    <row r="886" spans="1:18" hidden="1">
      <c r="A886" s="132" t="s">
        <v>5210</v>
      </c>
      <c r="B886" s="137" t="s">
        <v>4252</v>
      </c>
      <c r="C886" s="137"/>
      <c r="D886" s="137" t="s">
        <v>426</v>
      </c>
      <c r="E886" s="132"/>
      <c r="F886" s="132"/>
      <c r="G886" s="132"/>
      <c r="H886" s="132">
        <f t="shared" si="39"/>
        <v>1</v>
      </c>
      <c r="I886" s="132"/>
      <c r="J886" s="355" t="s">
        <v>5209</v>
      </c>
      <c r="K886" s="137" t="str">
        <f t="shared" si="41"/>
        <v>O8425</v>
      </c>
      <c r="L886" s="263" t="str">
        <f t="shared" si="40"/>
        <v>O84.2.5 - Services du feu et de secours</v>
      </c>
      <c r="M886" s="137"/>
      <c r="N886" s="137" t="s">
        <v>192</v>
      </c>
      <c r="O886" s="137" t="s">
        <v>426</v>
      </c>
      <c r="P886" s="132"/>
      <c r="Q886" s="132"/>
      <c r="R886" s="132"/>
    </row>
    <row r="887" spans="1:18" hidden="1">
      <c r="A887" s="132" t="s">
        <v>5211</v>
      </c>
      <c r="B887" s="137" t="s">
        <v>4253</v>
      </c>
      <c r="C887" s="137"/>
      <c r="D887" s="137" t="s">
        <v>426</v>
      </c>
      <c r="E887" s="132"/>
      <c r="F887" s="132"/>
      <c r="G887" s="132"/>
      <c r="H887" s="132">
        <f t="shared" si="39"/>
        <v>1</v>
      </c>
      <c r="I887" s="132"/>
      <c r="J887" s="354" t="s">
        <v>5210</v>
      </c>
      <c r="K887" s="137" t="str">
        <f t="shared" si="41"/>
        <v>O843</v>
      </c>
      <c r="L887" s="263" t="str">
        <f t="shared" si="40"/>
        <v>O84.3 - Sécurité sociale obligatoire</v>
      </c>
      <c r="M887" s="137" t="s">
        <v>190</v>
      </c>
      <c r="N887" s="137" t="s">
        <v>192</v>
      </c>
      <c r="O887" s="137" t="s">
        <v>426</v>
      </c>
      <c r="P887" s="132"/>
      <c r="Q887" s="132"/>
      <c r="R887" s="132"/>
    </row>
    <row r="888" spans="1:18" hidden="1">
      <c r="A888" s="132" t="s">
        <v>5212</v>
      </c>
      <c r="B888" s="137" t="s">
        <v>4254</v>
      </c>
      <c r="C888" s="137"/>
      <c r="D888" s="137" t="s">
        <v>426</v>
      </c>
      <c r="E888" s="132"/>
      <c r="F888" s="132"/>
      <c r="G888" s="132"/>
      <c r="H888" s="132">
        <f t="shared" si="39"/>
        <v>1</v>
      </c>
      <c r="I888" s="132"/>
      <c r="J888" s="355" t="s">
        <v>5211</v>
      </c>
      <c r="K888" s="137" t="str">
        <f t="shared" si="41"/>
        <v>O8430</v>
      </c>
      <c r="L888" s="263" t="str">
        <f t="shared" si="40"/>
        <v>O84.3.0 - Sécurité sociale obligatoire</v>
      </c>
      <c r="M888" s="137"/>
      <c r="N888" s="137" t="s">
        <v>192</v>
      </c>
      <c r="O888" s="137" t="s">
        <v>426</v>
      </c>
      <c r="P888" s="132"/>
      <c r="Q888" s="132"/>
      <c r="R888" s="132"/>
    </row>
    <row r="889" spans="1:18" hidden="1">
      <c r="A889" s="132" t="s">
        <v>5213</v>
      </c>
      <c r="B889" s="137" t="s">
        <v>4255</v>
      </c>
      <c r="C889" s="137"/>
      <c r="D889" s="137" t="s">
        <v>426</v>
      </c>
      <c r="E889" s="132"/>
      <c r="F889" s="132"/>
      <c r="G889" s="132"/>
      <c r="H889" s="132">
        <f t="shared" si="39"/>
        <v>1</v>
      </c>
      <c r="I889" s="132"/>
      <c r="J889" s="265" t="s">
        <v>5212</v>
      </c>
      <c r="K889" s="137" t="str">
        <f t="shared" si="41"/>
        <v>P</v>
      </c>
      <c r="L889" s="263" t="str">
        <f t="shared" si="40"/>
        <v>P - ENSEIGNEMENT</v>
      </c>
      <c r="M889" s="137" t="s">
        <v>190</v>
      </c>
      <c r="N889" s="137" t="s">
        <v>192</v>
      </c>
      <c r="O889" s="137" t="s">
        <v>426</v>
      </c>
      <c r="P889" s="132"/>
      <c r="Q889" s="132"/>
      <c r="R889" s="132"/>
    </row>
    <row r="890" spans="1:18" hidden="1">
      <c r="A890" s="132" t="s">
        <v>5214</v>
      </c>
      <c r="B890" s="137" t="s">
        <v>4256</v>
      </c>
      <c r="C890" s="137"/>
      <c r="D890" s="137" t="s">
        <v>426</v>
      </c>
      <c r="E890" s="132"/>
      <c r="F890" s="132"/>
      <c r="G890" s="132"/>
      <c r="H890" s="132">
        <f t="shared" si="39"/>
        <v>1</v>
      </c>
      <c r="I890" s="132"/>
      <c r="J890" s="353" t="s">
        <v>5213</v>
      </c>
      <c r="K890" s="137" t="str">
        <f t="shared" si="41"/>
        <v>P85</v>
      </c>
      <c r="L890" s="263" t="str">
        <f t="shared" si="40"/>
        <v>P85 - Enseignement</v>
      </c>
      <c r="M890" s="137" t="s">
        <v>190</v>
      </c>
      <c r="N890" s="137" t="s">
        <v>192</v>
      </c>
      <c r="O890" s="137" t="s">
        <v>426</v>
      </c>
      <c r="P890" s="132"/>
      <c r="Q890" s="132"/>
      <c r="R890" s="132"/>
    </row>
    <row r="891" spans="1:18" hidden="1">
      <c r="A891" s="132" t="s">
        <v>5215</v>
      </c>
      <c r="B891" s="137" t="s">
        <v>4257</v>
      </c>
      <c r="C891" s="137"/>
      <c r="D891" s="137" t="s">
        <v>426</v>
      </c>
      <c r="E891" s="132"/>
      <c r="F891" s="132"/>
      <c r="G891" s="132"/>
      <c r="H891" s="132">
        <f t="shared" si="39"/>
        <v>1</v>
      </c>
      <c r="I891" s="132"/>
      <c r="J891" s="354" t="s">
        <v>5214</v>
      </c>
      <c r="K891" s="137" t="str">
        <f t="shared" si="41"/>
        <v>P851</v>
      </c>
      <c r="L891" s="263" t="str">
        <f t="shared" si="40"/>
        <v>P85.1 - Enseignement préscolaire</v>
      </c>
      <c r="M891" s="137" t="s">
        <v>190</v>
      </c>
      <c r="N891" s="137" t="s">
        <v>192</v>
      </c>
      <c r="O891" s="137" t="s">
        <v>426</v>
      </c>
      <c r="P891" s="132"/>
      <c r="Q891" s="132"/>
      <c r="R891" s="132"/>
    </row>
    <row r="892" spans="1:18" hidden="1">
      <c r="A892" s="132" t="s">
        <v>5216</v>
      </c>
      <c r="B892" s="137" t="s">
        <v>4258</v>
      </c>
      <c r="C892" s="137"/>
      <c r="D892" s="137" t="s">
        <v>426</v>
      </c>
      <c r="E892" s="132"/>
      <c r="F892" s="132"/>
      <c r="G892" s="132"/>
      <c r="H892" s="132">
        <f t="shared" si="39"/>
        <v>1</v>
      </c>
      <c r="I892" s="132"/>
      <c r="J892" s="355" t="s">
        <v>5215</v>
      </c>
      <c r="K892" s="137" t="str">
        <f t="shared" si="41"/>
        <v>P8510</v>
      </c>
      <c r="L892" s="263" t="str">
        <f t="shared" si="40"/>
        <v>P85.1.0 - Enseignement préscolaire</v>
      </c>
      <c r="M892" s="137"/>
      <c r="N892" s="137" t="s">
        <v>192</v>
      </c>
      <c r="O892" s="137" t="s">
        <v>426</v>
      </c>
      <c r="P892" s="132"/>
      <c r="Q892" s="132"/>
      <c r="R892" s="132"/>
    </row>
    <row r="893" spans="1:18" hidden="1">
      <c r="A893" s="132" t="s">
        <v>5217</v>
      </c>
      <c r="B893" s="137" t="s">
        <v>4259</v>
      </c>
      <c r="C893" s="137"/>
      <c r="D893" s="137" t="s">
        <v>426</v>
      </c>
      <c r="E893" s="132"/>
      <c r="F893" s="132"/>
      <c r="G893" s="132"/>
      <c r="H893" s="132">
        <f t="shared" si="39"/>
        <v>1</v>
      </c>
      <c r="I893" s="132"/>
      <c r="J893" s="354" t="s">
        <v>5216</v>
      </c>
      <c r="K893" s="137" t="str">
        <f t="shared" si="41"/>
        <v>P852</v>
      </c>
      <c r="L893" s="263" t="str">
        <f t="shared" si="40"/>
        <v>P85.2 - Enseignement primaire</v>
      </c>
      <c r="M893" s="137" t="s">
        <v>190</v>
      </c>
      <c r="N893" s="137" t="s">
        <v>192</v>
      </c>
      <c r="O893" s="137" t="s">
        <v>426</v>
      </c>
      <c r="P893" s="132"/>
      <c r="Q893" s="132"/>
      <c r="R893" s="132"/>
    </row>
    <row r="894" spans="1:18" hidden="1">
      <c r="A894" s="132" t="s">
        <v>5218</v>
      </c>
      <c r="B894" s="137" t="s">
        <v>4260</v>
      </c>
      <c r="C894" s="137"/>
      <c r="D894" s="137" t="s">
        <v>426</v>
      </c>
      <c r="E894" s="132"/>
      <c r="F894" s="132"/>
      <c r="G894" s="132"/>
      <c r="H894" s="132">
        <f t="shared" si="39"/>
        <v>1</v>
      </c>
      <c r="I894" s="132"/>
      <c r="J894" s="355" t="s">
        <v>5217</v>
      </c>
      <c r="K894" s="137" t="str">
        <f t="shared" si="41"/>
        <v>P8520</v>
      </c>
      <c r="L894" s="263" t="str">
        <f t="shared" si="40"/>
        <v>P85.2.0 - Enseignement primaire</v>
      </c>
      <c r="M894" s="137"/>
      <c r="N894" s="137" t="s">
        <v>192</v>
      </c>
      <c r="O894" s="137" t="s">
        <v>426</v>
      </c>
      <c r="P894" s="132"/>
      <c r="Q894" s="132"/>
      <c r="R894" s="132"/>
    </row>
    <row r="895" spans="1:18" hidden="1">
      <c r="A895" s="132" t="s">
        <v>5219</v>
      </c>
      <c r="B895" s="137" t="s">
        <v>4261</v>
      </c>
      <c r="C895" s="137"/>
      <c r="D895" s="137" t="s">
        <v>426</v>
      </c>
      <c r="E895" s="132"/>
      <c r="F895" s="132"/>
      <c r="G895" s="132"/>
      <c r="H895" s="132">
        <f t="shared" si="39"/>
        <v>1</v>
      </c>
      <c r="I895" s="132"/>
      <c r="J895" s="354" t="s">
        <v>5218</v>
      </c>
      <c r="K895" s="137" t="str">
        <f t="shared" si="41"/>
        <v>P853</v>
      </c>
      <c r="L895" s="263" t="str">
        <f t="shared" si="40"/>
        <v>P85.3 - Enseignement secondaire</v>
      </c>
      <c r="M895" s="137" t="s">
        <v>190</v>
      </c>
      <c r="N895" s="137" t="s">
        <v>192</v>
      </c>
      <c r="O895" s="137" t="s">
        <v>426</v>
      </c>
      <c r="P895" s="132"/>
      <c r="Q895" s="132"/>
      <c r="R895" s="132"/>
    </row>
    <row r="896" spans="1:18" hidden="1">
      <c r="A896" s="132" t="s">
        <v>5220</v>
      </c>
      <c r="B896" s="137" t="s">
        <v>4262</v>
      </c>
      <c r="C896" s="137"/>
      <c r="D896" s="137" t="s">
        <v>426</v>
      </c>
      <c r="E896" s="132"/>
      <c r="F896" s="132"/>
      <c r="G896" s="132"/>
      <c r="H896" s="132">
        <f t="shared" si="39"/>
        <v>1</v>
      </c>
      <c r="I896" s="132"/>
      <c r="J896" s="355" t="s">
        <v>5219</v>
      </c>
      <c r="K896" s="137" t="str">
        <f t="shared" si="41"/>
        <v>P8531</v>
      </c>
      <c r="L896" s="263" t="str">
        <f t="shared" si="40"/>
        <v>P85.3.1 - Enseignement secondaire général</v>
      </c>
      <c r="M896" s="137"/>
      <c r="N896" s="137" t="s">
        <v>192</v>
      </c>
      <c r="O896" s="137" t="s">
        <v>426</v>
      </c>
      <c r="P896" s="132"/>
      <c r="Q896" s="132"/>
      <c r="R896" s="132"/>
    </row>
    <row r="897" spans="1:18" hidden="1">
      <c r="A897" s="132" t="s">
        <v>5221</v>
      </c>
      <c r="B897" s="137" t="s">
        <v>4263</v>
      </c>
      <c r="C897" s="137"/>
      <c r="D897" s="137" t="s">
        <v>426</v>
      </c>
      <c r="E897" s="132"/>
      <c r="F897" s="132"/>
      <c r="G897" s="132"/>
      <c r="H897" s="132">
        <f t="shared" si="39"/>
        <v>1</v>
      </c>
      <c r="I897" s="132"/>
      <c r="J897" s="355" t="s">
        <v>5220</v>
      </c>
      <c r="K897" s="137" t="str">
        <f t="shared" si="41"/>
        <v>P8532</v>
      </c>
      <c r="L897" s="263" t="str">
        <f t="shared" si="40"/>
        <v>P85.3.2 - Enseignement secondaire technique ou professionnel</v>
      </c>
      <c r="M897" s="137"/>
      <c r="N897" s="137" t="s">
        <v>192</v>
      </c>
      <c r="O897" s="137" t="s">
        <v>426</v>
      </c>
      <c r="P897" s="132"/>
      <c r="Q897" s="132"/>
      <c r="R897" s="132"/>
    </row>
    <row r="898" spans="1:18" hidden="1">
      <c r="A898" s="132" t="s">
        <v>5222</v>
      </c>
      <c r="B898" s="137" t="s">
        <v>4264</v>
      </c>
      <c r="C898" s="137"/>
      <c r="D898" s="137" t="s">
        <v>426</v>
      </c>
      <c r="E898" s="132"/>
      <c r="F898" s="132"/>
      <c r="G898" s="132"/>
      <c r="H898" s="132">
        <f t="shared" si="39"/>
        <v>1</v>
      </c>
      <c r="I898" s="132"/>
      <c r="J898" s="354" t="s">
        <v>5221</v>
      </c>
      <c r="K898" s="137" t="str">
        <f t="shared" si="41"/>
        <v>P854</v>
      </c>
      <c r="L898" s="263" t="str">
        <f t="shared" si="40"/>
        <v>P85.4 - Enseignement supérieur</v>
      </c>
      <c r="M898" s="137" t="s">
        <v>190</v>
      </c>
      <c r="N898" s="137" t="s">
        <v>192</v>
      </c>
      <c r="O898" s="137" t="s">
        <v>426</v>
      </c>
      <c r="P898" s="132"/>
      <c r="Q898" s="132"/>
      <c r="R898" s="132"/>
    </row>
    <row r="899" spans="1:18" hidden="1">
      <c r="A899" s="132" t="s">
        <v>5223</v>
      </c>
      <c r="B899" s="137" t="s">
        <v>4265</v>
      </c>
      <c r="C899" s="137"/>
      <c r="D899" s="137" t="s">
        <v>426</v>
      </c>
      <c r="E899" s="132"/>
      <c r="F899" s="132"/>
      <c r="G899" s="132"/>
      <c r="H899" s="132">
        <f t="shared" ref="H899:H962" si="42">COUNTIF($J$2:$J$1000,A899)</f>
        <v>1</v>
      </c>
      <c r="I899" s="132"/>
      <c r="J899" s="355" t="s">
        <v>5222</v>
      </c>
      <c r="K899" s="137" t="str">
        <f t="shared" si="41"/>
        <v>P8541</v>
      </c>
      <c r="L899" s="263" t="str">
        <f t="shared" si="40"/>
        <v>P85.4.1 - Enseignement post-secondaire non tertiaire</v>
      </c>
      <c r="M899" s="137"/>
      <c r="N899" s="137" t="s">
        <v>192</v>
      </c>
      <c r="O899" s="137" t="s">
        <v>426</v>
      </c>
      <c r="P899" s="132"/>
      <c r="Q899" s="132"/>
      <c r="R899" s="132"/>
    </row>
    <row r="900" spans="1:18" hidden="1">
      <c r="A900" s="132" t="s">
        <v>5224</v>
      </c>
      <c r="B900" s="137" t="s">
        <v>4266</v>
      </c>
      <c r="C900" s="137"/>
      <c r="D900" s="137" t="s">
        <v>426</v>
      </c>
      <c r="E900" s="132"/>
      <c r="F900" s="132"/>
      <c r="G900" s="132"/>
      <c r="H900" s="132">
        <f t="shared" si="42"/>
        <v>1</v>
      </c>
      <c r="I900" s="132"/>
      <c r="J900" s="355" t="s">
        <v>5223</v>
      </c>
      <c r="K900" s="137" t="str">
        <f t="shared" si="41"/>
        <v>P8542</v>
      </c>
      <c r="L900" s="263" t="str">
        <f t="shared" ref="L900:L963" si="43">J900</f>
        <v>P85.4.2 - Enseignement tertiaire</v>
      </c>
      <c r="M900" s="137"/>
      <c r="N900" s="137" t="s">
        <v>192</v>
      </c>
      <c r="O900" s="137" t="s">
        <v>426</v>
      </c>
      <c r="P900" s="132"/>
      <c r="Q900" s="132"/>
      <c r="R900" s="132"/>
    </row>
    <row r="901" spans="1:18" hidden="1">
      <c r="A901" s="132" t="s">
        <v>5225</v>
      </c>
      <c r="B901" s="137" t="s">
        <v>4267</v>
      </c>
      <c r="C901" s="137"/>
      <c r="D901" s="137" t="s">
        <v>426</v>
      </c>
      <c r="E901" s="132"/>
      <c r="F901" s="132"/>
      <c r="G901" s="132"/>
      <c r="H901" s="132">
        <f t="shared" si="42"/>
        <v>1</v>
      </c>
      <c r="I901" s="132"/>
      <c r="J901" s="354" t="s">
        <v>5224</v>
      </c>
      <c r="K901" s="137" t="str">
        <f t="shared" si="41"/>
        <v>P855</v>
      </c>
      <c r="L901" s="263" t="str">
        <f t="shared" si="43"/>
        <v>P85.5 - Autres activités d'enseignement</v>
      </c>
      <c r="M901" s="137" t="s">
        <v>190</v>
      </c>
      <c r="N901" s="137" t="s">
        <v>192</v>
      </c>
      <c r="O901" s="137" t="s">
        <v>426</v>
      </c>
      <c r="P901" s="132"/>
      <c r="Q901" s="132"/>
      <c r="R901" s="132"/>
    </row>
    <row r="902" spans="1:18" hidden="1">
      <c r="A902" s="132" t="s">
        <v>5226</v>
      </c>
      <c r="B902" s="137" t="s">
        <v>4268</v>
      </c>
      <c r="C902" s="137"/>
      <c r="D902" s="137" t="s">
        <v>426</v>
      </c>
      <c r="E902" s="132"/>
      <c r="F902" s="132"/>
      <c r="G902" s="132"/>
      <c r="H902" s="132">
        <f t="shared" si="42"/>
        <v>1</v>
      </c>
      <c r="I902" s="132"/>
      <c r="J902" s="355" t="s">
        <v>5225</v>
      </c>
      <c r="K902" s="137" t="str">
        <f t="shared" ref="K902:K965" si="44">VLOOKUP(J902,$A$2:$B$1100,2,0)</f>
        <v>P8551</v>
      </c>
      <c r="L902" s="263" t="str">
        <f t="shared" si="43"/>
        <v>P85.5.1 - Enseignement de disciplines sportives et d'activités de loisirs</v>
      </c>
      <c r="M902" s="137"/>
      <c r="N902" s="137" t="s">
        <v>192</v>
      </c>
      <c r="O902" s="137" t="s">
        <v>426</v>
      </c>
      <c r="P902" s="132"/>
      <c r="Q902" s="132"/>
      <c r="R902" s="132"/>
    </row>
    <row r="903" spans="1:18" hidden="1">
      <c r="A903" s="132" t="s">
        <v>5227</v>
      </c>
      <c r="B903" s="137" t="s">
        <v>4269</v>
      </c>
      <c r="C903" s="137"/>
      <c r="D903" s="137" t="s">
        <v>426</v>
      </c>
      <c r="E903" s="132"/>
      <c r="F903" s="132"/>
      <c r="G903" s="132"/>
      <c r="H903" s="132">
        <f t="shared" si="42"/>
        <v>1</v>
      </c>
      <c r="I903" s="132"/>
      <c r="J903" s="355" t="s">
        <v>5226</v>
      </c>
      <c r="K903" s="137" t="str">
        <f t="shared" si="44"/>
        <v>P8552</v>
      </c>
      <c r="L903" s="263" t="str">
        <f t="shared" si="43"/>
        <v>P85.5.2 - Enseignement culturel</v>
      </c>
      <c r="M903" s="137"/>
      <c r="N903" s="137" t="s">
        <v>192</v>
      </c>
      <c r="O903" s="137" t="s">
        <v>426</v>
      </c>
      <c r="P903" s="132"/>
      <c r="Q903" s="132"/>
      <c r="R903" s="132"/>
    </row>
    <row r="904" spans="1:18" hidden="1">
      <c r="A904" s="132" t="s">
        <v>5228</v>
      </c>
      <c r="B904" s="137" t="s">
        <v>4270</v>
      </c>
      <c r="C904" s="137"/>
      <c r="D904" s="137" t="s">
        <v>426</v>
      </c>
      <c r="E904" s="132"/>
      <c r="F904" s="132"/>
      <c r="G904" s="132"/>
      <c r="H904" s="132">
        <f t="shared" si="42"/>
        <v>1</v>
      </c>
      <c r="I904" s="132"/>
      <c r="J904" s="355" t="s">
        <v>5227</v>
      </c>
      <c r="K904" s="137" t="str">
        <f t="shared" si="44"/>
        <v>P8553</v>
      </c>
      <c r="L904" s="263" t="str">
        <f t="shared" si="43"/>
        <v>P85.5.3 - Enseignement de la conduite</v>
      </c>
      <c r="M904" s="137"/>
      <c r="N904" s="137" t="s">
        <v>192</v>
      </c>
      <c r="O904" s="137" t="s">
        <v>426</v>
      </c>
      <c r="P904" s="132"/>
      <c r="Q904" s="132"/>
      <c r="R904" s="132"/>
    </row>
    <row r="905" spans="1:18" hidden="1">
      <c r="A905" s="132" t="s">
        <v>5229</v>
      </c>
      <c r="B905" s="137" t="s">
        <v>4271</v>
      </c>
      <c r="C905" s="137"/>
      <c r="D905" s="137" t="s">
        <v>426</v>
      </c>
      <c r="E905" s="132"/>
      <c r="F905" s="132"/>
      <c r="G905" s="132"/>
      <c r="H905" s="132">
        <f t="shared" si="42"/>
        <v>1</v>
      </c>
      <c r="I905" s="132"/>
      <c r="J905" s="355" t="s">
        <v>5228</v>
      </c>
      <c r="K905" s="137" t="str">
        <f t="shared" si="44"/>
        <v>P8559</v>
      </c>
      <c r="L905" s="263" t="str">
        <f t="shared" si="43"/>
        <v>P85.5.9 - Enseignements divers</v>
      </c>
      <c r="M905" s="137"/>
      <c r="N905" s="137" t="s">
        <v>192</v>
      </c>
      <c r="O905" s="137" t="s">
        <v>426</v>
      </c>
      <c r="P905" s="132"/>
      <c r="Q905" s="132"/>
      <c r="R905" s="132"/>
    </row>
    <row r="906" spans="1:18" hidden="1">
      <c r="A906" s="132" t="s">
        <v>5230</v>
      </c>
      <c r="B906" s="137" t="s">
        <v>4272</v>
      </c>
      <c r="C906" s="137"/>
      <c r="D906" s="137" t="s">
        <v>426</v>
      </c>
      <c r="E906" s="132"/>
      <c r="F906" s="132"/>
      <c r="G906" s="132"/>
      <c r="H906" s="132">
        <f t="shared" si="42"/>
        <v>1</v>
      </c>
      <c r="I906" s="132"/>
      <c r="J906" s="354" t="s">
        <v>5229</v>
      </c>
      <c r="K906" s="137" t="str">
        <f t="shared" si="44"/>
        <v>P856</v>
      </c>
      <c r="L906" s="263" t="str">
        <f t="shared" si="43"/>
        <v>P85.6 - Services de soutien à l'enseignement</v>
      </c>
      <c r="M906" s="137" t="s">
        <v>190</v>
      </c>
      <c r="N906" s="137" t="s">
        <v>192</v>
      </c>
      <c r="O906" s="137" t="s">
        <v>426</v>
      </c>
      <c r="P906" s="132"/>
      <c r="Q906" s="132"/>
      <c r="R906" s="132"/>
    </row>
    <row r="907" spans="1:18" hidden="1">
      <c r="A907" s="132" t="s">
        <v>5231</v>
      </c>
      <c r="B907" s="137" t="s">
        <v>4273</v>
      </c>
      <c r="C907" s="137"/>
      <c r="D907" s="137" t="s">
        <v>426</v>
      </c>
      <c r="E907" s="132"/>
      <c r="F907" s="132"/>
      <c r="G907" s="132"/>
      <c r="H907" s="132">
        <f t="shared" si="42"/>
        <v>1</v>
      </c>
      <c r="I907" s="132"/>
      <c r="J907" s="355" t="s">
        <v>5230</v>
      </c>
      <c r="K907" s="137" t="str">
        <f t="shared" si="44"/>
        <v>P8560</v>
      </c>
      <c r="L907" s="263" t="str">
        <f t="shared" si="43"/>
        <v>P85.6.0 - Services de soutien à l'enseignement</v>
      </c>
      <c r="M907" s="137"/>
      <c r="N907" s="137" t="s">
        <v>192</v>
      </c>
      <c r="O907" s="137" t="s">
        <v>426</v>
      </c>
      <c r="P907" s="132"/>
      <c r="Q907" s="132"/>
      <c r="R907" s="132"/>
    </row>
    <row r="908" spans="1:18" hidden="1">
      <c r="A908" s="132" t="s">
        <v>5232</v>
      </c>
      <c r="B908" s="137" t="s">
        <v>4274</v>
      </c>
      <c r="C908" s="137"/>
      <c r="D908" s="137" t="s">
        <v>426</v>
      </c>
      <c r="E908" s="132"/>
      <c r="F908" s="132"/>
      <c r="G908" s="132"/>
      <c r="H908" s="132">
        <f t="shared" si="42"/>
        <v>1</v>
      </c>
      <c r="I908" s="132"/>
      <c r="J908" s="265" t="s">
        <v>5231</v>
      </c>
      <c r="K908" s="137" t="str">
        <f t="shared" si="44"/>
        <v>Q</v>
      </c>
      <c r="L908" s="263" t="str">
        <f t="shared" si="43"/>
        <v>Q - SANTÉ HUMAINE ET ACTION SOCIALE</v>
      </c>
      <c r="M908" s="137" t="s">
        <v>190</v>
      </c>
      <c r="N908" s="137" t="s">
        <v>192</v>
      </c>
      <c r="O908" s="137" t="s">
        <v>426</v>
      </c>
      <c r="P908" s="132"/>
      <c r="Q908" s="132"/>
      <c r="R908" s="132"/>
    </row>
    <row r="909" spans="1:18" hidden="1">
      <c r="A909" s="132" t="s">
        <v>5233</v>
      </c>
      <c r="B909" s="137" t="s">
        <v>4275</v>
      </c>
      <c r="C909" s="137"/>
      <c r="D909" s="137" t="s">
        <v>426</v>
      </c>
      <c r="E909" s="132"/>
      <c r="F909" s="132"/>
      <c r="G909" s="132"/>
      <c r="H909" s="132">
        <f t="shared" si="42"/>
        <v>1</v>
      </c>
      <c r="I909" s="132"/>
      <c r="J909" s="353" t="s">
        <v>5232</v>
      </c>
      <c r="K909" s="137" t="str">
        <f t="shared" si="44"/>
        <v>Q86</v>
      </c>
      <c r="L909" s="263" t="str">
        <f t="shared" si="43"/>
        <v>Q86 - Activités pour la santé humaine</v>
      </c>
      <c r="M909" s="137" t="s">
        <v>190</v>
      </c>
      <c r="N909" s="137" t="s">
        <v>192</v>
      </c>
      <c r="O909" s="137" t="s">
        <v>426</v>
      </c>
      <c r="P909" s="132"/>
      <c r="Q909" s="132"/>
      <c r="R909" s="132"/>
    </row>
    <row r="910" spans="1:18" hidden="1">
      <c r="A910" s="132" t="s">
        <v>5234</v>
      </c>
      <c r="B910" s="137" t="s">
        <v>4276</v>
      </c>
      <c r="C910" s="137"/>
      <c r="D910" s="137" t="s">
        <v>426</v>
      </c>
      <c r="E910" s="132"/>
      <c r="F910" s="132"/>
      <c r="G910" s="132"/>
      <c r="H910" s="132">
        <f t="shared" si="42"/>
        <v>1</v>
      </c>
      <c r="I910" s="132"/>
      <c r="J910" s="354" t="s">
        <v>5233</v>
      </c>
      <c r="K910" s="137" t="str">
        <f t="shared" si="44"/>
        <v>Q861</v>
      </c>
      <c r="L910" s="263" t="str">
        <f t="shared" si="43"/>
        <v>Q86.1 - Activités hospitalières</v>
      </c>
      <c r="M910" s="137" t="s">
        <v>190</v>
      </c>
      <c r="N910" s="137" t="s">
        <v>192</v>
      </c>
      <c r="O910" s="137" t="s">
        <v>426</v>
      </c>
      <c r="P910" s="132"/>
      <c r="Q910" s="132"/>
      <c r="R910" s="132"/>
    </row>
    <row r="911" spans="1:18" hidden="1">
      <c r="A911" s="132" t="s">
        <v>5235</v>
      </c>
      <c r="B911" s="137" t="s">
        <v>4277</v>
      </c>
      <c r="C911" s="137"/>
      <c r="D911" s="137" t="s">
        <v>426</v>
      </c>
      <c r="E911" s="132"/>
      <c r="F911" s="132"/>
      <c r="G911" s="132"/>
      <c r="H911" s="132">
        <f t="shared" si="42"/>
        <v>1</v>
      </c>
      <c r="I911" s="132"/>
      <c r="J911" s="355" t="s">
        <v>5234</v>
      </c>
      <c r="K911" s="137" t="str">
        <f t="shared" si="44"/>
        <v>Q8610</v>
      </c>
      <c r="L911" s="263" t="str">
        <f t="shared" si="43"/>
        <v>Q86.1.0 - Activités hospitalières</v>
      </c>
      <c r="M911" s="137"/>
      <c r="N911" s="137" t="s">
        <v>192</v>
      </c>
      <c r="O911" s="137" t="s">
        <v>426</v>
      </c>
      <c r="P911" s="132"/>
      <c r="Q911" s="132"/>
      <c r="R911" s="132"/>
    </row>
    <row r="912" spans="1:18" hidden="1">
      <c r="A912" s="132" t="s">
        <v>5236</v>
      </c>
      <c r="B912" s="137" t="s">
        <v>4278</v>
      </c>
      <c r="C912" s="137"/>
      <c r="D912" s="137" t="s">
        <v>426</v>
      </c>
      <c r="E912" s="132"/>
      <c r="F912" s="132"/>
      <c r="G912" s="132"/>
      <c r="H912" s="132">
        <f t="shared" si="42"/>
        <v>1</v>
      </c>
      <c r="I912" s="132"/>
      <c r="J912" s="354" t="s">
        <v>5235</v>
      </c>
      <c r="K912" s="137" t="str">
        <f t="shared" si="44"/>
        <v>Q862</v>
      </c>
      <c r="L912" s="263" t="str">
        <f t="shared" si="43"/>
        <v>Q86.2 - Pratique médicale et dentaire</v>
      </c>
      <c r="M912" s="137" t="s">
        <v>190</v>
      </c>
      <c r="N912" s="137" t="s">
        <v>192</v>
      </c>
      <c r="O912" s="137" t="s">
        <v>426</v>
      </c>
      <c r="P912" s="132"/>
      <c r="Q912" s="132"/>
      <c r="R912" s="132"/>
    </row>
    <row r="913" spans="1:18" hidden="1">
      <c r="A913" s="132" t="s">
        <v>5237</v>
      </c>
      <c r="B913" s="137" t="s">
        <v>4279</v>
      </c>
      <c r="C913" s="137"/>
      <c r="D913" s="137" t="s">
        <v>426</v>
      </c>
      <c r="E913" s="132"/>
      <c r="F913" s="132"/>
      <c r="G913" s="132"/>
      <c r="H913" s="132">
        <f t="shared" si="42"/>
        <v>1</v>
      </c>
      <c r="I913" s="132"/>
      <c r="J913" s="355" t="s">
        <v>5236</v>
      </c>
      <c r="K913" s="137" t="str">
        <f t="shared" si="44"/>
        <v>Q8621</v>
      </c>
      <c r="L913" s="263" t="str">
        <f t="shared" si="43"/>
        <v>Q86.2.1 - Pratique médicale généraliste</v>
      </c>
      <c r="M913" s="137"/>
      <c r="N913" s="137" t="s">
        <v>192</v>
      </c>
      <c r="O913" s="137" t="s">
        <v>426</v>
      </c>
      <c r="P913" s="132"/>
      <c r="Q913" s="132"/>
      <c r="R913" s="132"/>
    </row>
    <row r="914" spans="1:18" hidden="1">
      <c r="A914" s="132" t="s">
        <v>5238</v>
      </c>
      <c r="B914" s="137" t="s">
        <v>4280</v>
      </c>
      <c r="C914" s="137"/>
      <c r="D914" s="137" t="s">
        <v>426</v>
      </c>
      <c r="E914" s="132"/>
      <c r="F914" s="132"/>
      <c r="G914" s="132"/>
      <c r="H914" s="132">
        <f t="shared" si="42"/>
        <v>1</v>
      </c>
      <c r="I914" s="132"/>
      <c r="J914" s="355" t="s">
        <v>5237</v>
      </c>
      <c r="K914" s="137" t="str">
        <f t="shared" si="44"/>
        <v>Q8622</v>
      </c>
      <c r="L914" s="263" t="str">
        <f t="shared" si="43"/>
        <v>Q86.2.2 - Pratique médicale spécialisée</v>
      </c>
      <c r="M914" s="137"/>
      <c r="N914" s="137" t="s">
        <v>192</v>
      </c>
      <c r="O914" s="137" t="s">
        <v>426</v>
      </c>
      <c r="P914" s="132"/>
      <c r="Q914" s="132"/>
      <c r="R914" s="132"/>
    </row>
    <row r="915" spans="1:18" hidden="1">
      <c r="A915" s="132" t="s">
        <v>5239</v>
      </c>
      <c r="B915" s="137" t="s">
        <v>4281</v>
      </c>
      <c r="C915" s="137"/>
      <c r="D915" s="137" t="s">
        <v>426</v>
      </c>
      <c r="E915" s="132"/>
      <c r="F915" s="132"/>
      <c r="G915" s="132"/>
      <c r="H915" s="132">
        <f t="shared" si="42"/>
        <v>1</v>
      </c>
      <c r="I915" s="132"/>
      <c r="J915" s="355" t="s">
        <v>5238</v>
      </c>
      <c r="K915" s="137" t="str">
        <f t="shared" si="44"/>
        <v>Q8623</v>
      </c>
      <c r="L915" s="263" t="str">
        <f t="shared" si="43"/>
        <v>Q86.2.3 - Pratique dentaire</v>
      </c>
      <c r="M915" s="137"/>
      <c r="N915" s="137" t="s">
        <v>192</v>
      </c>
      <c r="O915" s="137" t="s">
        <v>426</v>
      </c>
      <c r="P915" s="132"/>
      <c r="Q915" s="132"/>
      <c r="R915" s="132"/>
    </row>
    <row r="916" spans="1:18" hidden="1">
      <c r="A916" s="132" t="s">
        <v>5240</v>
      </c>
      <c r="B916" s="137" t="s">
        <v>4282</v>
      </c>
      <c r="C916" s="137"/>
      <c r="D916" s="137" t="s">
        <v>426</v>
      </c>
      <c r="E916" s="132"/>
      <c r="F916" s="132"/>
      <c r="G916" s="132"/>
      <c r="H916" s="132">
        <f t="shared" si="42"/>
        <v>1</v>
      </c>
      <c r="I916" s="132"/>
      <c r="J916" s="354" t="s">
        <v>5239</v>
      </c>
      <c r="K916" s="137" t="str">
        <f t="shared" si="44"/>
        <v>Q869</v>
      </c>
      <c r="L916" s="263" t="str">
        <f t="shared" si="43"/>
        <v>Q86.9 - Autres activités pour la santé humaine</v>
      </c>
      <c r="M916" s="137" t="s">
        <v>190</v>
      </c>
      <c r="N916" s="137" t="s">
        <v>192</v>
      </c>
      <c r="O916" s="137" t="s">
        <v>426</v>
      </c>
      <c r="P916" s="132"/>
      <c r="Q916" s="132"/>
      <c r="R916" s="132"/>
    </row>
    <row r="917" spans="1:18" hidden="1">
      <c r="A917" s="132" t="s">
        <v>5241</v>
      </c>
      <c r="B917" s="137" t="s">
        <v>4283</v>
      </c>
      <c r="C917" s="137"/>
      <c r="D917" s="137" t="s">
        <v>426</v>
      </c>
      <c r="E917" s="132"/>
      <c r="F917" s="132"/>
      <c r="G917" s="132"/>
      <c r="H917" s="132">
        <f t="shared" si="42"/>
        <v>1</v>
      </c>
      <c r="I917" s="132"/>
      <c r="J917" s="355" t="s">
        <v>5240</v>
      </c>
      <c r="K917" s="137" t="str">
        <f t="shared" si="44"/>
        <v>Q8690</v>
      </c>
      <c r="L917" s="263" t="str">
        <f t="shared" si="43"/>
        <v>Q86.9.0 - Autres activités pour la santé humaine</v>
      </c>
      <c r="M917" s="137"/>
      <c r="N917" s="137" t="s">
        <v>192</v>
      </c>
      <c r="O917" s="137" t="s">
        <v>426</v>
      </c>
      <c r="P917" s="132"/>
      <c r="Q917" s="132"/>
      <c r="R917" s="132"/>
    </row>
    <row r="918" spans="1:18" hidden="1">
      <c r="A918" s="132" t="s">
        <v>5242</v>
      </c>
      <c r="B918" s="137" t="s">
        <v>4284</v>
      </c>
      <c r="C918" s="137"/>
      <c r="D918" s="137" t="s">
        <v>426</v>
      </c>
      <c r="E918" s="132"/>
      <c r="F918" s="132"/>
      <c r="G918" s="132"/>
      <c r="H918" s="132">
        <f t="shared" si="42"/>
        <v>1</v>
      </c>
      <c r="I918" s="132"/>
      <c r="J918" s="353" t="s">
        <v>5241</v>
      </c>
      <c r="K918" s="137" t="str">
        <f t="shared" si="44"/>
        <v>Q87</v>
      </c>
      <c r="L918" s="263" t="str">
        <f t="shared" si="43"/>
        <v>Q87 - Activités de soins résidentiels</v>
      </c>
      <c r="M918" s="137" t="s">
        <v>190</v>
      </c>
      <c r="N918" s="137" t="s">
        <v>192</v>
      </c>
      <c r="O918" s="137" t="s">
        <v>426</v>
      </c>
      <c r="P918" s="132"/>
      <c r="Q918" s="132"/>
      <c r="R918" s="132"/>
    </row>
    <row r="919" spans="1:18" hidden="1">
      <c r="A919" s="132" t="s">
        <v>5243</v>
      </c>
      <c r="B919" s="137" t="s">
        <v>4285</v>
      </c>
      <c r="C919" s="137"/>
      <c r="D919" s="137" t="s">
        <v>426</v>
      </c>
      <c r="E919" s="132"/>
      <c r="F919" s="132"/>
      <c r="G919" s="132"/>
      <c r="H919" s="132">
        <f t="shared" si="42"/>
        <v>1</v>
      </c>
      <c r="I919" s="132"/>
      <c r="J919" s="354" t="s">
        <v>5242</v>
      </c>
      <c r="K919" s="137" t="str">
        <f t="shared" si="44"/>
        <v>Q871</v>
      </c>
      <c r="L919" s="263" t="str">
        <f t="shared" si="43"/>
        <v>Q87.1 - Établissements de soins infirmiers résidentiels</v>
      </c>
      <c r="M919" s="137" t="s">
        <v>190</v>
      </c>
      <c r="N919" s="137" t="s">
        <v>192</v>
      </c>
      <c r="O919" s="137" t="s">
        <v>426</v>
      </c>
      <c r="P919" s="132"/>
      <c r="Q919" s="132"/>
      <c r="R919" s="132"/>
    </row>
    <row r="920" spans="1:18" hidden="1">
      <c r="A920" s="132" t="s">
        <v>5350</v>
      </c>
      <c r="B920" s="137" t="s">
        <v>4286</v>
      </c>
      <c r="C920" s="137"/>
      <c r="D920" s="137" t="s">
        <v>426</v>
      </c>
      <c r="E920" s="132"/>
      <c r="F920" s="132"/>
      <c r="G920" s="132"/>
      <c r="H920" s="132">
        <f t="shared" si="42"/>
        <v>1</v>
      </c>
      <c r="I920" s="132"/>
      <c r="J920" s="355" t="s">
        <v>5243</v>
      </c>
      <c r="K920" s="137" t="str">
        <f t="shared" si="44"/>
        <v>Q8710</v>
      </c>
      <c r="L920" s="263" t="str">
        <f t="shared" si="43"/>
        <v>Q87.1.0 - Établissements de soins infirmiers résidentiels</v>
      </c>
      <c r="M920" s="137"/>
      <c r="N920" s="137" t="s">
        <v>192</v>
      </c>
      <c r="O920" s="137" t="s">
        <v>426</v>
      </c>
      <c r="P920" s="132"/>
      <c r="Q920" s="132"/>
      <c r="R920" s="132"/>
    </row>
    <row r="921" spans="1:18" hidden="1">
      <c r="A921" s="132" t="s">
        <v>5351</v>
      </c>
      <c r="B921" s="137" t="s">
        <v>4287</v>
      </c>
      <c r="C921" s="137"/>
      <c r="D921" s="137" t="s">
        <v>426</v>
      </c>
      <c r="E921" s="132"/>
      <c r="F921" s="132"/>
      <c r="G921" s="132"/>
      <c r="H921" s="132">
        <f t="shared" si="42"/>
        <v>1</v>
      </c>
      <c r="I921" s="132"/>
      <c r="J921" s="354" t="s">
        <v>5350</v>
      </c>
      <c r="K921" s="137" t="str">
        <f t="shared" si="44"/>
        <v>Q872</v>
      </c>
      <c r="L921" s="263" t="str">
        <f t="shared" si="43"/>
        <v>Q87.2 - Activités soins résidentiels pr handicapé malades mentaux toxicomanes</v>
      </c>
      <c r="M921" s="137" t="s">
        <v>190</v>
      </c>
      <c r="N921" s="137" t="s">
        <v>192</v>
      </c>
      <c r="O921" s="137" t="s">
        <v>426</v>
      </c>
      <c r="P921" s="132"/>
      <c r="Q921" s="132"/>
      <c r="R921" s="132"/>
    </row>
    <row r="922" spans="1:18" hidden="1">
      <c r="A922" s="132" t="s">
        <v>5244</v>
      </c>
      <c r="B922" s="137" t="s">
        <v>4288</v>
      </c>
      <c r="C922" s="137"/>
      <c r="D922" s="137" t="s">
        <v>426</v>
      </c>
      <c r="E922" s="132"/>
      <c r="F922" s="132"/>
      <c r="G922" s="132"/>
      <c r="H922" s="132">
        <f t="shared" si="42"/>
        <v>1</v>
      </c>
      <c r="I922" s="132"/>
      <c r="J922" s="355" t="s">
        <v>5351</v>
      </c>
      <c r="K922" s="137" t="str">
        <f t="shared" si="44"/>
        <v>Q8720</v>
      </c>
      <c r="L922" s="263" t="str">
        <f t="shared" si="43"/>
        <v>Q87.2.0 - Activités soins résidentiels pr handicapé malades mentaux toxicomanes</v>
      </c>
      <c r="M922" s="137"/>
      <c r="N922" s="137" t="s">
        <v>192</v>
      </c>
      <c r="O922" s="137" t="s">
        <v>426</v>
      </c>
      <c r="P922" s="132"/>
      <c r="Q922" s="132"/>
      <c r="R922" s="132"/>
    </row>
    <row r="923" spans="1:18" hidden="1">
      <c r="A923" s="132" t="s">
        <v>5364</v>
      </c>
      <c r="B923" s="137" t="s">
        <v>4289</v>
      </c>
      <c r="C923" s="137"/>
      <c r="D923" s="137" t="s">
        <v>426</v>
      </c>
      <c r="E923" s="132"/>
      <c r="F923" s="132"/>
      <c r="G923" s="132"/>
      <c r="H923" s="132">
        <f t="shared" si="42"/>
        <v>1</v>
      </c>
      <c r="I923" s="132"/>
      <c r="J923" s="354" t="s">
        <v>5244</v>
      </c>
      <c r="K923" s="137" t="str">
        <f t="shared" si="44"/>
        <v>Q873</v>
      </c>
      <c r="L923" s="263" t="str">
        <f t="shared" si="43"/>
        <v>Q87.3 - Activités soins résidentiels pour personnes âgées pour handicapés</v>
      </c>
      <c r="M923" s="137" t="s">
        <v>190</v>
      </c>
      <c r="N923" s="137" t="s">
        <v>192</v>
      </c>
      <c r="O923" s="137" t="s">
        <v>426</v>
      </c>
      <c r="P923" s="132"/>
      <c r="Q923" s="132"/>
      <c r="R923" s="132"/>
    </row>
    <row r="924" spans="1:18" hidden="1">
      <c r="A924" s="132" t="s">
        <v>5245</v>
      </c>
      <c r="B924" s="137" t="s">
        <v>4290</v>
      </c>
      <c r="C924" s="137"/>
      <c r="D924" s="137" t="s">
        <v>426</v>
      </c>
      <c r="E924" s="132"/>
      <c r="F924" s="132"/>
      <c r="G924" s="132"/>
      <c r="H924" s="132">
        <f t="shared" si="42"/>
        <v>1</v>
      </c>
      <c r="I924" s="132"/>
      <c r="J924" s="355" t="s">
        <v>5364</v>
      </c>
      <c r="K924" s="137" t="str">
        <f t="shared" si="44"/>
        <v>Q8730</v>
      </c>
      <c r="L924" s="263" t="str">
        <f t="shared" si="43"/>
        <v>Q87.3.0 - Activités soins résidentiels personnes âgées handicapés</v>
      </c>
      <c r="M924" s="137"/>
      <c r="N924" s="137" t="s">
        <v>192</v>
      </c>
      <c r="O924" s="137" t="s">
        <v>426</v>
      </c>
      <c r="P924" s="132"/>
      <c r="Q924" s="132"/>
      <c r="R924" s="132"/>
    </row>
    <row r="925" spans="1:18" hidden="1">
      <c r="A925" s="132" t="s">
        <v>5246</v>
      </c>
      <c r="B925" s="137" t="s">
        <v>4291</v>
      </c>
      <c r="C925" s="137"/>
      <c r="D925" s="137" t="s">
        <v>426</v>
      </c>
      <c r="E925" s="132"/>
      <c r="F925" s="132"/>
      <c r="G925" s="132"/>
      <c r="H925" s="132">
        <f t="shared" si="42"/>
        <v>1</v>
      </c>
      <c r="I925" s="132"/>
      <c r="J925" s="354" t="s">
        <v>5245</v>
      </c>
      <c r="K925" s="137" t="str">
        <f t="shared" si="44"/>
        <v>Q879</v>
      </c>
      <c r="L925" s="263" t="str">
        <f t="shared" si="43"/>
        <v>Q87.9 - Autres activités de soins résidentiels nca</v>
      </c>
      <c r="M925" s="137" t="s">
        <v>190</v>
      </c>
      <c r="N925" s="137" t="s">
        <v>192</v>
      </c>
      <c r="O925" s="137" t="s">
        <v>426</v>
      </c>
      <c r="P925" s="132"/>
      <c r="Q925" s="132"/>
      <c r="R925" s="132"/>
    </row>
    <row r="926" spans="1:18" hidden="1">
      <c r="A926" s="132" t="s">
        <v>5247</v>
      </c>
      <c r="B926" s="137" t="s">
        <v>4292</v>
      </c>
      <c r="C926" s="137"/>
      <c r="D926" s="137" t="s">
        <v>426</v>
      </c>
      <c r="E926" s="132"/>
      <c r="F926" s="132"/>
      <c r="G926" s="132"/>
      <c r="H926" s="132">
        <f t="shared" si="42"/>
        <v>1</v>
      </c>
      <c r="I926" s="132"/>
      <c r="J926" s="355" t="s">
        <v>5246</v>
      </c>
      <c r="K926" s="137" t="str">
        <f t="shared" si="44"/>
        <v>Q8790</v>
      </c>
      <c r="L926" s="263" t="str">
        <f t="shared" si="43"/>
        <v>Q87.9.0 - Autres activités de soins résidentiels nca</v>
      </c>
      <c r="M926" s="137"/>
      <c r="N926" s="137" t="s">
        <v>192</v>
      </c>
      <c r="O926" s="137" t="s">
        <v>426</v>
      </c>
      <c r="P926" s="132"/>
      <c r="Q926" s="132"/>
      <c r="R926" s="132"/>
    </row>
    <row r="927" spans="1:18" hidden="1">
      <c r="A927" s="132" t="s">
        <v>5248</v>
      </c>
      <c r="B927" s="137" t="s">
        <v>4293</v>
      </c>
      <c r="C927" s="137"/>
      <c r="D927" s="137" t="s">
        <v>426</v>
      </c>
      <c r="E927" s="132"/>
      <c r="F927" s="132"/>
      <c r="G927" s="132"/>
      <c r="H927" s="132">
        <f t="shared" si="42"/>
        <v>1</v>
      </c>
      <c r="I927" s="132"/>
      <c r="J927" s="353" t="s">
        <v>5247</v>
      </c>
      <c r="K927" s="137" t="str">
        <f t="shared" si="44"/>
        <v>Q88</v>
      </c>
      <c r="L927" s="263" t="str">
        <f t="shared" si="43"/>
        <v>Q88 - Action sociale sans hébergement</v>
      </c>
      <c r="M927" s="137" t="s">
        <v>190</v>
      </c>
      <c r="N927" s="137" t="s">
        <v>192</v>
      </c>
      <c r="O927" s="137" t="s">
        <v>426</v>
      </c>
      <c r="P927" s="132"/>
      <c r="Q927" s="132"/>
      <c r="R927" s="132"/>
    </row>
    <row r="928" spans="1:18" hidden="1">
      <c r="A928" s="132" t="s">
        <v>5249</v>
      </c>
      <c r="B928" s="137" t="s">
        <v>4294</v>
      </c>
      <c r="C928" s="137"/>
      <c r="D928" s="137" t="s">
        <v>426</v>
      </c>
      <c r="E928" s="132"/>
      <c r="F928" s="132"/>
      <c r="G928" s="132"/>
      <c r="H928" s="132">
        <f t="shared" si="42"/>
        <v>1</v>
      </c>
      <c r="I928" s="132"/>
      <c r="J928" s="354" t="s">
        <v>5248</v>
      </c>
      <c r="K928" s="137" t="str">
        <f t="shared" si="44"/>
        <v>Q881</v>
      </c>
      <c r="L928" s="263" t="str">
        <f t="shared" si="43"/>
        <v>Q88.1 - Action sociale sans héberg pour personnes âgées pour handicapés</v>
      </c>
      <c r="M928" s="137" t="s">
        <v>190</v>
      </c>
      <c r="N928" s="137" t="s">
        <v>192</v>
      </c>
      <c r="O928" s="137" t="s">
        <v>426</v>
      </c>
      <c r="P928" s="132"/>
      <c r="Q928" s="132"/>
      <c r="R928" s="132"/>
    </row>
    <row r="929" spans="1:18" hidden="1">
      <c r="A929" s="132" t="s">
        <v>5250</v>
      </c>
      <c r="B929" s="137" t="s">
        <v>4295</v>
      </c>
      <c r="C929" s="137"/>
      <c r="D929" s="137" t="s">
        <v>426</v>
      </c>
      <c r="E929" s="132"/>
      <c r="F929" s="132"/>
      <c r="G929" s="132"/>
      <c r="H929" s="132">
        <f t="shared" si="42"/>
        <v>1</v>
      </c>
      <c r="I929" s="132"/>
      <c r="J929" s="355" t="s">
        <v>5249</v>
      </c>
      <c r="K929" s="137" t="str">
        <f t="shared" si="44"/>
        <v>Q8810</v>
      </c>
      <c r="L929" s="263" t="str">
        <f t="shared" si="43"/>
        <v>Q88.1.0 - Action sociale sans héberg pour personnes âgées pour handicapés</v>
      </c>
      <c r="M929" s="137"/>
      <c r="N929" s="137" t="s">
        <v>192</v>
      </c>
      <c r="O929" s="137" t="s">
        <v>426</v>
      </c>
      <c r="P929" s="132"/>
      <c r="Q929" s="132"/>
      <c r="R929" s="132"/>
    </row>
    <row r="930" spans="1:18" hidden="1">
      <c r="A930" s="132" t="s">
        <v>5251</v>
      </c>
      <c r="B930" s="137" t="s">
        <v>4296</v>
      </c>
      <c r="C930" s="137"/>
      <c r="D930" s="137" t="s">
        <v>426</v>
      </c>
      <c r="E930" s="132"/>
      <c r="F930" s="132"/>
      <c r="G930" s="132"/>
      <c r="H930" s="132">
        <f t="shared" si="42"/>
        <v>1</v>
      </c>
      <c r="I930" s="132"/>
      <c r="J930" s="354" t="s">
        <v>5250</v>
      </c>
      <c r="K930" s="137" t="str">
        <f t="shared" si="44"/>
        <v>Q889</v>
      </c>
      <c r="L930" s="263" t="str">
        <f t="shared" si="43"/>
        <v>Q88.9 - Autre action sociale sans hébergement</v>
      </c>
      <c r="M930" s="137" t="s">
        <v>190</v>
      </c>
      <c r="N930" s="137" t="s">
        <v>192</v>
      </c>
      <c r="O930" s="137" t="s">
        <v>426</v>
      </c>
      <c r="P930" s="132"/>
      <c r="Q930" s="132"/>
      <c r="R930" s="132"/>
    </row>
    <row r="931" spans="1:18" hidden="1">
      <c r="A931" s="132" t="s">
        <v>5252</v>
      </c>
      <c r="B931" s="137" t="s">
        <v>4297</v>
      </c>
      <c r="C931" s="137"/>
      <c r="D931" s="137" t="s">
        <v>426</v>
      </c>
      <c r="E931" s="132"/>
      <c r="F931" s="132"/>
      <c r="G931" s="132"/>
      <c r="H931" s="132">
        <f t="shared" si="42"/>
        <v>1</v>
      </c>
      <c r="I931" s="132"/>
      <c r="J931" s="355" t="s">
        <v>5251</v>
      </c>
      <c r="K931" s="137" t="str">
        <f t="shared" si="44"/>
        <v>Q8891</v>
      </c>
      <c r="L931" s="263" t="str">
        <f t="shared" si="43"/>
        <v>Q88.9.1 - Activités des crèches et garderies d'enfants</v>
      </c>
      <c r="M931" s="137"/>
      <c r="N931" s="137" t="s">
        <v>192</v>
      </c>
      <c r="O931" s="137" t="s">
        <v>426</v>
      </c>
      <c r="P931" s="132"/>
      <c r="Q931" s="132"/>
      <c r="R931" s="132"/>
    </row>
    <row r="932" spans="1:18" hidden="1">
      <c r="A932" s="132" t="s">
        <v>5253</v>
      </c>
      <c r="B932" s="137" t="s">
        <v>4298</v>
      </c>
      <c r="C932" s="137"/>
      <c r="D932" s="137" t="s">
        <v>426</v>
      </c>
      <c r="E932" s="132"/>
      <c r="F932" s="132"/>
      <c r="G932" s="132"/>
      <c r="H932" s="132">
        <f t="shared" si="42"/>
        <v>1</v>
      </c>
      <c r="I932" s="132"/>
      <c r="J932" s="355" t="s">
        <v>5252</v>
      </c>
      <c r="K932" s="137" t="str">
        <f t="shared" si="44"/>
        <v>Q8899</v>
      </c>
      <c r="L932" s="263" t="str">
        <f t="shared" si="43"/>
        <v>Q88.9.9 - Autre action sociale sans hébergement nca</v>
      </c>
      <c r="M932" s="137"/>
      <c r="N932" s="137" t="s">
        <v>192</v>
      </c>
      <c r="O932" s="137" t="s">
        <v>426</v>
      </c>
      <c r="P932" s="132"/>
      <c r="Q932" s="132"/>
      <c r="R932" s="132"/>
    </row>
    <row r="933" spans="1:18" hidden="1">
      <c r="A933" s="132" t="s">
        <v>5254</v>
      </c>
      <c r="B933" s="137" t="s">
        <v>4299</v>
      </c>
      <c r="C933" s="137"/>
      <c r="D933" s="137" t="s">
        <v>426</v>
      </c>
      <c r="E933" s="132"/>
      <c r="F933" s="132"/>
      <c r="G933" s="132"/>
      <c r="H933" s="132">
        <f t="shared" si="42"/>
        <v>1</v>
      </c>
      <c r="I933" s="132"/>
      <c r="J933" s="265" t="s">
        <v>5253</v>
      </c>
      <c r="K933" s="137" t="str">
        <f t="shared" si="44"/>
        <v>R</v>
      </c>
      <c r="L933" s="263" t="str">
        <f t="shared" si="43"/>
        <v>R - ARTS SPECTACLES ET ACTIVITÉS RÉCRÉATIVES</v>
      </c>
      <c r="M933" s="137" t="s">
        <v>190</v>
      </c>
      <c r="N933" s="137" t="s">
        <v>192</v>
      </c>
      <c r="O933" s="137" t="s">
        <v>426</v>
      </c>
      <c r="P933" s="132"/>
      <c r="Q933" s="132"/>
      <c r="R933" s="132"/>
    </row>
    <row r="934" spans="1:18" hidden="1">
      <c r="A934" s="132" t="s">
        <v>5255</v>
      </c>
      <c r="B934" s="137" t="s">
        <v>4300</v>
      </c>
      <c r="C934" s="137"/>
      <c r="D934" s="137" t="s">
        <v>426</v>
      </c>
      <c r="E934" s="132"/>
      <c r="F934" s="132"/>
      <c r="G934" s="132"/>
      <c r="H934" s="132">
        <f t="shared" si="42"/>
        <v>1</v>
      </c>
      <c r="I934" s="132"/>
      <c r="J934" s="353" t="s">
        <v>5254</v>
      </c>
      <c r="K934" s="137" t="str">
        <f t="shared" si="44"/>
        <v>R90</v>
      </c>
      <c r="L934" s="263" t="str">
        <f t="shared" si="43"/>
        <v>R90 - Activités créatives artistiques et de spectacle</v>
      </c>
      <c r="M934" s="137" t="s">
        <v>190</v>
      </c>
      <c r="N934" s="137" t="s">
        <v>192</v>
      </c>
      <c r="O934" s="137" t="s">
        <v>426</v>
      </c>
      <c r="P934" s="132"/>
      <c r="Q934" s="132"/>
      <c r="R934" s="132"/>
    </row>
    <row r="935" spans="1:18" hidden="1">
      <c r="A935" s="132" t="s">
        <v>5256</v>
      </c>
      <c r="B935" s="137" t="s">
        <v>4301</v>
      </c>
      <c r="C935" s="137"/>
      <c r="D935" s="137" t="s">
        <v>426</v>
      </c>
      <c r="E935" s="132"/>
      <c r="F935" s="132"/>
      <c r="G935" s="132"/>
      <c r="H935" s="132">
        <f t="shared" si="42"/>
        <v>1</v>
      </c>
      <c r="I935" s="132"/>
      <c r="J935" s="354" t="s">
        <v>5255</v>
      </c>
      <c r="K935" s="137" t="str">
        <f t="shared" si="44"/>
        <v>R900</v>
      </c>
      <c r="L935" s="263" t="str">
        <f t="shared" si="43"/>
        <v>R90.0 - Activités créatives artistiques et de spectacle</v>
      </c>
      <c r="M935" s="137" t="s">
        <v>190</v>
      </c>
      <c r="N935" s="137" t="s">
        <v>192</v>
      </c>
      <c r="O935" s="137" t="s">
        <v>426</v>
      </c>
      <c r="P935" s="132"/>
      <c r="Q935" s="132"/>
      <c r="R935" s="132"/>
    </row>
    <row r="936" spans="1:18" hidden="1">
      <c r="A936" s="132" t="s">
        <v>5257</v>
      </c>
      <c r="B936" s="137" t="s">
        <v>4302</v>
      </c>
      <c r="C936" s="137"/>
      <c r="D936" s="137" t="s">
        <v>426</v>
      </c>
      <c r="E936" s="132"/>
      <c r="F936" s="132"/>
      <c r="G936" s="132"/>
      <c r="H936" s="132">
        <f t="shared" si="42"/>
        <v>1</v>
      </c>
      <c r="I936" s="132"/>
      <c r="J936" s="355" t="s">
        <v>5256</v>
      </c>
      <c r="K936" s="137" t="str">
        <f t="shared" si="44"/>
        <v>R9001</v>
      </c>
      <c r="L936" s="263" t="str">
        <f t="shared" si="43"/>
        <v>R90.0.1 - Arts du spectacle vivant</v>
      </c>
      <c r="M936" s="137"/>
      <c r="N936" s="137" t="s">
        <v>192</v>
      </c>
      <c r="O936" s="137" t="s">
        <v>426</v>
      </c>
      <c r="P936" s="132"/>
      <c r="Q936" s="132"/>
      <c r="R936" s="132"/>
    </row>
    <row r="937" spans="1:18" hidden="1">
      <c r="A937" s="132" t="s">
        <v>5258</v>
      </c>
      <c r="B937" s="137" t="s">
        <v>4303</v>
      </c>
      <c r="C937" s="137"/>
      <c r="D937" s="137" t="s">
        <v>426</v>
      </c>
      <c r="E937" s="132"/>
      <c r="F937" s="132"/>
      <c r="G937" s="132"/>
      <c r="H937" s="132">
        <f t="shared" si="42"/>
        <v>1</v>
      </c>
      <c r="I937" s="132"/>
      <c r="J937" s="355" t="s">
        <v>5257</v>
      </c>
      <c r="K937" s="137" t="str">
        <f t="shared" si="44"/>
        <v>R9002</v>
      </c>
      <c r="L937" s="263" t="str">
        <f t="shared" si="43"/>
        <v>R90.0.2 - Activités de soutien au spectacle vivant</v>
      </c>
      <c r="M937" s="137"/>
      <c r="N937" s="137" t="s">
        <v>192</v>
      </c>
      <c r="O937" s="137" t="s">
        <v>426</v>
      </c>
      <c r="P937" s="132"/>
      <c r="Q937" s="132"/>
      <c r="R937" s="132"/>
    </row>
    <row r="938" spans="1:18" hidden="1">
      <c r="A938" s="132" t="s">
        <v>5259</v>
      </c>
      <c r="B938" s="137" t="s">
        <v>4304</v>
      </c>
      <c r="C938" s="137"/>
      <c r="D938" s="137" t="s">
        <v>426</v>
      </c>
      <c r="E938" s="132"/>
      <c r="F938" s="132"/>
      <c r="G938" s="132"/>
      <c r="H938" s="132">
        <f t="shared" si="42"/>
        <v>1</v>
      </c>
      <c r="I938" s="132"/>
      <c r="J938" s="355" t="s">
        <v>5258</v>
      </c>
      <c r="K938" s="137" t="str">
        <f t="shared" si="44"/>
        <v>R9003</v>
      </c>
      <c r="L938" s="263" t="str">
        <f t="shared" si="43"/>
        <v>R90.0.3 - Création artistique</v>
      </c>
      <c r="M938" s="137"/>
      <c r="N938" s="137" t="s">
        <v>192</v>
      </c>
      <c r="O938" s="137" t="s">
        <v>426</v>
      </c>
      <c r="P938" s="132"/>
      <c r="Q938" s="132"/>
      <c r="R938" s="132"/>
    </row>
    <row r="939" spans="1:18" hidden="1">
      <c r="A939" s="132" t="s">
        <v>5260</v>
      </c>
      <c r="B939" s="137" t="s">
        <v>4305</v>
      </c>
      <c r="C939" s="137"/>
      <c r="D939" s="137" t="s">
        <v>426</v>
      </c>
      <c r="E939" s="132"/>
      <c r="F939" s="132"/>
      <c r="G939" s="132"/>
      <c r="H939" s="132">
        <f t="shared" si="42"/>
        <v>1</v>
      </c>
      <c r="I939" s="132"/>
      <c r="J939" s="355" t="s">
        <v>5259</v>
      </c>
      <c r="K939" s="137" t="str">
        <f t="shared" si="44"/>
        <v>R9004</v>
      </c>
      <c r="L939" s="263" t="str">
        <f t="shared" si="43"/>
        <v>R90.0.4 - Gestion de salles de spectacles</v>
      </c>
      <c r="M939" s="137"/>
      <c r="N939" s="137" t="s">
        <v>192</v>
      </c>
      <c r="O939" s="137" t="s">
        <v>426</v>
      </c>
      <c r="P939" s="132"/>
      <c r="Q939" s="132"/>
      <c r="R939" s="132"/>
    </row>
    <row r="940" spans="1:18" hidden="1">
      <c r="A940" s="132" t="s">
        <v>5261</v>
      </c>
      <c r="B940" s="137" t="s">
        <v>4306</v>
      </c>
      <c r="C940" s="137"/>
      <c r="D940" s="137" t="s">
        <v>426</v>
      </c>
      <c r="E940" s="132"/>
      <c r="F940" s="132"/>
      <c r="G940" s="132"/>
      <c r="H940" s="132">
        <f t="shared" si="42"/>
        <v>1</v>
      </c>
      <c r="I940" s="132"/>
      <c r="J940" s="353" t="s">
        <v>5260</v>
      </c>
      <c r="K940" s="137" t="str">
        <f t="shared" si="44"/>
        <v>R91</v>
      </c>
      <c r="L940" s="263" t="str">
        <f t="shared" si="43"/>
        <v>R91 - Autres activités culturelles</v>
      </c>
      <c r="M940" s="137" t="s">
        <v>190</v>
      </c>
      <c r="N940" s="137" t="s">
        <v>192</v>
      </c>
      <c r="O940" s="137" t="s">
        <v>426</v>
      </c>
      <c r="P940" s="132"/>
      <c r="Q940" s="132"/>
      <c r="R940" s="132"/>
    </row>
    <row r="941" spans="1:18" hidden="1">
      <c r="A941" s="132" t="s">
        <v>5262</v>
      </c>
      <c r="B941" s="137" t="s">
        <v>4307</v>
      </c>
      <c r="C941" s="137"/>
      <c r="D941" s="137" t="s">
        <v>426</v>
      </c>
      <c r="E941" s="132"/>
      <c r="F941" s="132"/>
      <c r="G941" s="132"/>
      <c r="H941" s="132">
        <f t="shared" si="42"/>
        <v>1</v>
      </c>
      <c r="I941" s="132"/>
      <c r="J941" s="354" t="s">
        <v>5261</v>
      </c>
      <c r="K941" s="137" t="str">
        <f t="shared" si="44"/>
        <v>R910</v>
      </c>
      <c r="L941" s="263" t="str">
        <f t="shared" si="43"/>
        <v>R91.0 - Autres activités culturelles</v>
      </c>
      <c r="M941" s="137" t="s">
        <v>190</v>
      </c>
      <c r="N941" s="137" t="s">
        <v>192</v>
      </c>
      <c r="O941" s="137" t="s">
        <v>426</v>
      </c>
      <c r="P941" s="132"/>
      <c r="Q941" s="132"/>
      <c r="R941" s="132"/>
    </row>
    <row r="942" spans="1:18" hidden="1">
      <c r="A942" s="132" t="s">
        <v>5263</v>
      </c>
      <c r="B942" s="137" t="s">
        <v>4308</v>
      </c>
      <c r="C942" s="137"/>
      <c r="D942" s="137" t="s">
        <v>426</v>
      </c>
      <c r="E942" s="132"/>
      <c r="F942" s="132"/>
      <c r="G942" s="132"/>
      <c r="H942" s="132">
        <f t="shared" si="42"/>
        <v>1</v>
      </c>
      <c r="I942" s="132"/>
      <c r="J942" s="355" t="s">
        <v>5262</v>
      </c>
      <c r="K942" s="137" t="str">
        <f t="shared" si="44"/>
        <v>R9101</v>
      </c>
      <c r="L942" s="263" t="str">
        <f t="shared" si="43"/>
        <v>R91.0.1 - Gestion des bibliothèques</v>
      </c>
      <c r="M942" s="137"/>
      <c r="N942" s="137" t="s">
        <v>192</v>
      </c>
      <c r="O942" s="137" t="s">
        <v>426</v>
      </c>
      <c r="P942" s="132"/>
      <c r="Q942" s="132"/>
      <c r="R942" s="132"/>
    </row>
    <row r="943" spans="1:18" hidden="1">
      <c r="A943" s="132" t="s">
        <v>5264</v>
      </c>
      <c r="B943" s="137" t="s">
        <v>4309</v>
      </c>
      <c r="C943" s="137"/>
      <c r="D943" s="137" t="s">
        <v>426</v>
      </c>
      <c r="E943" s="132"/>
      <c r="F943" s="132"/>
      <c r="G943" s="132"/>
      <c r="H943" s="132">
        <f t="shared" si="42"/>
        <v>1</v>
      </c>
      <c r="I943" s="132"/>
      <c r="J943" s="355" t="s">
        <v>5263</v>
      </c>
      <c r="K943" s="137" t="str">
        <f t="shared" si="44"/>
        <v>R9102</v>
      </c>
      <c r="L943" s="263" t="str">
        <f t="shared" si="43"/>
        <v>R91.0.2 - Gestion des musées</v>
      </c>
      <c r="M943" s="137"/>
      <c r="N943" s="137" t="s">
        <v>192</v>
      </c>
      <c r="O943" s="137" t="s">
        <v>426</v>
      </c>
      <c r="P943" s="132"/>
      <c r="Q943" s="132"/>
      <c r="R943" s="132"/>
    </row>
    <row r="944" spans="1:18" hidden="1">
      <c r="A944" s="132" t="s">
        <v>5265</v>
      </c>
      <c r="B944" s="137" t="s">
        <v>4310</v>
      </c>
      <c r="C944" s="137"/>
      <c r="D944" s="137" t="s">
        <v>426</v>
      </c>
      <c r="E944" s="132"/>
      <c r="F944" s="132"/>
      <c r="G944" s="132"/>
      <c r="H944" s="132">
        <f t="shared" si="42"/>
        <v>1</v>
      </c>
      <c r="I944" s="132"/>
      <c r="J944" s="355" t="s">
        <v>5264</v>
      </c>
      <c r="K944" s="137" t="str">
        <f t="shared" si="44"/>
        <v>R9103</v>
      </c>
      <c r="L944" s="263" t="str">
        <f t="shared" si="43"/>
        <v>R91.0.3 - Gestion sites monuments historiques attractions tourist similaire</v>
      </c>
      <c r="M944" s="137"/>
      <c r="N944" s="137" t="s">
        <v>192</v>
      </c>
      <c r="O944" s="137" t="s">
        <v>426</v>
      </c>
      <c r="P944" s="132"/>
      <c r="Q944" s="132"/>
      <c r="R944" s="132"/>
    </row>
    <row r="945" spans="1:18" hidden="1">
      <c r="A945" s="132" t="s">
        <v>5266</v>
      </c>
      <c r="B945" s="137" t="s">
        <v>4311</v>
      </c>
      <c r="C945" s="137"/>
      <c r="D945" s="137" t="s">
        <v>426</v>
      </c>
      <c r="E945" s="132"/>
      <c r="F945" s="132"/>
      <c r="G945" s="132"/>
      <c r="H945" s="132">
        <f t="shared" si="42"/>
        <v>1</v>
      </c>
      <c r="I945" s="132"/>
      <c r="J945" s="355" t="s">
        <v>5265</v>
      </c>
      <c r="K945" s="137" t="str">
        <f t="shared" si="44"/>
        <v>R9104</v>
      </c>
      <c r="L945" s="263" t="str">
        <f t="shared" si="43"/>
        <v>R91.0.4 - Gestion du patrimoine naturel</v>
      </c>
      <c r="M945" s="137"/>
      <c r="N945" s="137" t="s">
        <v>192</v>
      </c>
      <c r="O945" s="137" t="s">
        <v>426</v>
      </c>
      <c r="P945" s="132"/>
      <c r="Q945" s="132"/>
      <c r="R945" s="132"/>
    </row>
    <row r="946" spans="1:18" hidden="1">
      <c r="A946" s="132" t="s">
        <v>5267</v>
      </c>
      <c r="B946" s="137" t="s">
        <v>4312</v>
      </c>
      <c r="C946" s="137"/>
      <c r="D946" s="137" t="s">
        <v>426</v>
      </c>
      <c r="E946" s="132"/>
      <c r="F946" s="132"/>
      <c r="G946" s="132"/>
      <c r="H946" s="132">
        <f t="shared" si="42"/>
        <v>1</v>
      </c>
      <c r="I946" s="132"/>
      <c r="J946" s="353" t="s">
        <v>5266</v>
      </c>
      <c r="K946" s="137" t="str">
        <f t="shared" si="44"/>
        <v>R92</v>
      </c>
      <c r="L946" s="263" t="str">
        <f t="shared" si="43"/>
        <v>R92 - Organisation de jeux de hasard et d'argent</v>
      </c>
      <c r="M946" s="137" t="s">
        <v>190</v>
      </c>
      <c r="N946" s="137" t="s">
        <v>192</v>
      </c>
      <c r="O946" s="137" t="s">
        <v>426</v>
      </c>
      <c r="P946" s="132"/>
      <c r="Q946" s="132"/>
      <c r="R946" s="132"/>
    </row>
    <row r="947" spans="1:18" hidden="1">
      <c r="A947" s="132" t="s">
        <v>5268</v>
      </c>
      <c r="B947" s="137" t="s">
        <v>4313</v>
      </c>
      <c r="C947" s="137"/>
      <c r="D947" s="137" t="s">
        <v>426</v>
      </c>
      <c r="E947" s="132"/>
      <c r="F947" s="132"/>
      <c r="G947" s="132"/>
      <c r="H947" s="132">
        <f t="shared" si="42"/>
        <v>1</v>
      </c>
      <c r="I947" s="132"/>
      <c r="J947" s="354" t="s">
        <v>5267</v>
      </c>
      <c r="K947" s="137" t="str">
        <f t="shared" si="44"/>
        <v>R920</v>
      </c>
      <c r="L947" s="263" t="str">
        <f t="shared" si="43"/>
        <v>R92.0 - Organisation de jeux de hasard et d'argent</v>
      </c>
      <c r="M947" s="137" t="s">
        <v>190</v>
      </c>
      <c r="N947" s="137" t="s">
        <v>192</v>
      </c>
      <c r="O947" s="137" t="s">
        <v>426</v>
      </c>
      <c r="P947" s="132"/>
      <c r="Q947" s="132"/>
      <c r="R947" s="132"/>
    </row>
    <row r="948" spans="1:18" hidden="1">
      <c r="A948" s="132" t="s">
        <v>5269</v>
      </c>
      <c r="B948" s="137" t="s">
        <v>4314</v>
      </c>
      <c r="C948" s="137"/>
      <c r="D948" s="137" t="s">
        <v>426</v>
      </c>
      <c r="E948" s="132"/>
      <c r="F948" s="132"/>
      <c r="G948" s="132"/>
      <c r="H948" s="132">
        <f t="shared" si="42"/>
        <v>1</v>
      </c>
      <c r="I948" s="132"/>
      <c r="J948" s="355" t="s">
        <v>5268</v>
      </c>
      <c r="K948" s="137" t="str">
        <f t="shared" si="44"/>
        <v>R9200</v>
      </c>
      <c r="L948" s="263" t="str">
        <f t="shared" si="43"/>
        <v>R92.0.0 - Organisation de jeux de hasard et d'argent</v>
      </c>
      <c r="M948" s="137"/>
      <c r="N948" s="137" t="s">
        <v>192</v>
      </c>
      <c r="O948" s="137" t="s">
        <v>426</v>
      </c>
      <c r="P948" s="132"/>
      <c r="Q948" s="132"/>
      <c r="R948" s="132"/>
    </row>
    <row r="949" spans="1:18" hidden="1">
      <c r="A949" s="132" t="s">
        <v>5270</v>
      </c>
      <c r="B949" s="137" t="s">
        <v>4315</v>
      </c>
      <c r="C949" s="137"/>
      <c r="D949" s="137" t="s">
        <v>426</v>
      </c>
      <c r="E949" s="132"/>
      <c r="F949" s="132"/>
      <c r="G949" s="132"/>
      <c r="H949" s="132">
        <f t="shared" si="42"/>
        <v>1</v>
      </c>
      <c r="I949" s="132"/>
      <c r="J949" s="353" t="s">
        <v>5269</v>
      </c>
      <c r="K949" s="137" t="str">
        <f t="shared" si="44"/>
        <v>R93</v>
      </c>
      <c r="L949" s="263" t="str">
        <f t="shared" si="43"/>
        <v>R93 - Activités sportives récréatives et de loisirs</v>
      </c>
      <c r="M949" s="137" t="s">
        <v>190</v>
      </c>
      <c r="N949" s="137" t="s">
        <v>192</v>
      </c>
      <c r="O949" s="137" t="s">
        <v>426</v>
      </c>
      <c r="P949" s="132"/>
      <c r="Q949" s="132"/>
      <c r="R949" s="132"/>
    </row>
    <row r="950" spans="1:18" hidden="1">
      <c r="A950" s="132" t="s">
        <v>5271</v>
      </c>
      <c r="B950" s="137" t="s">
        <v>4316</v>
      </c>
      <c r="C950" s="137"/>
      <c r="D950" s="137" t="s">
        <v>426</v>
      </c>
      <c r="E950" s="132"/>
      <c r="F950" s="132"/>
      <c r="G950" s="132"/>
      <c r="H950" s="132">
        <f t="shared" si="42"/>
        <v>1</v>
      </c>
      <c r="I950" s="132"/>
      <c r="J950" s="354" t="s">
        <v>5270</v>
      </c>
      <c r="K950" s="137" t="str">
        <f t="shared" si="44"/>
        <v>R931</v>
      </c>
      <c r="L950" s="263" t="str">
        <f t="shared" si="43"/>
        <v>R93.1 - Activités liées au sport</v>
      </c>
      <c r="M950" s="137" t="s">
        <v>190</v>
      </c>
      <c r="N950" s="137" t="s">
        <v>192</v>
      </c>
      <c r="O950" s="137" t="s">
        <v>426</v>
      </c>
      <c r="P950" s="132"/>
      <c r="Q950" s="132"/>
      <c r="R950" s="132"/>
    </row>
    <row r="951" spans="1:18" hidden="1">
      <c r="A951" s="132" t="s">
        <v>5272</v>
      </c>
      <c r="B951" s="137" t="s">
        <v>4317</v>
      </c>
      <c r="C951" s="137"/>
      <c r="D951" s="137" t="s">
        <v>426</v>
      </c>
      <c r="E951" s="132"/>
      <c r="F951" s="132"/>
      <c r="G951" s="132"/>
      <c r="H951" s="132">
        <f t="shared" si="42"/>
        <v>1</v>
      </c>
      <c r="I951" s="132"/>
      <c r="J951" s="355" t="s">
        <v>5271</v>
      </c>
      <c r="K951" s="137" t="str">
        <f t="shared" si="44"/>
        <v>R9311</v>
      </c>
      <c r="L951" s="263" t="str">
        <f t="shared" si="43"/>
        <v>R93.1.1 - Gestion d'installations sportives</v>
      </c>
      <c r="M951" s="137"/>
      <c r="N951" s="137" t="s">
        <v>192</v>
      </c>
      <c r="O951" s="137" t="s">
        <v>426</v>
      </c>
      <c r="P951" s="132"/>
      <c r="Q951" s="132"/>
      <c r="R951" s="132"/>
    </row>
    <row r="952" spans="1:18" hidden="1">
      <c r="A952" s="132" t="s">
        <v>5273</v>
      </c>
      <c r="B952" s="137" t="s">
        <v>4318</v>
      </c>
      <c r="C952" s="137"/>
      <c r="D952" s="137" t="s">
        <v>426</v>
      </c>
      <c r="E952" s="132"/>
      <c r="F952" s="132"/>
      <c r="G952" s="132"/>
      <c r="H952" s="132">
        <f t="shared" si="42"/>
        <v>1</v>
      </c>
      <c r="I952" s="132"/>
      <c r="J952" s="355" t="s">
        <v>5272</v>
      </c>
      <c r="K952" s="137" t="str">
        <f t="shared" si="44"/>
        <v>R9312</v>
      </c>
      <c r="L952" s="263" t="str">
        <f t="shared" si="43"/>
        <v>R93.1.2 - Activités de clubs de sports</v>
      </c>
      <c r="M952" s="137"/>
      <c r="N952" s="137" t="s">
        <v>192</v>
      </c>
      <c r="O952" s="137" t="s">
        <v>426</v>
      </c>
      <c r="P952" s="132"/>
      <c r="Q952" s="132"/>
      <c r="R952" s="132"/>
    </row>
    <row r="953" spans="1:18" hidden="1">
      <c r="A953" s="132" t="s">
        <v>5274</v>
      </c>
      <c r="B953" s="137" t="s">
        <v>4319</v>
      </c>
      <c r="C953" s="137"/>
      <c r="D953" s="137" t="s">
        <v>426</v>
      </c>
      <c r="E953" s="132"/>
      <c r="F953" s="132"/>
      <c r="G953" s="132"/>
      <c r="H953" s="132">
        <f t="shared" si="42"/>
        <v>1</v>
      </c>
      <c r="I953" s="132"/>
      <c r="J953" s="355" t="s">
        <v>5273</v>
      </c>
      <c r="K953" s="137" t="str">
        <f t="shared" si="44"/>
        <v>R9313</v>
      </c>
      <c r="L953" s="263" t="str">
        <f t="shared" si="43"/>
        <v>R93.1.3 - Activités des centres de culture physique</v>
      </c>
      <c r="M953" s="137"/>
      <c r="N953" s="137" t="s">
        <v>192</v>
      </c>
      <c r="O953" s="137" t="s">
        <v>426</v>
      </c>
      <c r="P953" s="132"/>
      <c r="Q953" s="132"/>
      <c r="R953" s="132"/>
    </row>
    <row r="954" spans="1:18" hidden="1">
      <c r="A954" s="132" t="s">
        <v>5275</v>
      </c>
      <c r="B954" s="137" t="s">
        <v>4320</v>
      </c>
      <c r="C954" s="137"/>
      <c r="D954" s="137" t="s">
        <v>426</v>
      </c>
      <c r="E954" s="132"/>
      <c r="F954" s="132"/>
      <c r="G954" s="132"/>
      <c r="H954" s="132">
        <f t="shared" si="42"/>
        <v>1</v>
      </c>
      <c r="I954" s="132"/>
      <c r="J954" s="355" t="s">
        <v>5274</v>
      </c>
      <c r="K954" s="137" t="str">
        <f t="shared" si="44"/>
        <v>R9319</v>
      </c>
      <c r="L954" s="263" t="str">
        <f t="shared" si="43"/>
        <v>R93.1.9 - Autres activités liées au sport</v>
      </c>
      <c r="M954" s="137"/>
      <c r="N954" s="137" t="s">
        <v>192</v>
      </c>
      <c r="O954" s="137" t="s">
        <v>426</v>
      </c>
      <c r="P954" s="132"/>
      <c r="Q954" s="132"/>
      <c r="R954" s="132"/>
    </row>
    <row r="955" spans="1:18" hidden="1">
      <c r="A955" s="132" t="s">
        <v>5276</v>
      </c>
      <c r="B955" s="137" t="s">
        <v>4321</v>
      </c>
      <c r="C955" s="137"/>
      <c r="D955" s="137" t="s">
        <v>426</v>
      </c>
      <c r="E955" s="132"/>
      <c r="F955" s="132"/>
      <c r="G955" s="132"/>
      <c r="H955" s="132">
        <f t="shared" si="42"/>
        <v>1</v>
      </c>
      <c r="I955" s="132"/>
      <c r="J955" s="354" t="s">
        <v>5275</v>
      </c>
      <c r="K955" s="137" t="str">
        <f t="shared" si="44"/>
        <v>R932</v>
      </c>
      <c r="L955" s="263" t="str">
        <f t="shared" si="43"/>
        <v>R93.2 - Autres activités récréatives et de loisirs</v>
      </c>
      <c r="M955" s="137" t="s">
        <v>190</v>
      </c>
      <c r="N955" s="137" t="s">
        <v>192</v>
      </c>
      <c r="O955" s="137" t="s">
        <v>426</v>
      </c>
      <c r="P955" s="132"/>
      <c r="Q955" s="132"/>
      <c r="R955" s="132"/>
    </row>
    <row r="956" spans="1:18" hidden="1">
      <c r="A956" s="132" t="s">
        <v>5277</v>
      </c>
      <c r="B956" s="137" t="s">
        <v>4322</v>
      </c>
      <c r="C956" s="137"/>
      <c r="D956" s="137" t="s">
        <v>426</v>
      </c>
      <c r="E956" s="132"/>
      <c r="F956" s="132"/>
      <c r="G956" s="132"/>
      <c r="H956" s="132">
        <f t="shared" si="42"/>
        <v>1</v>
      </c>
      <c r="I956" s="132"/>
      <c r="J956" s="355" t="s">
        <v>5276</v>
      </c>
      <c r="K956" s="137" t="str">
        <f t="shared" si="44"/>
        <v>R9321</v>
      </c>
      <c r="L956" s="263" t="str">
        <f t="shared" si="43"/>
        <v>R93.2.1 - Activités des parcs d'attractions et parcs à thèmes</v>
      </c>
      <c r="M956" s="137"/>
      <c r="N956" s="137" t="s">
        <v>192</v>
      </c>
      <c r="O956" s="137" t="s">
        <v>426</v>
      </c>
      <c r="P956" s="132"/>
      <c r="Q956" s="132"/>
      <c r="R956" s="132"/>
    </row>
    <row r="957" spans="1:18" hidden="1">
      <c r="A957" s="132" t="s">
        <v>5278</v>
      </c>
      <c r="B957" s="137" t="s">
        <v>4323</v>
      </c>
      <c r="C957" s="137"/>
      <c r="D957" s="137" t="s">
        <v>426</v>
      </c>
      <c r="E957" s="132"/>
      <c r="F957" s="132"/>
      <c r="G957" s="132"/>
      <c r="H957" s="132">
        <f t="shared" si="42"/>
        <v>1</v>
      </c>
      <c r="I957" s="132"/>
      <c r="J957" s="355" t="s">
        <v>5277</v>
      </c>
      <c r="K957" s="137" t="str">
        <f t="shared" si="44"/>
        <v>R9329</v>
      </c>
      <c r="L957" s="263" t="str">
        <f t="shared" si="43"/>
        <v>R93.2.9 - Autres activités récréatives et de loisirs nca</v>
      </c>
      <c r="M957" s="137"/>
      <c r="N957" s="137" t="s">
        <v>192</v>
      </c>
      <c r="O957" s="137" t="s">
        <v>426</v>
      </c>
      <c r="P957" s="132"/>
      <c r="Q957" s="132"/>
      <c r="R957" s="132"/>
    </row>
    <row r="958" spans="1:18" hidden="1">
      <c r="A958" s="132" t="s">
        <v>5279</v>
      </c>
      <c r="B958" s="137" t="s">
        <v>4324</v>
      </c>
      <c r="C958" s="137"/>
      <c r="D958" s="137" t="s">
        <v>426</v>
      </c>
      <c r="E958" s="132"/>
      <c r="F958" s="132"/>
      <c r="G958" s="132"/>
      <c r="H958" s="132">
        <f t="shared" si="42"/>
        <v>1</v>
      </c>
      <c r="I958" s="132"/>
      <c r="J958" s="265" t="s">
        <v>5278</v>
      </c>
      <c r="K958" s="137" t="str">
        <f t="shared" si="44"/>
        <v>S</v>
      </c>
      <c r="L958" s="263" t="str">
        <f t="shared" si="43"/>
        <v>S - AUTRES ACTIVITÉS DE SERVICES</v>
      </c>
      <c r="M958" s="137" t="s">
        <v>190</v>
      </c>
      <c r="N958" s="137" t="s">
        <v>192</v>
      </c>
      <c r="O958" s="137" t="s">
        <v>426</v>
      </c>
      <c r="P958" s="132"/>
      <c r="Q958" s="132"/>
      <c r="R958" s="132"/>
    </row>
    <row r="959" spans="1:18" hidden="1">
      <c r="A959" s="132" t="s">
        <v>5280</v>
      </c>
      <c r="B959" s="137" t="s">
        <v>4325</v>
      </c>
      <c r="C959" s="137"/>
      <c r="D959" s="137" t="s">
        <v>426</v>
      </c>
      <c r="E959" s="132"/>
      <c r="F959" s="132"/>
      <c r="G959" s="132"/>
      <c r="H959" s="132">
        <f t="shared" si="42"/>
        <v>1</v>
      </c>
      <c r="I959" s="132"/>
      <c r="J959" s="353" t="s">
        <v>5279</v>
      </c>
      <c r="K959" s="137" t="str">
        <f t="shared" si="44"/>
        <v>S94</v>
      </c>
      <c r="L959" s="263" t="str">
        <f t="shared" si="43"/>
        <v>S94 - Activités des organisations associatives</v>
      </c>
      <c r="M959" s="137" t="s">
        <v>190</v>
      </c>
      <c r="N959" s="137" t="s">
        <v>192</v>
      </c>
      <c r="O959" s="137" t="s">
        <v>426</v>
      </c>
      <c r="P959" s="132"/>
      <c r="Q959" s="132"/>
      <c r="R959" s="132"/>
    </row>
    <row r="960" spans="1:18" hidden="1">
      <c r="A960" s="132" t="s">
        <v>5281</v>
      </c>
      <c r="B960" s="137" t="s">
        <v>4326</v>
      </c>
      <c r="C960" s="137"/>
      <c r="D960" s="137" t="s">
        <v>426</v>
      </c>
      <c r="E960" s="132"/>
      <c r="F960" s="132"/>
      <c r="G960" s="132"/>
      <c r="H960" s="132">
        <f t="shared" si="42"/>
        <v>1</v>
      </c>
      <c r="I960" s="132"/>
      <c r="J960" s="354" t="s">
        <v>5280</v>
      </c>
      <c r="K960" s="137" t="str">
        <f t="shared" si="44"/>
        <v>S941</v>
      </c>
      <c r="L960" s="263" t="str">
        <f t="shared" si="43"/>
        <v>S94.1 - Activités des organisations économiques</v>
      </c>
      <c r="M960" s="137" t="s">
        <v>190</v>
      </c>
      <c r="N960" s="137" t="s">
        <v>192</v>
      </c>
      <c r="O960" s="137" t="s">
        <v>426</v>
      </c>
      <c r="P960" s="132"/>
      <c r="Q960" s="132"/>
      <c r="R960" s="132"/>
    </row>
    <row r="961" spans="1:18" hidden="1">
      <c r="A961" s="132" t="s">
        <v>5282</v>
      </c>
      <c r="B961" s="137" t="s">
        <v>4327</v>
      </c>
      <c r="C961" s="137"/>
      <c r="D961" s="137" t="s">
        <v>426</v>
      </c>
      <c r="E961" s="132"/>
      <c r="F961" s="132"/>
      <c r="G961" s="132"/>
      <c r="H961" s="132">
        <f t="shared" si="42"/>
        <v>1</v>
      </c>
      <c r="I961" s="132"/>
      <c r="J961" s="355" t="s">
        <v>5281</v>
      </c>
      <c r="K961" s="137" t="str">
        <f t="shared" si="44"/>
        <v>S9411</v>
      </c>
      <c r="L961" s="263" t="str">
        <f t="shared" si="43"/>
        <v>S94.1.1 - Activités des organisations patronales et consulaires</v>
      </c>
      <c r="M961" s="137"/>
      <c r="N961" s="137" t="s">
        <v>192</v>
      </c>
      <c r="O961" s="137" t="s">
        <v>426</v>
      </c>
      <c r="P961" s="132"/>
      <c r="Q961" s="132"/>
      <c r="R961" s="132"/>
    </row>
    <row r="962" spans="1:18" hidden="1">
      <c r="A962" s="132" t="s">
        <v>5283</v>
      </c>
      <c r="B962" s="137" t="s">
        <v>4328</v>
      </c>
      <c r="C962" s="137"/>
      <c r="D962" s="137" t="s">
        <v>426</v>
      </c>
      <c r="E962" s="132"/>
      <c r="F962" s="132"/>
      <c r="G962" s="132"/>
      <c r="H962" s="132">
        <f t="shared" si="42"/>
        <v>1</v>
      </c>
      <c r="I962" s="132"/>
      <c r="J962" s="355" t="s">
        <v>5282</v>
      </c>
      <c r="K962" s="137" t="str">
        <f t="shared" si="44"/>
        <v>S9412</v>
      </c>
      <c r="L962" s="263" t="str">
        <f t="shared" si="43"/>
        <v>S94.1.2 - Activités des organisations professionnelles</v>
      </c>
      <c r="M962" s="137"/>
      <c r="N962" s="137" t="s">
        <v>192</v>
      </c>
      <c r="O962" s="137" t="s">
        <v>426</v>
      </c>
      <c r="P962" s="132"/>
      <c r="Q962" s="132"/>
      <c r="R962" s="132"/>
    </row>
    <row r="963" spans="1:18" hidden="1">
      <c r="A963" s="132" t="s">
        <v>5284</v>
      </c>
      <c r="B963" s="137" t="s">
        <v>4329</v>
      </c>
      <c r="C963" s="137"/>
      <c r="D963" s="137" t="s">
        <v>426</v>
      </c>
      <c r="E963" s="132"/>
      <c r="F963" s="132"/>
      <c r="G963" s="132"/>
      <c r="H963" s="132">
        <f t="shared" ref="H963:H998" si="45">COUNTIF($J$2:$J$1000,A963)</f>
        <v>1</v>
      </c>
      <c r="I963" s="132"/>
      <c r="J963" s="354" t="s">
        <v>5283</v>
      </c>
      <c r="K963" s="137" t="str">
        <f t="shared" si="44"/>
        <v>S942</v>
      </c>
      <c r="L963" s="263" t="str">
        <f t="shared" si="43"/>
        <v>S94.2 - Activités des syndicats de salariés</v>
      </c>
      <c r="M963" s="137" t="s">
        <v>190</v>
      </c>
      <c r="N963" s="137" t="s">
        <v>192</v>
      </c>
      <c r="O963" s="137" t="s">
        <v>426</v>
      </c>
      <c r="P963" s="132"/>
      <c r="Q963" s="132"/>
      <c r="R963" s="132"/>
    </row>
    <row r="964" spans="1:18" hidden="1">
      <c r="A964" s="132" t="s">
        <v>5285</v>
      </c>
      <c r="B964" s="137" t="s">
        <v>4330</v>
      </c>
      <c r="C964" s="137"/>
      <c r="D964" s="137" t="s">
        <v>426</v>
      </c>
      <c r="E964" s="132"/>
      <c r="F964" s="132"/>
      <c r="G964" s="132"/>
      <c r="H964" s="132">
        <f t="shared" si="45"/>
        <v>1</v>
      </c>
      <c r="I964" s="132"/>
      <c r="J964" s="355" t="s">
        <v>5284</v>
      </c>
      <c r="K964" s="137" t="str">
        <f t="shared" si="44"/>
        <v>S9420</v>
      </c>
      <c r="L964" s="263" t="str">
        <f t="shared" ref="L964:L999" si="46">J964</f>
        <v>S94.2.0 - Activités des syndicats de salariés</v>
      </c>
      <c r="M964" s="137"/>
      <c r="N964" s="137" t="s">
        <v>192</v>
      </c>
      <c r="O964" s="137" t="s">
        <v>426</v>
      </c>
      <c r="P964" s="132"/>
      <c r="Q964" s="132"/>
      <c r="R964" s="132"/>
    </row>
    <row r="965" spans="1:18" hidden="1">
      <c r="A965" s="132" t="s">
        <v>5286</v>
      </c>
      <c r="B965" s="137" t="s">
        <v>4331</v>
      </c>
      <c r="C965" s="137"/>
      <c r="D965" s="137" t="s">
        <v>426</v>
      </c>
      <c r="E965" s="132"/>
      <c r="F965" s="132"/>
      <c r="G965" s="132"/>
      <c r="H965" s="132">
        <f t="shared" si="45"/>
        <v>1</v>
      </c>
      <c r="I965" s="132"/>
      <c r="J965" s="354" t="s">
        <v>5285</v>
      </c>
      <c r="K965" s="137" t="str">
        <f t="shared" si="44"/>
        <v>S949</v>
      </c>
      <c r="L965" s="263" t="str">
        <f t="shared" si="46"/>
        <v>S94.9 - Activités des autres organisations associatives</v>
      </c>
      <c r="M965" s="137" t="s">
        <v>190</v>
      </c>
      <c r="N965" s="137" t="s">
        <v>192</v>
      </c>
      <c r="O965" s="137" t="s">
        <v>426</v>
      </c>
      <c r="P965" s="132"/>
      <c r="Q965" s="132"/>
      <c r="R965" s="132"/>
    </row>
    <row r="966" spans="1:18" hidden="1">
      <c r="A966" s="132" t="s">
        <v>5287</v>
      </c>
      <c r="B966" s="137" t="s">
        <v>4332</v>
      </c>
      <c r="C966" s="137"/>
      <c r="D966" s="137" t="s">
        <v>426</v>
      </c>
      <c r="E966" s="132"/>
      <c r="F966" s="132"/>
      <c r="G966" s="132"/>
      <c r="H966" s="132">
        <f t="shared" si="45"/>
        <v>1</v>
      </c>
      <c r="I966" s="132"/>
      <c r="J966" s="355" t="s">
        <v>5286</v>
      </c>
      <c r="K966" s="137" t="str">
        <f t="shared" ref="K966:K999" si="47">VLOOKUP(J966,$A$2:$B$1100,2,0)</f>
        <v>S9491</v>
      </c>
      <c r="L966" s="263" t="str">
        <f t="shared" si="46"/>
        <v>S94.9.1 - Activités des organisations religieuses</v>
      </c>
      <c r="M966" s="137"/>
      <c r="N966" s="137" t="s">
        <v>192</v>
      </c>
      <c r="O966" s="137" t="s">
        <v>426</v>
      </c>
      <c r="P966" s="132"/>
      <c r="Q966" s="132"/>
      <c r="R966" s="132"/>
    </row>
    <row r="967" spans="1:18" hidden="1">
      <c r="A967" s="132" t="s">
        <v>5288</v>
      </c>
      <c r="B967" s="137" t="s">
        <v>4333</v>
      </c>
      <c r="C967" s="137"/>
      <c r="D967" s="137" t="s">
        <v>426</v>
      </c>
      <c r="E967" s="132"/>
      <c r="F967" s="132"/>
      <c r="G967" s="132"/>
      <c r="H967" s="132">
        <f t="shared" si="45"/>
        <v>1</v>
      </c>
      <c r="I967" s="132"/>
      <c r="J967" s="355" t="s">
        <v>5287</v>
      </c>
      <c r="K967" s="137" t="str">
        <f t="shared" si="47"/>
        <v>S9492</v>
      </c>
      <c r="L967" s="263" t="str">
        <f t="shared" si="46"/>
        <v>S94.9.2 - Activités des organisations politiques</v>
      </c>
      <c r="M967" s="137"/>
      <c r="N967" s="137" t="s">
        <v>192</v>
      </c>
      <c r="O967" s="137" t="s">
        <v>426</v>
      </c>
      <c r="P967" s="132"/>
      <c r="Q967" s="132"/>
      <c r="R967" s="132"/>
    </row>
    <row r="968" spans="1:18" hidden="1">
      <c r="A968" s="132" t="s">
        <v>5289</v>
      </c>
      <c r="B968" s="137" t="s">
        <v>4334</v>
      </c>
      <c r="C968" s="137"/>
      <c r="D968" s="137" t="s">
        <v>426</v>
      </c>
      <c r="E968" s="132"/>
      <c r="F968" s="132"/>
      <c r="G968" s="132"/>
      <c r="H968" s="132">
        <f t="shared" si="45"/>
        <v>1</v>
      </c>
      <c r="I968" s="132"/>
      <c r="J968" s="355" t="s">
        <v>5288</v>
      </c>
      <c r="K968" s="137" t="str">
        <f t="shared" si="47"/>
        <v>S9499</v>
      </c>
      <c r="L968" s="263" t="str">
        <f t="shared" si="46"/>
        <v>S94.9.9 - Activités des organisations associatives nca</v>
      </c>
      <c r="M968" s="137"/>
      <c r="N968" s="137" t="s">
        <v>192</v>
      </c>
      <c r="O968" s="137" t="s">
        <v>426</v>
      </c>
      <c r="P968" s="132"/>
      <c r="Q968" s="132"/>
      <c r="R968" s="132"/>
    </row>
    <row r="969" spans="1:18" hidden="1">
      <c r="A969" s="132" t="s">
        <v>5290</v>
      </c>
      <c r="B969" s="137" t="s">
        <v>4335</v>
      </c>
      <c r="C969" s="137"/>
      <c r="D969" s="137" t="s">
        <v>426</v>
      </c>
      <c r="E969" s="132"/>
      <c r="F969" s="132"/>
      <c r="G969" s="132"/>
      <c r="H969" s="132">
        <f t="shared" si="45"/>
        <v>1</v>
      </c>
      <c r="I969" s="132"/>
      <c r="J969" s="353" t="s">
        <v>5289</v>
      </c>
      <c r="K969" s="137" t="str">
        <f t="shared" si="47"/>
        <v>S95</v>
      </c>
      <c r="L969" s="263" t="str">
        <f t="shared" si="46"/>
        <v>S95 - Réparation d'ordinateurs et de biens personnels et domestiques</v>
      </c>
      <c r="M969" s="137" t="s">
        <v>190</v>
      </c>
      <c r="N969" s="137" t="s">
        <v>192</v>
      </c>
      <c r="O969" s="137" t="s">
        <v>426</v>
      </c>
      <c r="P969" s="132"/>
      <c r="Q969" s="132"/>
      <c r="R969" s="132"/>
    </row>
    <row r="970" spans="1:18" hidden="1">
      <c r="A970" s="132" t="s">
        <v>5291</v>
      </c>
      <c r="B970" s="137" t="s">
        <v>4336</v>
      </c>
      <c r="C970" s="137"/>
      <c r="D970" s="137" t="s">
        <v>426</v>
      </c>
      <c r="E970" s="132"/>
      <c r="F970" s="132"/>
      <c r="G970" s="132"/>
      <c r="H970" s="132">
        <f t="shared" si="45"/>
        <v>1</v>
      </c>
      <c r="I970" s="132"/>
      <c r="J970" s="354" t="s">
        <v>5290</v>
      </c>
      <c r="K970" s="137" t="str">
        <f t="shared" si="47"/>
        <v>S951</v>
      </c>
      <c r="L970" s="263" t="str">
        <f t="shared" si="46"/>
        <v>S95.1 - Réparation d'ordinateurs et d'équipements de communication</v>
      </c>
      <c r="M970" s="137" t="s">
        <v>190</v>
      </c>
      <c r="N970" s="137" t="s">
        <v>192</v>
      </c>
      <c r="O970" s="137" t="s">
        <v>426</v>
      </c>
      <c r="P970" s="132"/>
      <c r="Q970" s="132"/>
      <c r="R970" s="132"/>
    </row>
    <row r="971" spans="1:18" hidden="1">
      <c r="A971" s="132" t="s">
        <v>5292</v>
      </c>
      <c r="B971" s="137" t="s">
        <v>4337</v>
      </c>
      <c r="C971" s="137"/>
      <c r="D971" s="137" t="s">
        <v>426</v>
      </c>
      <c r="E971" s="132"/>
      <c r="F971" s="132"/>
      <c r="G971" s="132"/>
      <c r="H971" s="132">
        <f t="shared" si="45"/>
        <v>1</v>
      </c>
      <c r="I971" s="132"/>
      <c r="J971" s="355" t="s">
        <v>5291</v>
      </c>
      <c r="K971" s="137" t="str">
        <f t="shared" si="47"/>
        <v>S9511</v>
      </c>
      <c r="L971" s="263" t="str">
        <f t="shared" si="46"/>
        <v>S95.1.1 - Réparation d'ordinateurs et d'équipements périphériques</v>
      </c>
      <c r="M971" s="137"/>
      <c r="N971" s="137" t="s">
        <v>192</v>
      </c>
      <c r="O971" s="137" t="s">
        <v>426</v>
      </c>
      <c r="P971" s="132"/>
      <c r="Q971" s="132"/>
      <c r="R971" s="132"/>
    </row>
    <row r="972" spans="1:18" hidden="1">
      <c r="A972" s="132" t="s">
        <v>5293</v>
      </c>
      <c r="B972" s="137" t="s">
        <v>4338</v>
      </c>
      <c r="C972" s="137"/>
      <c r="D972" s="137" t="s">
        <v>426</v>
      </c>
      <c r="E972" s="132"/>
      <c r="F972" s="132"/>
      <c r="G972" s="132"/>
      <c r="H972" s="132">
        <f t="shared" si="45"/>
        <v>1</v>
      </c>
      <c r="I972" s="132"/>
      <c r="J972" s="355" t="s">
        <v>5292</v>
      </c>
      <c r="K972" s="137" t="str">
        <f t="shared" si="47"/>
        <v>S9512</v>
      </c>
      <c r="L972" s="263" t="str">
        <f t="shared" si="46"/>
        <v>S95.1.2 - Réparation d'équipements de communication</v>
      </c>
      <c r="M972" s="137"/>
      <c r="N972" s="137" t="s">
        <v>192</v>
      </c>
      <c r="O972" s="137" t="s">
        <v>426</v>
      </c>
      <c r="P972" s="132"/>
      <c r="Q972" s="132"/>
      <c r="R972" s="132"/>
    </row>
    <row r="973" spans="1:18" hidden="1">
      <c r="A973" s="132" t="s">
        <v>5294</v>
      </c>
      <c r="B973" s="137" t="s">
        <v>4339</v>
      </c>
      <c r="C973" s="137"/>
      <c r="D973" s="137" t="s">
        <v>426</v>
      </c>
      <c r="E973" s="132"/>
      <c r="F973" s="132"/>
      <c r="G973" s="132"/>
      <c r="H973" s="132">
        <f t="shared" si="45"/>
        <v>1</v>
      </c>
      <c r="I973" s="132"/>
      <c r="J973" s="354" t="s">
        <v>5293</v>
      </c>
      <c r="K973" s="137" t="str">
        <f t="shared" si="47"/>
        <v>S952</v>
      </c>
      <c r="L973" s="263" t="str">
        <f t="shared" si="46"/>
        <v>S95.2 - Réparation de biens personnels et domestiques</v>
      </c>
      <c r="M973" s="137" t="s">
        <v>190</v>
      </c>
      <c r="N973" s="137" t="s">
        <v>192</v>
      </c>
      <c r="O973" s="137" t="s">
        <v>426</v>
      </c>
      <c r="P973" s="132"/>
      <c r="Q973" s="132"/>
      <c r="R973" s="132"/>
    </row>
    <row r="974" spans="1:18" hidden="1">
      <c r="A974" s="132" t="s">
        <v>5295</v>
      </c>
      <c r="B974" s="137" t="s">
        <v>4340</v>
      </c>
      <c r="C974" s="137"/>
      <c r="D974" s="137" t="s">
        <v>426</v>
      </c>
      <c r="E974" s="132"/>
      <c r="F974" s="132"/>
      <c r="G974" s="132"/>
      <c r="H974" s="132">
        <f t="shared" si="45"/>
        <v>1</v>
      </c>
      <c r="I974" s="132"/>
      <c r="J974" s="355" t="s">
        <v>5294</v>
      </c>
      <c r="K974" s="137" t="str">
        <f t="shared" si="47"/>
        <v>S9521</v>
      </c>
      <c r="L974" s="263" t="str">
        <f t="shared" si="46"/>
        <v>S95.2.1 - Réparation de produits électroniques grand public</v>
      </c>
      <c r="M974" s="137"/>
      <c r="N974" s="137" t="s">
        <v>192</v>
      </c>
      <c r="O974" s="137" t="s">
        <v>426</v>
      </c>
      <c r="P974" s="132"/>
      <c r="Q974" s="132"/>
      <c r="R974" s="132"/>
    </row>
    <row r="975" spans="1:18" hidden="1">
      <c r="A975" s="132" t="s">
        <v>5296</v>
      </c>
      <c r="B975" s="137" t="s">
        <v>4341</v>
      </c>
      <c r="C975" s="137"/>
      <c r="D975" s="137" t="s">
        <v>426</v>
      </c>
      <c r="E975" s="132"/>
      <c r="F975" s="132"/>
      <c r="G975" s="132"/>
      <c r="H975" s="132">
        <f t="shared" si="45"/>
        <v>1</v>
      </c>
      <c r="I975" s="132"/>
      <c r="J975" s="355" t="s">
        <v>5295</v>
      </c>
      <c r="K975" s="137" t="str">
        <f t="shared" si="47"/>
        <v>S9522</v>
      </c>
      <c r="L975" s="263" t="str">
        <f t="shared" si="46"/>
        <v>S95.2.2 - Répar appareil électroménager équipement pour la maison le jardin</v>
      </c>
      <c r="M975" s="137"/>
      <c r="N975" s="137" t="s">
        <v>192</v>
      </c>
      <c r="O975" s="137" t="s">
        <v>426</v>
      </c>
      <c r="P975" s="132"/>
      <c r="Q975" s="132"/>
      <c r="R975" s="132"/>
    </row>
    <row r="976" spans="1:18" hidden="1">
      <c r="A976" s="132" t="s">
        <v>5297</v>
      </c>
      <c r="B976" s="137" t="s">
        <v>4342</v>
      </c>
      <c r="C976" s="137"/>
      <c r="D976" s="137" t="s">
        <v>426</v>
      </c>
      <c r="E976" s="132"/>
      <c r="F976" s="132"/>
      <c r="G976" s="132"/>
      <c r="H976" s="132">
        <f t="shared" si="45"/>
        <v>1</v>
      </c>
      <c r="I976" s="132"/>
      <c r="J976" s="355" t="s">
        <v>5296</v>
      </c>
      <c r="K976" s="137" t="str">
        <f t="shared" si="47"/>
        <v>S9523</v>
      </c>
      <c r="L976" s="263" t="str">
        <f t="shared" si="46"/>
        <v>S95.2.3 - Réparation de chaussures et d'articles en cuir</v>
      </c>
      <c r="M976" s="137"/>
      <c r="N976" s="137" t="s">
        <v>192</v>
      </c>
      <c r="O976" s="137" t="s">
        <v>426</v>
      </c>
      <c r="P976" s="132"/>
      <c r="Q976" s="132"/>
      <c r="R976" s="132"/>
    </row>
    <row r="977" spans="1:18" hidden="1">
      <c r="A977" s="132" t="s">
        <v>5298</v>
      </c>
      <c r="B977" s="137" t="s">
        <v>4343</v>
      </c>
      <c r="C977" s="137"/>
      <c r="D977" s="137" t="s">
        <v>426</v>
      </c>
      <c r="E977" s="132"/>
      <c r="F977" s="132"/>
      <c r="G977" s="132"/>
      <c r="H977" s="132">
        <f t="shared" si="45"/>
        <v>1</v>
      </c>
      <c r="I977" s="132"/>
      <c r="J977" s="355" t="s">
        <v>5297</v>
      </c>
      <c r="K977" s="137" t="str">
        <f t="shared" si="47"/>
        <v>S9524</v>
      </c>
      <c r="L977" s="263" t="str">
        <f t="shared" si="46"/>
        <v>S95.2.4 - Réparation de meubles et d'équipements du foyer</v>
      </c>
      <c r="M977" s="137"/>
      <c r="N977" s="137" t="s">
        <v>192</v>
      </c>
      <c r="O977" s="137" t="s">
        <v>426</v>
      </c>
      <c r="P977" s="132"/>
      <c r="Q977" s="132"/>
      <c r="R977" s="132"/>
    </row>
    <row r="978" spans="1:18" hidden="1">
      <c r="A978" s="132" t="s">
        <v>5299</v>
      </c>
      <c r="B978" s="137" t="s">
        <v>4344</v>
      </c>
      <c r="C978" s="137"/>
      <c r="D978" s="137" t="s">
        <v>426</v>
      </c>
      <c r="E978" s="132"/>
      <c r="F978" s="132"/>
      <c r="G978" s="132"/>
      <c r="H978" s="132">
        <f t="shared" si="45"/>
        <v>1</v>
      </c>
      <c r="I978" s="132"/>
      <c r="J978" s="355" t="s">
        <v>5298</v>
      </c>
      <c r="K978" s="137" t="str">
        <f t="shared" si="47"/>
        <v>S9525</v>
      </c>
      <c r="L978" s="263" t="str">
        <f t="shared" si="46"/>
        <v>S95.2.5 - Réparation d'articles d'horlogerie et de bijouterie</v>
      </c>
      <c r="M978" s="137"/>
      <c r="N978" s="137" t="s">
        <v>192</v>
      </c>
      <c r="O978" s="137" t="s">
        <v>426</v>
      </c>
      <c r="P978" s="132"/>
      <c r="Q978" s="132"/>
      <c r="R978" s="132"/>
    </row>
    <row r="979" spans="1:18" hidden="1">
      <c r="A979" s="132" t="s">
        <v>5300</v>
      </c>
      <c r="B979" s="137" t="s">
        <v>4345</v>
      </c>
      <c r="C979" s="137"/>
      <c r="D979" s="137" t="s">
        <v>426</v>
      </c>
      <c r="E979" s="132"/>
      <c r="F979" s="132"/>
      <c r="G979" s="132"/>
      <c r="H979" s="132">
        <f t="shared" si="45"/>
        <v>1</v>
      </c>
      <c r="I979" s="132"/>
      <c r="J979" s="355" t="s">
        <v>5299</v>
      </c>
      <c r="K979" s="137" t="str">
        <f t="shared" si="47"/>
        <v>S9529</v>
      </c>
      <c r="L979" s="263" t="str">
        <f t="shared" si="46"/>
        <v>S95.2.9 - Réparation de biens personnels et domestiques nca</v>
      </c>
      <c r="M979" s="137"/>
      <c r="N979" s="137" t="s">
        <v>192</v>
      </c>
      <c r="O979" s="137" t="s">
        <v>426</v>
      </c>
      <c r="P979" s="132"/>
      <c r="Q979" s="132"/>
      <c r="R979" s="132"/>
    </row>
    <row r="980" spans="1:18" hidden="1">
      <c r="A980" s="132" t="s">
        <v>5301</v>
      </c>
      <c r="B980" s="137" t="s">
        <v>4346</v>
      </c>
      <c r="C980" s="137"/>
      <c r="D980" s="137" t="s">
        <v>426</v>
      </c>
      <c r="E980" s="132"/>
      <c r="F980" s="132"/>
      <c r="G980" s="132"/>
      <c r="H980" s="132">
        <f t="shared" si="45"/>
        <v>1</v>
      </c>
      <c r="I980" s="132"/>
      <c r="J980" s="353" t="s">
        <v>5300</v>
      </c>
      <c r="K980" s="137" t="str">
        <f t="shared" si="47"/>
        <v>S96</v>
      </c>
      <c r="L980" s="263" t="str">
        <f t="shared" si="46"/>
        <v>S96 - Services personnels</v>
      </c>
      <c r="M980" s="137" t="s">
        <v>190</v>
      </c>
      <c r="N980" s="137" t="s">
        <v>192</v>
      </c>
      <c r="O980" s="137" t="s">
        <v>426</v>
      </c>
      <c r="P980" s="132"/>
      <c r="Q980" s="132"/>
      <c r="R980" s="132"/>
    </row>
    <row r="981" spans="1:18" hidden="1">
      <c r="A981" s="132" t="s">
        <v>5302</v>
      </c>
      <c r="B981" s="137" t="s">
        <v>4347</v>
      </c>
      <c r="C981" s="137"/>
      <c r="D981" s="137" t="s">
        <v>426</v>
      </c>
      <c r="E981" s="132"/>
      <c r="F981" s="132"/>
      <c r="G981" s="132"/>
      <c r="H981" s="132">
        <f t="shared" si="45"/>
        <v>1</v>
      </c>
      <c r="I981" s="132"/>
      <c r="J981" s="354" t="s">
        <v>5301</v>
      </c>
      <c r="K981" s="137" t="str">
        <f t="shared" si="47"/>
        <v>S960</v>
      </c>
      <c r="L981" s="263" t="str">
        <f t="shared" si="46"/>
        <v>S96.0 - Services personnels</v>
      </c>
      <c r="M981" s="137" t="s">
        <v>190</v>
      </c>
      <c r="N981" s="137" t="s">
        <v>192</v>
      </c>
      <c r="O981" s="137" t="s">
        <v>426</v>
      </c>
      <c r="P981" s="132"/>
      <c r="Q981" s="132"/>
      <c r="R981" s="132"/>
    </row>
    <row r="982" spans="1:18" hidden="1">
      <c r="A982" s="132" t="s">
        <v>5303</v>
      </c>
      <c r="B982" s="137" t="s">
        <v>4348</v>
      </c>
      <c r="C982" s="137"/>
      <c r="D982" s="137" t="s">
        <v>426</v>
      </c>
      <c r="E982" s="132"/>
      <c r="F982" s="132"/>
      <c r="G982" s="132"/>
      <c r="H982" s="132">
        <f t="shared" si="45"/>
        <v>1</v>
      </c>
      <c r="I982" s="132"/>
      <c r="J982" s="355" t="s">
        <v>5302</v>
      </c>
      <c r="K982" s="137" t="str">
        <f t="shared" si="47"/>
        <v>S9601</v>
      </c>
      <c r="L982" s="263" t="str">
        <f t="shared" si="46"/>
        <v>S96.0.1 - Blanchisserie-teinturerie</v>
      </c>
      <c r="M982" s="137"/>
      <c r="N982" s="137" t="s">
        <v>192</v>
      </c>
      <c r="O982" s="137" t="s">
        <v>426</v>
      </c>
      <c r="P982" s="132"/>
      <c r="Q982" s="132"/>
      <c r="R982" s="132"/>
    </row>
    <row r="983" spans="1:18" hidden="1">
      <c r="A983" s="132" t="s">
        <v>5304</v>
      </c>
      <c r="B983" s="137" t="s">
        <v>4349</v>
      </c>
      <c r="C983" s="137"/>
      <c r="D983" s="137" t="s">
        <v>426</v>
      </c>
      <c r="E983" s="132"/>
      <c r="F983" s="132"/>
      <c r="G983" s="132"/>
      <c r="H983" s="132">
        <f t="shared" si="45"/>
        <v>1</v>
      </c>
      <c r="I983" s="132"/>
      <c r="J983" s="355" t="s">
        <v>5303</v>
      </c>
      <c r="K983" s="137" t="str">
        <f t="shared" si="47"/>
        <v>S9602</v>
      </c>
      <c r="L983" s="263" t="str">
        <f t="shared" si="46"/>
        <v>S96.0.2 - Coiffure et soins de beauté</v>
      </c>
      <c r="M983" s="137"/>
      <c r="N983" s="137" t="s">
        <v>192</v>
      </c>
      <c r="O983" s="137" t="s">
        <v>426</v>
      </c>
      <c r="P983" s="132"/>
      <c r="Q983" s="132"/>
      <c r="R983" s="132"/>
    </row>
    <row r="984" spans="1:18" hidden="1">
      <c r="A984" s="132" t="s">
        <v>5305</v>
      </c>
      <c r="B984" s="137" t="s">
        <v>4350</v>
      </c>
      <c r="C984" s="137"/>
      <c r="D984" s="137" t="s">
        <v>426</v>
      </c>
      <c r="E984" s="132"/>
      <c r="F984" s="132"/>
      <c r="G984" s="132"/>
      <c r="H984" s="132">
        <f t="shared" si="45"/>
        <v>1</v>
      </c>
      <c r="I984" s="132"/>
      <c r="J984" s="355" t="s">
        <v>5304</v>
      </c>
      <c r="K984" s="137" t="str">
        <f t="shared" si="47"/>
        <v>S9603</v>
      </c>
      <c r="L984" s="263" t="str">
        <f t="shared" si="46"/>
        <v>S96.0.3 - Services funéraires</v>
      </c>
      <c r="M984" s="137"/>
      <c r="N984" s="137" t="s">
        <v>192</v>
      </c>
      <c r="O984" s="137" t="s">
        <v>426</v>
      </c>
      <c r="P984" s="132"/>
      <c r="Q984" s="132"/>
      <c r="R984" s="132"/>
    </row>
    <row r="985" spans="1:18" hidden="1">
      <c r="A985" s="132" t="s">
        <v>5306</v>
      </c>
      <c r="B985" s="137" t="s">
        <v>4351</v>
      </c>
      <c r="C985" s="137"/>
      <c r="D985" s="137" t="s">
        <v>426</v>
      </c>
      <c r="E985" s="132"/>
      <c r="F985" s="132"/>
      <c r="G985" s="132"/>
      <c r="H985" s="132">
        <f t="shared" si="45"/>
        <v>1</v>
      </c>
      <c r="I985" s="132"/>
      <c r="J985" s="355" t="s">
        <v>5305</v>
      </c>
      <c r="K985" s="137" t="str">
        <f t="shared" si="47"/>
        <v>S9604</v>
      </c>
      <c r="L985" s="263" t="str">
        <f t="shared" si="46"/>
        <v>S96.0.4 - Entretien corporel</v>
      </c>
      <c r="M985" s="137"/>
      <c r="N985" s="137" t="s">
        <v>192</v>
      </c>
      <c r="O985" s="137" t="s">
        <v>426</v>
      </c>
      <c r="P985" s="132"/>
      <c r="Q985" s="132"/>
      <c r="R985" s="132"/>
    </row>
    <row r="986" spans="1:18" hidden="1">
      <c r="A986" s="132" t="s">
        <v>5307</v>
      </c>
      <c r="B986" s="137" t="s">
        <v>4352</v>
      </c>
      <c r="C986" s="137"/>
      <c r="D986" s="137" t="s">
        <v>426</v>
      </c>
      <c r="E986" s="132"/>
      <c r="F986" s="132"/>
      <c r="G986" s="132"/>
      <c r="H986" s="132">
        <f t="shared" si="45"/>
        <v>1</v>
      </c>
      <c r="I986" s="132"/>
      <c r="J986" s="355" t="s">
        <v>5306</v>
      </c>
      <c r="K986" s="137" t="str">
        <f t="shared" si="47"/>
        <v>S9609</v>
      </c>
      <c r="L986" s="263" t="str">
        <f t="shared" si="46"/>
        <v>S96.0.9 - Autres services personnels</v>
      </c>
      <c r="M986" s="137"/>
      <c r="N986" s="137" t="s">
        <v>192</v>
      </c>
      <c r="O986" s="137" t="s">
        <v>426</v>
      </c>
      <c r="P986" s="132"/>
      <c r="Q986" s="132"/>
      <c r="R986" s="132"/>
    </row>
    <row r="987" spans="1:18" hidden="1">
      <c r="A987" s="132" t="s">
        <v>5352</v>
      </c>
      <c r="B987" s="137" t="s">
        <v>4353</v>
      </c>
      <c r="C987" s="137"/>
      <c r="D987" s="137" t="s">
        <v>426</v>
      </c>
      <c r="E987" s="132"/>
      <c r="F987" s="132"/>
      <c r="G987" s="132"/>
      <c r="H987" s="132">
        <f t="shared" si="45"/>
        <v>1</v>
      </c>
      <c r="I987" s="132"/>
      <c r="J987" s="265" t="s">
        <v>5307</v>
      </c>
      <c r="K987" s="137" t="str">
        <f t="shared" si="47"/>
        <v>T</v>
      </c>
      <c r="L987" s="263" t="str">
        <f t="shared" si="46"/>
        <v>T - ACTIVITÉS MÉNAGES (EMPLOYEURS; PROD BIENS SERV PR USAGE PROPRE)</v>
      </c>
      <c r="M987" s="137" t="s">
        <v>190</v>
      </c>
      <c r="N987" s="137" t="s">
        <v>192</v>
      </c>
      <c r="O987" s="137" t="s">
        <v>426</v>
      </c>
      <c r="P987" s="132"/>
      <c r="Q987" s="132"/>
      <c r="R987" s="132"/>
    </row>
    <row r="988" spans="1:18" hidden="1">
      <c r="A988" s="132" t="s">
        <v>5353</v>
      </c>
      <c r="B988" s="137" t="s">
        <v>4354</v>
      </c>
      <c r="C988" s="137"/>
      <c r="D988" s="137" t="s">
        <v>426</v>
      </c>
      <c r="E988" s="132"/>
      <c r="F988" s="132"/>
      <c r="G988" s="132"/>
      <c r="H988" s="132">
        <f t="shared" si="45"/>
        <v>1</v>
      </c>
      <c r="I988" s="132"/>
      <c r="J988" s="353" t="s">
        <v>5352</v>
      </c>
      <c r="K988" s="137" t="str">
        <f t="shared" si="47"/>
        <v>T97</v>
      </c>
      <c r="L988" s="263" t="str">
        <f t="shared" si="46"/>
        <v>T97 - Activités ménages en tant qu'employeurs personnel domestique</v>
      </c>
      <c r="M988" s="137" t="s">
        <v>190</v>
      </c>
      <c r="N988" s="137" t="s">
        <v>192</v>
      </c>
      <c r="O988" s="137" t="s">
        <v>426</v>
      </c>
      <c r="P988" s="132"/>
      <c r="Q988" s="132"/>
      <c r="R988" s="132"/>
    </row>
    <row r="989" spans="1:18" hidden="1">
      <c r="A989" s="132" t="s">
        <v>5354</v>
      </c>
      <c r="B989" s="137" t="s">
        <v>4355</v>
      </c>
      <c r="C989" s="137"/>
      <c r="D989" s="137" t="s">
        <v>426</v>
      </c>
      <c r="E989" s="132"/>
      <c r="F989" s="132"/>
      <c r="G989" s="132"/>
      <c r="H989" s="132">
        <f t="shared" si="45"/>
        <v>1</v>
      </c>
      <c r="I989" s="132"/>
      <c r="J989" s="354" t="s">
        <v>5353</v>
      </c>
      <c r="K989" s="137" t="str">
        <f t="shared" si="47"/>
        <v>T970</v>
      </c>
      <c r="L989" s="263" t="str">
        <f t="shared" si="46"/>
        <v>T97.0 - Activités ménages en tant qu'employeurs personnel domestique</v>
      </c>
      <c r="M989" s="137" t="s">
        <v>190</v>
      </c>
      <c r="N989" s="137" t="s">
        <v>192</v>
      </c>
      <c r="O989" s="137" t="s">
        <v>426</v>
      </c>
      <c r="P989" s="132"/>
      <c r="Q989" s="132"/>
      <c r="R989" s="132"/>
    </row>
    <row r="990" spans="1:18" hidden="1">
      <c r="A990" s="132" t="s">
        <v>5355</v>
      </c>
      <c r="B990" s="137" t="s">
        <v>4356</v>
      </c>
      <c r="C990" s="137"/>
      <c r="D990" s="137" t="s">
        <v>426</v>
      </c>
      <c r="E990" s="132"/>
      <c r="F990" s="132"/>
      <c r="G990" s="132"/>
      <c r="H990" s="132">
        <f t="shared" si="45"/>
        <v>1</v>
      </c>
      <c r="I990" s="132"/>
      <c r="J990" s="355" t="s">
        <v>5354</v>
      </c>
      <c r="K990" s="137" t="str">
        <f t="shared" si="47"/>
        <v>T9700</v>
      </c>
      <c r="L990" s="263" t="str">
        <f t="shared" si="46"/>
        <v>T97.0.0 - Activités ménages en tant qu'employeurs personnel domestique</v>
      </c>
      <c r="M990" s="137"/>
      <c r="N990" s="137" t="s">
        <v>192</v>
      </c>
      <c r="O990" s="137" t="s">
        <v>426</v>
      </c>
      <c r="P990" s="132"/>
      <c r="Q990" s="132"/>
      <c r="R990" s="132"/>
    </row>
    <row r="991" spans="1:18" hidden="1">
      <c r="A991" s="132" t="s">
        <v>5356</v>
      </c>
      <c r="B991" s="137" t="s">
        <v>4357</v>
      </c>
      <c r="C991" s="137"/>
      <c r="D991" s="137" t="s">
        <v>426</v>
      </c>
      <c r="E991" s="132"/>
      <c r="F991" s="132"/>
      <c r="G991" s="132"/>
      <c r="H991" s="132">
        <f t="shared" si="45"/>
        <v>1</v>
      </c>
      <c r="I991" s="132"/>
      <c r="J991" s="353" t="s">
        <v>5355</v>
      </c>
      <c r="K991" s="137" t="str">
        <f t="shared" si="47"/>
        <v>T98</v>
      </c>
      <c r="L991" s="263" t="str">
        <f t="shared" si="46"/>
        <v>T98 - Activités indiff ménages (producteurs biens serv pr usage propre)</v>
      </c>
      <c r="M991" s="137" t="s">
        <v>190</v>
      </c>
      <c r="N991" s="137" t="s">
        <v>192</v>
      </c>
      <c r="O991" s="137" t="s">
        <v>426</v>
      </c>
      <c r="P991" s="132"/>
      <c r="Q991" s="132"/>
      <c r="R991" s="132"/>
    </row>
    <row r="992" spans="1:18" hidden="1">
      <c r="A992" s="132" t="s">
        <v>5357</v>
      </c>
      <c r="B992" s="137" t="s">
        <v>4358</v>
      </c>
      <c r="C992" s="137"/>
      <c r="D992" s="137" t="s">
        <v>426</v>
      </c>
      <c r="E992" s="132"/>
      <c r="F992" s="132"/>
      <c r="G992" s="132"/>
      <c r="H992" s="132">
        <f t="shared" si="45"/>
        <v>1</v>
      </c>
      <c r="I992" s="132"/>
      <c r="J992" s="354" t="s">
        <v>5356</v>
      </c>
      <c r="K992" s="137" t="str">
        <f t="shared" si="47"/>
        <v>T981</v>
      </c>
      <c r="L992" s="263" t="str">
        <f t="shared" si="46"/>
        <v>T98.1 - Activités indiff ménages (producteurs biens serv pr usage propre)</v>
      </c>
      <c r="M992" s="137" t="s">
        <v>190</v>
      </c>
      <c r="N992" s="137" t="s">
        <v>192</v>
      </c>
      <c r="O992" s="137" t="s">
        <v>426</v>
      </c>
      <c r="P992" s="132"/>
      <c r="Q992" s="132"/>
      <c r="R992" s="132"/>
    </row>
    <row r="993" spans="1:18" hidden="1">
      <c r="A993" s="132" t="s">
        <v>5358</v>
      </c>
      <c r="B993" s="137" t="s">
        <v>4359</v>
      </c>
      <c r="C993" s="137"/>
      <c r="D993" s="137" t="s">
        <v>426</v>
      </c>
      <c r="E993" s="132"/>
      <c r="F993" s="132"/>
      <c r="G993" s="132"/>
      <c r="H993" s="132">
        <f t="shared" si="45"/>
        <v>1</v>
      </c>
      <c r="I993" s="132"/>
      <c r="J993" s="355" t="s">
        <v>5357</v>
      </c>
      <c r="K993" s="137" t="str">
        <f t="shared" si="47"/>
        <v>T9810</v>
      </c>
      <c r="L993" s="263" t="str">
        <f t="shared" si="46"/>
        <v>T98.1.0 - Activités indiff ménages (producteurs biens serv pr usage propre)</v>
      </c>
      <c r="M993" s="137"/>
      <c r="N993" s="137" t="s">
        <v>192</v>
      </c>
      <c r="O993" s="137" t="s">
        <v>426</v>
      </c>
      <c r="P993" s="132"/>
      <c r="Q993" s="132"/>
      <c r="R993" s="132"/>
    </row>
    <row r="994" spans="1:18" hidden="1">
      <c r="A994" s="132" t="s">
        <v>5359</v>
      </c>
      <c r="B994" s="137" t="s">
        <v>4360</v>
      </c>
      <c r="C994" s="137"/>
      <c r="D994" s="137" t="s">
        <v>426</v>
      </c>
      <c r="E994" s="132"/>
      <c r="F994" s="132"/>
      <c r="G994" s="132"/>
      <c r="H994" s="132">
        <f t="shared" si="45"/>
        <v>1</v>
      </c>
      <c r="I994" s="132"/>
      <c r="J994" s="354" t="s">
        <v>5358</v>
      </c>
      <c r="K994" s="137" t="str">
        <f t="shared" si="47"/>
        <v>T982</v>
      </c>
      <c r="L994" s="263" t="str">
        <f t="shared" si="46"/>
        <v>T98.2 - Activités indiff ménages (producteurs service pr usage propre)</v>
      </c>
      <c r="M994" s="137" t="s">
        <v>190</v>
      </c>
      <c r="N994" s="137" t="s">
        <v>192</v>
      </c>
      <c r="O994" s="137" t="s">
        <v>426</v>
      </c>
      <c r="P994" s="132"/>
      <c r="Q994" s="132"/>
      <c r="R994" s="132"/>
    </row>
    <row r="995" spans="1:18" hidden="1">
      <c r="A995" s="132" t="s">
        <v>5308</v>
      </c>
      <c r="B995" s="137" t="s">
        <v>4361</v>
      </c>
      <c r="C995" s="137"/>
      <c r="D995" s="137" t="s">
        <v>426</v>
      </c>
      <c r="E995" s="132"/>
      <c r="F995" s="132"/>
      <c r="G995" s="132"/>
      <c r="H995" s="132">
        <f t="shared" si="45"/>
        <v>1</v>
      </c>
      <c r="I995" s="132"/>
      <c r="J995" s="355" t="s">
        <v>5359</v>
      </c>
      <c r="K995" s="137" t="str">
        <f t="shared" si="47"/>
        <v>T9820</v>
      </c>
      <c r="L995" s="263" t="str">
        <f t="shared" si="46"/>
        <v>T98.2.0 - Activités indiff ménages (producteurs service pr usage propre)</v>
      </c>
      <c r="M995" s="137"/>
      <c r="N995" s="137" t="s">
        <v>192</v>
      </c>
      <c r="O995" s="137" t="s">
        <v>426</v>
      </c>
      <c r="P995" s="132"/>
      <c r="Q995" s="132"/>
      <c r="R995" s="132"/>
    </row>
    <row r="996" spans="1:18" hidden="1">
      <c r="A996" s="132" t="s">
        <v>5309</v>
      </c>
      <c r="B996" s="137" t="s">
        <v>4362</v>
      </c>
      <c r="C996" s="137"/>
      <c r="D996" s="137" t="s">
        <v>426</v>
      </c>
      <c r="E996" s="132"/>
      <c r="F996" s="132"/>
      <c r="G996" s="132"/>
      <c r="H996" s="132">
        <f t="shared" si="45"/>
        <v>1</v>
      </c>
      <c r="I996" s="132"/>
      <c r="J996" s="265" t="s">
        <v>5308</v>
      </c>
      <c r="K996" s="137" t="str">
        <f t="shared" si="47"/>
        <v>U</v>
      </c>
      <c r="L996" s="263" t="str">
        <f t="shared" si="46"/>
        <v>U - ACTIVITÉS EXTRA-TERRITORIALES</v>
      </c>
      <c r="M996" s="137" t="s">
        <v>190</v>
      </c>
      <c r="N996" s="137" t="s">
        <v>192</v>
      </c>
      <c r="O996" s="137" t="s">
        <v>426</v>
      </c>
      <c r="P996" s="132"/>
      <c r="Q996" s="132"/>
      <c r="R996" s="132"/>
    </row>
    <row r="997" spans="1:18" hidden="1">
      <c r="A997" s="132" t="s">
        <v>5310</v>
      </c>
      <c r="B997" s="137" t="s">
        <v>4363</v>
      </c>
      <c r="C997" s="137"/>
      <c r="D997" s="137" t="s">
        <v>426</v>
      </c>
      <c r="E997" s="132"/>
      <c r="F997" s="132"/>
      <c r="G997" s="132"/>
      <c r="H997" s="132">
        <f t="shared" si="45"/>
        <v>1</v>
      </c>
      <c r="I997" s="132"/>
      <c r="J997" s="353" t="s">
        <v>5309</v>
      </c>
      <c r="K997" s="137" t="str">
        <f t="shared" si="47"/>
        <v>U99</v>
      </c>
      <c r="L997" s="263" t="str">
        <f t="shared" si="46"/>
        <v>U99 - Activités extra-territoriales</v>
      </c>
      <c r="M997" s="137" t="s">
        <v>190</v>
      </c>
      <c r="N997" s="137" t="s">
        <v>192</v>
      </c>
      <c r="O997" s="137" t="s">
        <v>426</v>
      </c>
      <c r="P997" s="132"/>
      <c r="Q997" s="132"/>
      <c r="R997" s="132"/>
    </row>
    <row r="998" spans="1:18" hidden="1">
      <c r="A998" s="132" t="s">
        <v>5311</v>
      </c>
      <c r="B998" s="137" t="s">
        <v>4364</v>
      </c>
      <c r="C998" s="137"/>
      <c r="D998" s="137" t="s">
        <v>426</v>
      </c>
      <c r="E998" s="132"/>
      <c r="F998" s="132"/>
      <c r="G998" s="132"/>
      <c r="H998" s="132">
        <f t="shared" si="45"/>
        <v>1</v>
      </c>
      <c r="I998" s="132"/>
      <c r="J998" s="354" t="s">
        <v>5310</v>
      </c>
      <c r="K998" s="137" t="str">
        <f t="shared" si="47"/>
        <v>U990</v>
      </c>
      <c r="L998" s="263" t="str">
        <f t="shared" si="46"/>
        <v>U99.0 - Activités extra-territoriales</v>
      </c>
      <c r="M998" s="137" t="s">
        <v>190</v>
      </c>
      <c r="N998" s="137" t="s">
        <v>192</v>
      </c>
      <c r="O998" s="137" t="s">
        <v>426</v>
      </c>
      <c r="P998" s="132"/>
      <c r="Q998" s="132"/>
      <c r="R998" s="132"/>
    </row>
    <row r="999" spans="1:18" hidden="1">
      <c r="A999" s="132"/>
      <c r="B999" s="132"/>
      <c r="C999" s="132"/>
      <c r="D999" s="132"/>
      <c r="E999" s="132"/>
      <c r="F999" s="132"/>
      <c r="G999" s="132"/>
      <c r="H999" s="132"/>
      <c r="I999" s="132"/>
      <c r="J999" s="355" t="s">
        <v>5311</v>
      </c>
      <c r="K999" s="137" t="str">
        <f t="shared" si="47"/>
        <v>U9900</v>
      </c>
      <c r="L999" s="263" t="str">
        <f t="shared" si="46"/>
        <v>U99.0.0 - Activités extra-territoriales</v>
      </c>
      <c r="M999" s="137"/>
      <c r="N999" s="137" t="s">
        <v>192</v>
      </c>
      <c r="O999" s="137" t="s">
        <v>426</v>
      </c>
      <c r="P999" s="132"/>
      <c r="Q999" s="132"/>
      <c r="R999" s="132"/>
    </row>
    <row r="1000" spans="1:18">
      <c r="A1000" s="132"/>
      <c r="B1000" s="132"/>
      <c r="C1000" s="132"/>
      <c r="D1000" s="132"/>
      <c r="E1000" s="132"/>
      <c r="F1000" s="132"/>
      <c r="G1000" s="132"/>
      <c r="H1000" s="132"/>
      <c r="I1000" s="132"/>
      <c r="J1000" s="132"/>
      <c r="K1000" s="132"/>
      <c r="L1000" s="132"/>
      <c r="M1000" s="132"/>
      <c r="N1000" s="132"/>
      <c r="O1000" s="132"/>
      <c r="P1000" s="132"/>
      <c r="Q1000" s="132"/>
      <c r="R1000" s="132"/>
    </row>
  </sheetData>
  <autoFilter ref="A1:V999">
    <filterColumn colId="1">
      <filters>
        <filter val="A02"/>
        <filter val="A021"/>
        <filter val="A022"/>
        <filter val="A0220"/>
        <filter val="A023"/>
        <filter val="A0230"/>
        <filter val="A024"/>
        <filter val="A0240"/>
      </filters>
    </filterColumn>
  </autoFilter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V45"/>
  <sheetViews>
    <sheetView workbookViewId="0">
      <selection activeCell="A44" sqref="A44"/>
    </sheetView>
  </sheetViews>
  <sheetFormatPr baseColWidth="10" defaultColWidth="11.44140625" defaultRowHeight="14.4"/>
  <cols>
    <col min="1" max="1" width="57" style="129" customWidth="1"/>
    <col min="2" max="2" width="6.33203125" style="129" bestFit="1" customWidth="1"/>
    <col min="3" max="9" width="7.109375" style="129" customWidth="1"/>
    <col min="10" max="10" width="56.44140625" style="193" bestFit="1" customWidth="1"/>
    <col min="11" max="11" width="11.44140625" style="129"/>
    <col min="12" max="12" width="56.44140625" style="151" customWidth="1"/>
    <col min="13" max="16384" width="11.44140625" style="129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91" t="s">
        <v>234</v>
      </c>
      <c r="K1" s="111" t="s">
        <v>235</v>
      </c>
      <c r="L1" s="182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 customFormat="1" ht="39" customHeight="1">
      <c r="A2" s="136" t="s">
        <v>2505</v>
      </c>
      <c r="B2" s="129" t="s">
        <v>1942</v>
      </c>
      <c r="C2" s="129" t="s">
        <v>609</v>
      </c>
      <c r="D2" s="129" t="s">
        <v>426</v>
      </c>
      <c r="E2" s="129"/>
      <c r="F2" s="129"/>
      <c r="G2" s="129"/>
      <c r="H2" s="129">
        <f>COUNTIF($K$2:$K$260,B2)</f>
        <v>1</v>
      </c>
      <c r="I2" s="129"/>
      <c r="J2" s="192" t="s">
        <v>2516</v>
      </c>
      <c r="K2" s="129"/>
      <c r="L2" s="170"/>
      <c r="M2" s="129"/>
      <c r="N2" s="129"/>
      <c r="O2" s="132" t="s">
        <v>426</v>
      </c>
      <c r="P2" s="129"/>
      <c r="Q2" s="129"/>
      <c r="R2" s="129"/>
      <c r="S2" s="129"/>
      <c r="T2" s="129"/>
      <c r="U2" s="129"/>
      <c r="V2" s="129"/>
    </row>
    <row r="3" spans="1:22" ht="30.6" customHeight="1">
      <c r="A3" s="136" t="s">
        <v>2506</v>
      </c>
      <c r="B3" s="129" t="s">
        <v>2508</v>
      </c>
      <c r="D3" s="129" t="s">
        <v>426</v>
      </c>
      <c r="H3" s="129">
        <f>COUNTIF($K$2:$K$260,B3)</f>
        <v>1</v>
      </c>
      <c r="J3" s="194" t="s">
        <v>2505</v>
      </c>
      <c r="K3" s="130" t="str">
        <f>VLOOKUP(J3,$A$1:$I$315,2,FALSE)</f>
        <v>e0</v>
      </c>
      <c r="L3" s="170" t="str">
        <f>J3</f>
        <v>1- Assurés de contrats individuels, de contrats de groupe ouvert ou de contrats collectifs à adhésion facultative</v>
      </c>
      <c r="O3" s="132" t="s">
        <v>426</v>
      </c>
    </row>
    <row r="4" spans="1:22">
      <c r="A4" s="132"/>
      <c r="B4" s="132"/>
      <c r="C4" s="132"/>
      <c r="D4" s="132"/>
      <c r="E4" s="132"/>
      <c r="F4" s="132"/>
      <c r="G4" s="132"/>
      <c r="H4" s="132"/>
      <c r="J4" s="194" t="s">
        <v>2506</v>
      </c>
      <c r="K4" s="130" t="str">
        <f>VLOOKUP(J4,$A$1:$I$315,2,FALSE)</f>
        <v>e3001</v>
      </c>
      <c r="L4" s="170" t="str">
        <f>J4</f>
        <v>2- Assurés de contrats collectifs à adhésion obligatoire</v>
      </c>
      <c r="O4" s="132" t="s">
        <v>426</v>
      </c>
    </row>
    <row r="5" spans="1:22">
      <c r="A5" s="132"/>
      <c r="B5" s="132"/>
      <c r="C5" s="132"/>
      <c r="D5" s="132"/>
      <c r="E5" s="132"/>
      <c r="F5" s="132"/>
      <c r="G5" s="132"/>
      <c r="H5" s="132"/>
      <c r="J5" s="192"/>
      <c r="K5" s="86"/>
      <c r="L5" s="170"/>
      <c r="O5" s="132"/>
    </row>
    <row r="6" spans="1:22">
      <c r="A6" s="132"/>
      <c r="B6" s="199"/>
      <c r="C6" s="132"/>
      <c r="D6" s="132"/>
      <c r="E6" s="132"/>
      <c r="F6" s="132"/>
      <c r="G6" s="132"/>
      <c r="H6" s="132"/>
      <c r="J6" s="50"/>
      <c r="K6" s="86"/>
      <c r="L6" s="170"/>
      <c r="O6" s="132"/>
    </row>
    <row r="7" spans="1:22">
      <c r="B7" s="2"/>
      <c r="J7" s="50"/>
      <c r="K7" s="86"/>
      <c r="L7" s="170"/>
      <c r="O7" s="132"/>
    </row>
    <row r="8" spans="1:22">
      <c r="O8" s="132"/>
    </row>
    <row r="9" spans="1:22">
      <c r="O9" s="132"/>
    </row>
    <row r="44" spans="3:9">
      <c r="C44" s="299"/>
      <c r="D44" s="299"/>
      <c r="E44" s="299"/>
      <c r="F44" s="299"/>
      <c r="G44" s="299"/>
      <c r="H44" s="299"/>
      <c r="I44" s="299"/>
    </row>
    <row r="45" spans="3:9">
      <c r="C45" s="299"/>
      <c r="D45" s="299"/>
      <c r="E45" s="299"/>
      <c r="F45" s="299"/>
      <c r="G45" s="299"/>
      <c r="H45" s="299"/>
      <c r="I45" s="299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>
    <tabColor rgb="FFFFFF00"/>
  </sheetPr>
  <dimension ref="A1:V45"/>
  <sheetViews>
    <sheetView workbookViewId="0">
      <selection activeCell="H23" sqref="H23"/>
    </sheetView>
  </sheetViews>
  <sheetFormatPr baseColWidth="10" defaultRowHeight="14.4"/>
  <cols>
    <col min="1" max="1" width="39.109375" customWidth="1"/>
    <col min="10" max="10" width="35.6640625" customWidth="1"/>
    <col min="14" max="14" width="18.6640625" customWidth="1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82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132" t="s">
        <v>244</v>
      </c>
      <c r="B2" s="132" t="s">
        <v>1942</v>
      </c>
      <c r="C2" s="132" t="s">
        <v>609</v>
      </c>
      <c r="D2" s="132" t="s">
        <v>426</v>
      </c>
      <c r="E2" s="132"/>
      <c r="F2" s="132"/>
      <c r="G2" s="132"/>
      <c r="H2" s="132">
        <f>COUNTIF($J$2:$J$415,A2)</f>
        <v>2</v>
      </c>
      <c r="I2" s="79"/>
      <c r="J2" s="351" t="s">
        <v>2887</v>
      </c>
      <c r="K2" s="132"/>
      <c r="L2" s="352"/>
      <c r="M2" s="132"/>
      <c r="N2" s="132"/>
      <c r="O2" s="132" t="s">
        <v>426</v>
      </c>
      <c r="P2" s="132"/>
      <c r="Q2" s="132"/>
      <c r="R2" s="132" t="s">
        <v>2895</v>
      </c>
      <c r="S2" s="129"/>
      <c r="T2" s="129"/>
      <c r="U2" s="129"/>
      <c r="V2" s="129"/>
    </row>
    <row r="3" spans="1:22">
      <c r="A3" s="132" t="s">
        <v>2875</v>
      </c>
      <c r="B3" s="132" t="s">
        <v>2873</v>
      </c>
      <c r="C3" s="132"/>
      <c r="D3" s="132" t="s">
        <v>426</v>
      </c>
      <c r="E3" s="132"/>
      <c r="F3" s="132"/>
      <c r="G3" s="132"/>
      <c r="H3" s="132">
        <f>COUNTIF($J$2:$J$415,A3)</f>
        <v>1</v>
      </c>
      <c r="I3" s="132"/>
      <c r="J3" s="50" t="s">
        <v>244</v>
      </c>
      <c r="K3" s="132" t="str">
        <f>VLOOKUP(J3,$A:$B,2,FALSE)</f>
        <v>e0</v>
      </c>
      <c r="L3" s="170" t="str">
        <f>J3</f>
        <v>Total/NA</v>
      </c>
      <c r="M3" s="132"/>
      <c r="N3" s="132"/>
      <c r="O3" s="132" t="s">
        <v>426</v>
      </c>
      <c r="P3" s="132" t="s">
        <v>2403</v>
      </c>
      <c r="Q3" s="132"/>
      <c r="R3" s="132"/>
      <c r="S3" s="129"/>
      <c r="T3" s="129"/>
      <c r="U3" s="129"/>
      <c r="V3" s="129"/>
    </row>
    <row r="4" spans="1:22">
      <c r="A4" s="40" t="s">
        <v>2876</v>
      </c>
      <c r="B4" s="132" t="s">
        <v>2874</v>
      </c>
      <c r="C4" s="132"/>
      <c r="D4" s="132" t="s">
        <v>426</v>
      </c>
      <c r="E4" s="132"/>
      <c r="F4" s="132"/>
      <c r="G4" s="132"/>
      <c r="H4" s="132">
        <f t="shared" ref="H4:H11" si="0">COUNTIF($J$2:$J$415,A4)</f>
        <v>1</v>
      </c>
      <c r="I4" s="132"/>
      <c r="J4" s="44" t="s">
        <v>2875</v>
      </c>
      <c r="K4" s="132" t="str">
        <f t="shared" ref="K4:K10" si="1">VLOOKUP(J4,$A:$B,2,FALSE)</f>
        <v>e2500</v>
      </c>
      <c r="L4" s="40" t="s">
        <v>2888</v>
      </c>
      <c r="M4" s="132"/>
      <c r="N4" s="132"/>
      <c r="O4" s="132" t="s">
        <v>426</v>
      </c>
      <c r="P4" s="132"/>
      <c r="Q4" s="132"/>
      <c r="R4" s="132"/>
      <c r="S4" s="129"/>
      <c r="T4" s="129"/>
      <c r="U4" s="129"/>
      <c r="V4" s="129"/>
    </row>
    <row r="5" spans="1:22">
      <c r="A5" s="132" t="s">
        <v>2877</v>
      </c>
      <c r="B5" s="132" t="s">
        <v>2882</v>
      </c>
      <c r="C5" s="132"/>
      <c r="D5" s="132" t="s">
        <v>426</v>
      </c>
      <c r="E5" s="132"/>
      <c r="F5" s="132"/>
      <c r="G5" s="132"/>
      <c r="H5" s="132">
        <f t="shared" si="0"/>
        <v>1</v>
      </c>
      <c r="I5" s="132"/>
      <c r="J5" s="44" t="s">
        <v>2876</v>
      </c>
      <c r="K5" s="132" t="str">
        <f t="shared" si="1"/>
        <v>e2501</v>
      </c>
      <c r="L5" s="40" t="s">
        <v>2889</v>
      </c>
      <c r="M5" s="132"/>
      <c r="N5" s="132"/>
      <c r="O5" s="132" t="s">
        <v>426</v>
      </c>
      <c r="P5" s="132"/>
      <c r="Q5" s="132"/>
      <c r="R5" s="132"/>
      <c r="S5" s="129"/>
      <c r="T5" s="129"/>
      <c r="U5" s="129"/>
      <c r="V5" s="129"/>
    </row>
    <row r="6" spans="1:22">
      <c r="A6" s="132" t="s">
        <v>2878</v>
      </c>
      <c r="B6" s="132" t="s">
        <v>2883</v>
      </c>
      <c r="C6" s="132"/>
      <c r="D6" s="132" t="s">
        <v>426</v>
      </c>
      <c r="E6" s="132"/>
      <c r="F6" s="132"/>
      <c r="G6" s="132"/>
      <c r="H6" s="132">
        <f t="shared" si="0"/>
        <v>1</v>
      </c>
      <c r="I6" s="132"/>
      <c r="J6" s="44" t="s">
        <v>2877</v>
      </c>
      <c r="K6" s="132" t="str">
        <f t="shared" si="1"/>
        <v>e2502</v>
      </c>
      <c r="L6" s="40" t="s">
        <v>2890</v>
      </c>
      <c r="M6" s="132"/>
      <c r="N6" s="132"/>
      <c r="O6" s="132" t="s">
        <v>426</v>
      </c>
      <c r="P6" s="132"/>
      <c r="Q6" s="132"/>
      <c r="R6" s="132"/>
    </row>
    <row r="7" spans="1:22">
      <c r="A7" s="132" t="s">
        <v>2879</v>
      </c>
      <c r="B7" s="132" t="s">
        <v>2884</v>
      </c>
      <c r="C7" s="132"/>
      <c r="D7" s="132" t="s">
        <v>426</v>
      </c>
      <c r="E7" s="132"/>
      <c r="F7" s="132"/>
      <c r="G7" s="132"/>
      <c r="H7" s="132">
        <f t="shared" si="0"/>
        <v>1</v>
      </c>
      <c r="I7" s="132"/>
      <c r="J7" s="44" t="s">
        <v>2878</v>
      </c>
      <c r="K7" s="132" t="str">
        <f t="shared" si="1"/>
        <v>e2503</v>
      </c>
      <c r="L7" s="40" t="s">
        <v>2891</v>
      </c>
      <c r="M7" s="132"/>
      <c r="N7" s="132"/>
      <c r="O7" s="132" t="s">
        <v>426</v>
      </c>
      <c r="P7" s="132"/>
      <c r="Q7" s="132"/>
      <c r="R7" s="132"/>
    </row>
    <row r="8" spans="1:22">
      <c r="A8" s="132" t="s">
        <v>2880</v>
      </c>
      <c r="B8" s="132" t="s">
        <v>2885</v>
      </c>
      <c r="C8" s="132"/>
      <c r="D8" s="132" t="s">
        <v>426</v>
      </c>
      <c r="E8" s="132"/>
      <c r="F8" s="132"/>
      <c r="G8" s="132"/>
      <c r="H8" s="132">
        <f t="shared" si="0"/>
        <v>1</v>
      </c>
      <c r="I8" s="132"/>
      <c r="J8" s="44" t="s">
        <v>2879</v>
      </c>
      <c r="K8" s="132" t="str">
        <f t="shared" si="1"/>
        <v>e2504</v>
      </c>
      <c r="L8" s="40" t="s">
        <v>2892</v>
      </c>
      <c r="M8" s="132"/>
      <c r="N8" s="132"/>
      <c r="O8" s="132" t="s">
        <v>426</v>
      </c>
      <c r="P8" s="132"/>
      <c r="Q8" s="132"/>
      <c r="R8" s="132"/>
    </row>
    <row r="9" spans="1:22">
      <c r="A9" s="132" t="s">
        <v>2881</v>
      </c>
      <c r="B9" s="132" t="s">
        <v>2886</v>
      </c>
      <c r="C9" s="132"/>
      <c r="D9" s="132" t="s">
        <v>426</v>
      </c>
      <c r="E9" s="132"/>
      <c r="F9" s="132"/>
      <c r="G9" s="132"/>
      <c r="H9" s="132">
        <f t="shared" si="0"/>
        <v>1</v>
      </c>
      <c r="I9" s="132"/>
      <c r="J9" s="44" t="s">
        <v>2880</v>
      </c>
      <c r="K9" s="132" t="str">
        <f t="shared" si="1"/>
        <v>e2505</v>
      </c>
      <c r="L9" s="40" t="s">
        <v>2893</v>
      </c>
      <c r="M9" s="132"/>
      <c r="N9" s="132"/>
      <c r="O9" s="132" t="s">
        <v>426</v>
      </c>
      <c r="P9" s="132"/>
      <c r="Q9" s="132"/>
      <c r="R9" s="132"/>
    </row>
    <row r="10" spans="1:22">
      <c r="A10" s="403" t="s">
        <v>6702</v>
      </c>
      <c r="B10" s="403" t="s">
        <v>6703</v>
      </c>
      <c r="C10" s="403"/>
      <c r="D10" s="403" t="s">
        <v>426</v>
      </c>
      <c r="E10" s="132"/>
      <c r="F10" s="132"/>
      <c r="G10" s="132"/>
      <c r="H10" s="132">
        <f t="shared" si="0"/>
        <v>1</v>
      </c>
      <c r="I10" s="132"/>
      <c r="J10" s="44" t="s">
        <v>2881</v>
      </c>
      <c r="K10" s="132" t="str">
        <f t="shared" si="1"/>
        <v>e2506</v>
      </c>
      <c r="L10" s="40" t="s">
        <v>2894</v>
      </c>
      <c r="M10" s="132"/>
      <c r="N10" s="132"/>
      <c r="O10" s="132" t="s">
        <v>426</v>
      </c>
      <c r="P10" s="132"/>
      <c r="Q10" s="132"/>
      <c r="R10" s="132"/>
    </row>
    <row r="11" spans="1:22">
      <c r="A11" s="403" t="s">
        <v>6704</v>
      </c>
      <c r="B11" s="403" t="s">
        <v>6705</v>
      </c>
      <c r="C11" s="403"/>
      <c r="D11" s="403" t="s">
        <v>426</v>
      </c>
      <c r="H11" s="132">
        <f t="shared" si="0"/>
        <v>1</v>
      </c>
      <c r="J11" s="405" t="s">
        <v>6706</v>
      </c>
      <c r="K11" s="403"/>
      <c r="L11" s="132"/>
      <c r="M11" s="132"/>
      <c r="N11" s="132"/>
      <c r="O11" s="132" t="s">
        <v>426</v>
      </c>
      <c r="P11" s="132"/>
      <c r="Q11" s="132"/>
      <c r="R11" s="132" t="s">
        <v>2895</v>
      </c>
    </row>
    <row r="12" spans="1:22">
      <c r="J12" s="50" t="s">
        <v>244</v>
      </c>
      <c r="K12" s="132" t="s">
        <v>1942</v>
      </c>
      <c r="L12" s="132" t="s">
        <v>244</v>
      </c>
      <c r="M12" s="132"/>
      <c r="N12" s="132"/>
      <c r="O12" s="132" t="s">
        <v>426</v>
      </c>
      <c r="P12" s="132" t="s">
        <v>2403</v>
      </c>
      <c r="Q12" s="132"/>
      <c r="R12" s="132"/>
    </row>
    <row r="13" spans="1:22">
      <c r="J13" s="44" t="s">
        <v>6702</v>
      </c>
      <c r="K13" s="132" t="s">
        <v>6703</v>
      </c>
      <c r="L13" s="132" t="s">
        <v>6707</v>
      </c>
      <c r="M13" s="132"/>
      <c r="N13" s="132"/>
      <c r="O13" s="132" t="s">
        <v>426</v>
      </c>
      <c r="P13" s="132"/>
      <c r="Q13" s="132"/>
      <c r="R13" s="132"/>
    </row>
    <row r="14" spans="1:22">
      <c r="J14" s="44" t="s">
        <v>6704</v>
      </c>
      <c r="K14" s="132" t="s">
        <v>6705</v>
      </c>
      <c r="L14" s="132" t="s">
        <v>6708</v>
      </c>
      <c r="M14" s="132"/>
      <c r="N14" s="132"/>
      <c r="O14" s="132" t="s">
        <v>426</v>
      </c>
      <c r="P14" s="132"/>
      <c r="Q14" s="132"/>
      <c r="R14" s="132"/>
    </row>
    <row r="44" spans="2:9">
      <c r="C44" s="299"/>
      <c r="D44" s="299"/>
      <c r="E44" s="299"/>
      <c r="F44" s="299"/>
      <c r="G44" s="299"/>
      <c r="H44" s="299"/>
      <c r="I44" s="299"/>
    </row>
    <row r="45" spans="2:9">
      <c r="B45" s="129"/>
      <c r="C45" s="299"/>
      <c r="D45" s="299"/>
      <c r="E45" s="299"/>
      <c r="F45" s="299"/>
      <c r="G45" s="299"/>
      <c r="H45" s="299"/>
      <c r="I45" s="299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V45"/>
  <sheetViews>
    <sheetView workbookViewId="0">
      <selection activeCell="A44" sqref="A44"/>
    </sheetView>
  </sheetViews>
  <sheetFormatPr baseColWidth="10" defaultColWidth="11.5546875" defaultRowHeight="14.4"/>
  <cols>
    <col min="1" max="1" width="51.44140625" style="205" bestFit="1" customWidth="1"/>
    <col min="2" max="2" width="6.33203125" style="205" bestFit="1" customWidth="1"/>
    <col min="3" max="9" width="11.5546875" style="205"/>
    <col min="10" max="10" width="35.33203125" style="205" customWidth="1"/>
    <col min="11" max="11" width="11.5546875" style="205"/>
    <col min="12" max="12" width="33.5546875" style="210" customWidth="1"/>
    <col min="13" max="16" width="11.5546875" style="205"/>
    <col min="17" max="17" width="8.33203125" style="205" customWidth="1"/>
    <col min="18" max="16384" width="11.5546875" style="205"/>
  </cols>
  <sheetData>
    <row r="1" spans="1:22">
      <c r="A1" s="200" t="s">
        <v>576</v>
      </c>
      <c r="B1" s="201" t="s">
        <v>235</v>
      </c>
      <c r="C1" s="201" t="s">
        <v>603</v>
      </c>
      <c r="D1" s="201" t="s">
        <v>238</v>
      </c>
      <c r="E1" s="202" t="s">
        <v>1822</v>
      </c>
      <c r="F1" s="202" t="s">
        <v>1823</v>
      </c>
      <c r="G1" s="202" t="s">
        <v>1824</v>
      </c>
      <c r="H1" s="201" t="s">
        <v>581</v>
      </c>
      <c r="I1" s="201" t="s">
        <v>242</v>
      </c>
      <c r="J1" s="203" t="s">
        <v>234</v>
      </c>
      <c r="K1" s="201" t="s">
        <v>235</v>
      </c>
      <c r="L1" s="204" t="s">
        <v>2524</v>
      </c>
      <c r="M1" s="201" t="s">
        <v>236</v>
      </c>
      <c r="N1" s="201" t="s">
        <v>237</v>
      </c>
      <c r="O1" s="201" t="s">
        <v>238</v>
      </c>
      <c r="P1" s="201" t="s">
        <v>239</v>
      </c>
      <c r="Q1" s="201" t="s">
        <v>240</v>
      </c>
      <c r="R1" s="201" t="s">
        <v>241</v>
      </c>
      <c r="S1" s="202" t="s">
        <v>1822</v>
      </c>
      <c r="T1" s="202" t="s">
        <v>1823</v>
      </c>
      <c r="U1" s="202" t="s">
        <v>1824</v>
      </c>
      <c r="V1" s="202" t="s">
        <v>242</v>
      </c>
    </row>
    <row r="2" spans="1:22">
      <c r="A2" s="218" t="s">
        <v>244</v>
      </c>
      <c r="B2" s="206" t="s">
        <v>1942</v>
      </c>
      <c r="C2" s="206" t="s">
        <v>609</v>
      </c>
      <c r="D2" s="206" t="s">
        <v>426</v>
      </c>
      <c r="E2" s="206"/>
      <c r="F2" s="206"/>
      <c r="G2" s="206"/>
      <c r="H2" s="206">
        <f>COUNTIF($J$2:$J$415,A2)</f>
        <v>1</v>
      </c>
      <c r="I2" s="219"/>
      <c r="J2" s="220" t="s">
        <v>2652</v>
      </c>
      <c r="K2" s="206"/>
      <c r="L2" s="207"/>
      <c r="O2" s="205" t="s">
        <v>426</v>
      </c>
      <c r="Q2" s="205" t="s">
        <v>2597</v>
      </c>
      <c r="R2" s="205" t="s">
        <v>1451</v>
      </c>
    </row>
    <row r="3" spans="1:22">
      <c r="A3" s="221" t="s">
        <v>2655</v>
      </c>
      <c r="B3" s="206" t="s">
        <v>2576</v>
      </c>
      <c r="C3" s="206"/>
      <c r="D3" s="206" t="s">
        <v>426</v>
      </c>
      <c r="E3" s="206"/>
      <c r="F3" s="206"/>
      <c r="G3" s="206"/>
      <c r="H3" s="206">
        <v>1</v>
      </c>
      <c r="I3" s="206"/>
      <c r="J3" s="222" t="s">
        <v>244</v>
      </c>
      <c r="K3" s="206" t="s">
        <v>1942</v>
      </c>
      <c r="L3" s="207" t="str">
        <f>J3</f>
        <v>Total/NA</v>
      </c>
      <c r="O3" s="205" t="s">
        <v>426</v>
      </c>
      <c r="P3" s="205" t="s">
        <v>2403</v>
      </c>
    </row>
    <row r="4" spans="1:22">
      <c r="A4" s="221" t="s">
        <v>2656</v>
      </c>
      <c r="B4" s="206" t="s">
        <v>2577</v>
      </c>
      <c r="C4" s="206"/>
      <c r="D4" s="206" t="s">
        <v>426</v>
      </c>
      <c r="E4" s="206"/>
      <c r="F4" s="206"/>
      <c r="G4" s="206"/>
      <c r="H4" s="206">
        <v>1</v>
      </c>
      <c r="I4" s="206"/>
      <c r="J4" s="209" t="s">
        <v>2655</v>
      </c>
      <c r="K4" s="206" t="str">
        <f>VLOOKUP($J4,$A$2:$B$100,2,FALSE)</f>
        <v>e2800</v>
      </c>
      <c r="L4" s="207" t="str">
        <f>J4</f>
        <v>&gt;= 0% et &lt; 5%</v>
      </c>
      <c r="O4" s="205" t="s">
        <v>426</v>
      </c>
    </row>
    <row r="5" spans="1:22">
      <c r="A5" s="221" t="s">
        <v>2657</v>
      </c>
      <c r="B5" s="206" t="s">
        <v>2578</v>
      </c>
      <c r="C5" s="206"/>
      <c r="D5" s="206" t="s">
        <v>426</v>
      </c>
      <c r="E5" s="206"/>
      <c r="F5" s="206"/>
      <c r="G5" s="206"/>
      <c r="H5" s="206">
        <v>1</v>
      </c>
      <c r="I5" s="206"/>
      <c r="J5" s="209" t="s">
        <v>2656</v>
      </c>
      <c r="K5" s="206" t="str">
        <f t="shared" ref="K5:K25" si="0">VLOOKUP($J5,$A$2:$B$100,2,FALSE)</f>
        <v>e2801</v>
      </c>
      <c r="L5" s="207" t="str">
        <f t="shared" ref="L5:L25" si="1">J5</f>
        <v>&gt;= 5% et &lt; 10%</v>
      </c>
      <c r="O5" s="205" t="s">
        <v>426</v>
      </c>
    </row>
    <row r="6" spans="1:22">
      <c r="A6" s="221" t="s">
        <v>2658</v>
      </c>
      <c r="B6" s="206" t="s">
        <v>2579</v>
      </c>
      <c r="C6" s="206"/>
      <c r="D6" s="206" t="s">
        <v>426</v>
      </c>
      <c r="E6" s="206"/>
      <c r="F6" s="206"/>
      <c r="G6" s="206"/>
      <c r="H6" s="206">
        <v>1</v>
      </c>
      <c r="I6" s="206"/>
      <c r="J6" s="209" t="s">
        <v>2657</v>
      </c>
      <c r="K6" s="206" t="str">
        <f t="shared" si="0"/>
        <v>e2802</v>
      </c>
      <c r="L6" s="207" t="str">
        <f t="shared" si="1"/>
        <v>&gt;= 10% et &lt; 15%</v>
      </c>
      <c r="O6" s="205" t="s">
        <v>426</v>
      </c>
    </row>
    <row r="7" spans="1:22">
      <c r="A7" s="221" t="s">
        <v>2659</v>
      </c>
      <c r="B7" s="206" t="s">
        <v>2580</v>
      </c>
      <c r="C7" s="206"/>
      <c r="D7" s="206" t="s">
        <v>426</v>
      </c>
      <c r="E7" s="206"/>
      <c r="F7" s="206"/>
      <c r="G7" s="206"/>
      <c r="H7" s="206">
        <v>1</v>
      </c>
      <c r="I7" s="206"/>
      <c r="J7" s="209" t="s">
        <v>2658</v>
      </c>
      <c r="K7" s="206" t="str">
        <f t="shared" si="0"/>
        <v>e2803</v>
      </c>
      <c r="L7" s="207" t="str">
        <f t="shared" si="1"/>
        <v>&gt;= 15% et &lt; 20%</v>
      </c>
      <c r="O7" s="205" t="s">
        <v>426</v>
      </c>
    </row>
    <row r="8" spans="1:22">
      <c r="A8" s="221" t="s">
        <v>2660</v>
      </c>
      <c r="B8" s="206" t="s">
        <v>2581</v>
      </c>
      <c r="C8" s="206"/>
      <c r="D8" s="206" t="s">
        <v>426</v>
      </c>
      <c r="E8" s="206"/>
      <c r="F8" s="206"/>
      <c r="G8" s="206"/>
      <c r="H8" s="206">
        <v>1</v>
      </c>
      <c r="I8" s="206"/>
      <c r="J8" s="209" t="s">
        <v>2659</v>
      </c>
      <c r="K8" s="206" t="str">
        <f t="shared" si="0"/>
        <v>e2804</v>
      </c>
      <c r="L8" s="207" t="str">
        <f t="shared" si="1"/>
        <v>&gt;= 20% et &lt; 25%</v>
      </c>
      <c r="O8" s="205" t="s">
        <v>426</v>
      </c>
    </row>
    <row r="9" spans="1:22">
      <c r="A9" s="221" t="s">
        <v>2661</v>
      </c>
      <c r="B9" s="206" t="s">
        <v>2582</v>
      </c>
      <c r="C9" s="206"/>
      <c r="D9" s="206" t="s">
        <v>426</v>
      </c>
      <c r="E9" s="206"/>
      <c r="F9" s="206"/>
      <c r="G9" s="206"/>
      <c r="H9" s="206">
        <v>1</v>
      </c>
      <c r="I9" s="206"/>
      <c r="J9" s="209" t="s">
        <v>2660</v>
      </c>
      <c r="K9" s="206" t="str">
        <f t="shared" si="0"/>
        <v>e2805</v>
      </c>
      <c r="L9" s="207" t="str">
        <f t="shared" si="1"/>
        <v>&gt;= 25% et &lt; 30%</v>
      </c>
      <c r="O9" s="205" t="s">
        <v>426</v>
      </c>
    </row>
    <row r="10" spans="1:22">
      <c r="A10" s="221" t="s">
        <v>2662</v>
      </c>
      <c r="B10" s="206" t="s">
        <v>2583</v>
      </c>
      <c r="C10" s="206"/>
      <c r="D10" s="206" t="s">
        <v>426</v>
      </c>
      <c r="E10" s="206"/>
      <c r="F10" s="206"/>
      <c r="G10" s="206"/>
      <c r="H10" s="206">
        <v>1</v>
      </c>
      <c r="I10" s="206"/>
      <c r="J10" s="209" t="s">
        <v>2661</v>
      </c>
      <c r="K10" s="206" t="str">
        <f t="shared" si="0"/>
        <v>e2806</v>
      </c>
      <c r="L10" s="207" t="str">
        <f t="shared" si="1"/>
        <v>&gt;= 30% et &lt; 35%</v>
      </c>
      <c r="O10" s="205" t="s">
        <v>426</v>
      </c>
    </row>
    <row r="11" spans="1:22">
      <c r="A11" s="221" t="s">
        <v>2663</v>
      </c>
      <c r="B11" s="206" t="s">
        <v>2584</v>
      </c>
      <c r="C11" s="206"/>
      <c r="D11" s="206" t="s">
        <v>426</v>
      </c>
      <c r="E11" s="206"/>
      <c r="F11" s="206"/>
      <c r="G11" s="206"/>
      <c r="H11" s="206">
        <v>1</v>
      </c>
      <c r="I11" s="206"/>
      <c r="J11" s="209" t="s">
        <v>2662</v>
      </c>
      <c r="K11" s="206" t="str">
        <f t="shared" si="0"/>
        <v>e2807</v>
      </c>
      <c r="L11" s="207" t="str">
        <f t="shared" si="1"/>
        <v>&gt;= 35% et &lt; 40%</v>
      </c>
      <c r="O11" s="205" t="s">
        <v>426</v>
      </c>
    </row>
    <row r="12" spans="1:22">
      <c r="A12" s="221" t="s">
        <v>2664</v>
      </c>
      <c r="B12" s="206" t="s">
        <v>2585</v>
      </c>
      <c r="C12" s="206"/>
      <c r="D12" s="206" t="s">
        <v>426</v>
      </c>
      <c r="E12" s="206"/>
      <c r="F12" s="206"/>
      <c r="G12" s="206"/>
      <c r="H12" s="206">
        <v>1</v>
      </c>
      <c r="I12" s="206"/>
      <c r="J12" s="209" t="s">
        <v>2663</v>
      </c>
      <c r="K12" s="206" t="str">
        <f t="shared" si="0"/>
        <v>e2808</v>
      </c>
      <c r="L12" s="207" t="str">
        <f t="shared" si="1"/>
        <v>&gt;= 40% et &lt; 45%</v>
      </c>
      <c r="O12" s="205" t="s">
        <v>426</v>
      </c>
    </row>
    <row r="13" spans="1:22">
      <c r="A13" s="221" t="s">
        <v>2665</v>
      </c>
      <c r="B13" s="206" t="s">
        <v>2586</v>
      </c>
      <c r="C13" s="206"/>
      <c r="D13" s="206" t="s">
        <v>426</v>
      </c>
      <c r="E13" s="206"/>
      <c r="F13" s="206"/>
      <c r="G13" s="206"/>
      <c r="H13" s="206">
        <v>1</v>
      </c>
      <c r="I13" s="206"/>
      <c r="J13" s="209" t="s">
        <v>2664</v>
      </c>
      <c r="K13" s="206" t="str">
        <f t="shared" si="0"/>
        <v>e2809</v>
      </c>
      <c r="L13" s="207" t="str">
        <f t="shared" si="1"/>
        <v>&gt;= 45% et &lt; 50%</v>
      </c>
      <c r="O13" s="205" t="s">
        <v>426</v>
      </c>
    </row>
    <row r="14" spans="1:22">
      <c r="A14" s="221" t="s">
        <v>2666</v>
      </c>
      <c r="B14" s="206" t="s">
        <v>2587</v>
      </c>
      <c r="C14" s="206"/>
      <c r="D14" s="206" t="s">
        <v>426</v>
      </c>
      <c r="E14" s="206"/>
      <c r="F14" s="206"/>
      <c r="G14" s="206"/>
      <c r="H14" s="206">
        <v>1</v>
      </c>
      <c r="I14" s="206"/>
      <c r="J14" s="209" t="s">
        <v>2665</v>
      </c>
      <c r="K14" s="206" t="str">
        <f t="shared" si="0"/>
        <v>e2810</v>
      </c>
      <c r="L14" s="207" t="str">
        <f t="shared" si="1"/>
        <v>&gt;= 50% et &lt; 55%</v>
      </c>
      <c r="O14" s="205" t="s">
        <v>426</v>
      </c>
    </row>
    <row r="15" spans="1:22">
      <c r="A15" s="221" t="s">
        <v>2667</v>
      </c>
      <c r="B15" s="206" t="s">
        <v>2588</v>
      </c>
      <c r="C15" s="206"/>
      <c r="D15" s="206" t="s">
        <v>426</v>
      </c>
      <c r="E15" s="206"/>
      <c r="F15" s="206"/>
      <c r="G15" s="206"/>
      <c r="H15" s="206">
        <v>1</v>
      </c>
      <c r="I15" s="206"/>
      <c r="J15" s="209" t="s">
        <v>2666</v>
      </c>
      <c r="K15" s="206" t="str">
        <f t="shared" si="0"/>
        <v>e2811</v>
      </c>
      <c r="L15" s="207" t="str">
        <f t="shared" si="1"/>
        <v>&gt;= 55% et &lt; 60%</v>
      </c>
      <c r="O15" s="205" t="s">
        <v>426</v>
      </c>
    </row>
    <row r="16" spans="1:22">
      <c r="A16" s="221" t="s">
        <v>2668</v>
      </c>
      <c r="B16" s="206" t="s">
        <v>2589</v>
      </c>
      <c r="C16" s="206"/>
      <c r="D16" s="206" t="s">
        <v>426</v>
      </c>
      <c r="E16" s="206"/>
      <c r="F16" s="206"/>
      <c r="G16" s="206"/>
      <c r="H16" s="206">
        <v>1</v>
      </c>
      <c r="I16" s="206"/>
      <c r="J16" s="209" t="s">
        <v>2667</v>
      </c>
      <c r="K16" s="206" t="str">
        <f t="shared" si="0"/>
        <v>e2812</v>
      </c>
      <c r="L16" s="207" t="str">
        <f t="shared" si="1"/>
        <v>&gt;= 60% et &lt; 65%</v>
      </c>
      <c r="O16" s="205" t="s">
        <v>426</v>
      </c>
    </row>
    <row r="17" spans="1:15">
      <c r="A17" s="221" t="s">
        <v>2669</v>
      </c>
      <c r="B17" s="206" t="s">
        <v>2590</v>
      </c>
      <c r="C17" s="206"/>
      <c r="D17" s="206" t="s">
        <v>426</v>
      </c>
      <c r="E17" s="206"/>
      <c r="F17" s="206"/>
      <c r="G17" s="206"/>
      <c r="H17" s="206">
        <v>1</v>
      </c>
      <c r="I17" s="206"/>
      <c r="J17" s="209" t="s">
        <v>2668</v>
      </c>
      <c r="K17" s="206" t="str">
        <f t="shared" si="0"/>
        <v>e2813</v>
      </c>
      <c r="L17" s="207" t="str">
        <f t="shared" si="1"/>
        <v>&gt;= 65% et &lt; 70%</v>
      </c>
      <c r="O17" s="205" t="s">
        <v>426</v>
      </c>
    </row>
    <row r="18" spans="1:15">
      <c r="A18" s="221" t="s">
        <v>2670</v>
      </c>
      <c r="B18" s="206" t="s">
        <v>2591</v>
      </c>
      <c r="C18" s="206"/>
      <c r="D18" s="206" t="s">
        <v>426</v>
      </c>
      <c r="E18" s="206"/>
      <c r="F18" s="206"/>
      <c r="G18" s="206"/>
      <c r="H18" s="206">
        <v>1</v>
      </c>
      <c r="I18" s="206"/>
      <c r="J18" s="209" t="s">
        <v>2669</v>
      </c>
      <c r="K18" s="206" t="str">
        <f t="shared" si="0"/>
        <v>e2814</v>
      </c>
      <c r="L18" s="207" t="str">
        <f t="shared" si="1"/>
        <v>&gt;= 70% et &lt; 75%</v>
      </c>
      <c r="O18" s="205" t="s">
        <v>426</v>
      </c>
    </row>
    <row r="19" spans="1:15">
      <c r="A19" s="221" t="s">
        <v>2671</v>
      </c>
      <c r="B19" s="206" t="s">
        <v>2592</v>
      </c>
      <c r="C19" s="206"/>
      <c r="D19" s="206" t="s">
        <v>426</v>
      </c>
      <c r="E19" s="206"/>
      <c r="F19" s="206"/>
      <c r="G19" s="206"/>
      <c r="H19" s="206">
        <v>1</v>
      </c>
      <c r="I19" s="206"/>
      <c r="J19" s="209" t="s">
        <v>2670</v>
      </c>
      <c r="K19" s="206" t="str">
        <f t="shared" si="0"/>
        <v>e2815</v>
      </c>
      <c r="L19" s="207" t="str">
        <f t="shared" si="1"/>
        <v>&gt;= 75% et &lt; 80%</v>
      </c>
      <c r="O19" s="205" t="s">
        <v>426</v>
      </c>
    </row>
    <row r="20" spans="1:15">
      <c r="A20" s="221" t="s">
        <v>2672</v>
      </c>
      <c r="B20" s="206" t="s">
        <v>2593</v>
      </c>
      <c r="C20" s="206"/>
      <c r="D20" s="206" t="s">
        <v>426</v>
      </c>
      <c r="E20" s="206"/>
      <c r="F20" s="206"/>
      <c r="G20" s="206"/>
      <c r="H20" s="206">
        <v>1</v>
      </c>
      <c r="I20" s="206"/>
      <c r="J20" s="209" t="s">
        <v>2671</v>
      </c>
      <c r="K20" s="206" t="str">
        <f t="shared" si="0"/>
        <v>e2816</v>
      </c>
      <c r="L20" s="207" t="str">
        <f t="shared" si="1"/>
        <v>&gt;= 80% et &lt; 85%</v>
      </c>
      <c r="O20" s="205" t="s">
        <v>426</v>
      </c>
    </row>
    <row r="21" spans="1:15">
      <c r="A21" s="221" t="s">
        <v>2673</v>
      </c>
      <c r="B21" s="206" t="s">
        <v>2594</v>
      </c>
      <c r="C21" s="206"/>
      <c r="D21" s="206" t="s">
        <v>426</v>
      </c>
      <c r="E21" s="206"/>
      <c r="F21" s="206"/>
      <c r="G21" s="206"/>
      <c r="H21" s="206">
        <v>1</v>
      </c>
      <c r="I21" s="206"/>
      <c r="J21" s="209" t="s">
        <v>2672</v>
      </c>
      <c r="K21" s="206" t="str">
        <f t="shared" si="0"/>
        <v>e2817</v>
      </c>
      <c r="L21" s="207" t="str">
        <f t="shared" si="1"/>
        <v>&gt;= 85% et &lt; 90%</v>
      </c>
      <c r="O21" s="205" t="s">
        <v>426</v>
      </c>
    </row>
    <row r="22" spans="1:15">
      <c r="A22" s="221" t="s">
        <v>2674</v>
      </c>
      <c r="B22" s="206" t="s">
        <v>2595</v>
      </c>
      <c r="C22" s="206"/>
      <c r="D22" s="206" t="s">
        <v>426</v>
      </c>
      <c r="E22" s="206"/>
      <c r="F22" s="206"/>
      <c r="G22" s="206"/>
      <c r="H22" s="206">
        <v>1</v>
      </c>
      <c r="I22" s="206"/>
      <c r="J22" s="209" t="s">
        <v>2673</v>
      </c>
      <c r="K22" s="206" t="str">
        <f t="shared" si="0"/>
        <v>e2818</v>
      </c>
      <c r="L22" s="207" t="str">
        <f t="shared" si="1"/>
        <v>&gt;= 90% et &lt; 95%</v>
      </c>
      <c r="O22" s="205" t="s">
        <v>426</v>
      </c>
    </row>
    <row r="23" spans="1:15">
      <c r="A23" s="221" t="s">
        <v>2703</v>
      </c>
      <c r="B23" s="206" t="s">
        <v>2596</v>
      </c>
      <c r="C23" s="206"/>
      <c r="D23" s="206" t="s">
        <v>426</v>
      </c>
      <c r="E23" s="206"/>
      <c r="F23" s="206"/>
      <c r="G23" s="206"/>
      <c r="H23" s="206">
        <v>1</v>
      </c>
      <c r="I23" s="206"/>
      <c r="J23" s="209" t="s">
        <v>2674</v>
      </c>
      <c r="K23" s="206" t="str">
        <f t="shared" si="0"/>
        <v>e2819</v>
      </c>
      <c r="L23" s="207" t="str">
        <f t="shared" si="1"/>
        <v>&gt;= 95% et &lt; 100%</v>
      </c>
      <c r="O23" s="205" t="s">
        <v>426</v>
      </c>
    </row>
    <row r="24" spans="1:15">
      <c r="A24" s="221" t="s">
        <v>2653</v>
      </c>
      <c r="B24" s="206" t="s">
        <v>2654</v>
      </c>
      <c r="C24" s="206"/>
      <c r="D24" s="206" t="s">
        <v>426</v>
      </c>
      <c r="E24" s="206"/>
      <c r="F24" s="206"/>
      <c r="G24" s="206"/>
      <c r="H24" s="206">
        <v>1</v>
      </c>
      <c r="I24" s="206"/>
      <c r="J24" s="209" t="s">
        <v>2703</v>
      </c>
      <c r="K24" s="206" t="str">
        <f t="shared" si="0"/>
        <v>e2820</v>
      </c>
      <c r="L24" s="207" t="str">
        <f t="shared" si="1"/>
        <v>100%</v>
      </c>
      <c r="O24" s="205" t="s">
        <v>426</v>
      </c>
    </row>
    <row r="25" spans="1:15">
      <c r="A25" s="221"/>
      <c r="B25" s="206"/>
      <c r="C25" s="206"/>
      <c r="D25" s="206"/>
      <c r="E25" s="206"/>
      <c r="F25" s="206"/>
      <c r="G25" s="206"/>
      <c r="H25" s="206"/>
      <c r="I25" s="206"/>
      <c r="J25" s="209" t="s">
        <v>2653</v>
      </c>
      <c r="K25" s="206" t="str">
        <f t="shared" si="0"/>
        <v>e2821</v>
      </c>
      <c r="L25" s="207" t="str">
        <f t="shared" si="1"/>
        <v>&gt; 100%</v>
      </c>
      <c r="O25" s="205" t="s">
        <v>426</v>
      </c>
    </row>
    <row r="26" spans="1:15">
      <c r="A26" s="221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23"/>
    </row>
    <row r="27" spans="1:15">
      <c r="A27" s="208"/>
    </row>
    <row r="28" spans="1:15">
      <c r="A28" s="208"/>
    </row>
    <row r="29" spans="1:15">
      <c r="A29" s="208"/>
    </row>
    <row r="30" spans="1:15">
      <c r="A30" s="208"/>
    </row>
    <row r="31" spans="1:15">
      <c r="A31" s="208"/>
    </row>
    <row r="44" spans="3:9">
      <c r="C44" s="396"/>
      <c r="D44" s="396"/>
      <c r="E44" s="396"/>
      <c r="F44" s="396"/>
      <c r="G44" s="396"/>
      <c r="H44" s="396"/>
      <c r="I44" s="396"/>
    </row>
    <row r="45" spans="3:9">
      <c r="C45" s="396"/>
      <c r="D45" s="396"/>
      <c r="E45" s="396"/>
      <c r="F45" s="396"/>
      <c r="G45" s="396"/>
      <c r="H45" s="396"/>
      <c r="I45" s="396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V45"/>
  <sheetViews>
    <sheetView topLeftCell="B1" workbookViewId="0">
      <selection activeCell="A44" sqref="A44"/>
    </sheetView>
  </sheetViews>
  <sheetFormatPr baseColWidth="10" defaultRowHeight="14.4"/>
  <cols>
    <col min="1" max="1" width="51.44140625" bestFit="1" customWidth="1"/>
    <col min="2" max="2" width="6.33203125" bestFit="1" customWidth="1"/>
    <col min="10" max="10" width="64.109375" customWidth="1"/>
    <col min="12" max="12" width="51.44140625" style="151" customWidth="1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82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t="s">
        <v>608</v>
      </c>
      <c r="B2" s="132" t="s">
        <v>1942</v>
      </c>
      <c r="C2" t="s">
        <v>609</v>
      </c>
      <c r="D2" s="132" t="s">
        <v>426</v>
      </c>
      <c r="H2">
        <f>COUNTIF($J$2:$J$415,A2)</f>
        <v>1</v>
      </c>
      <c r="I2" s="37"/>
      <c r="J2" s="39" t="s">
        <v>634</v>
      </c>
      <c r="L2" s="161"/>
      <c r="O2" t="s">
        <v>426</v>
      </c>
      <c r="Q2" t="s">
        <v>362</v>
      </c>
    </row>
    <row r="3" spans="1:22">
      <c r="A3" s="14" t="s">
        <v>1238</v>
      </c>
      <c r="B3" t="s">
        <v>1030</v>
      </c>
      <c r="D3" t="s">
        <v>426</v>
      </c>
      <c r="H3">
        <f>COUNTIF($J$2:$J$415,A3)</f>
        <v>1</v>
      </c>
      <c r="I3" s="129"/>
      <c r="J3" s="50" t="s">
        <v>608</v>
      </c>
      <c r="K3" s="132" t="s">
        <v>1942</v>
      </c>
      <c r="L3" s="170" t="str">
        <f>J3</f>
        <v>NA</v>
      </c>
      <c r="O3" t="s">
        <v>426</v>
      </c>
      <c r="P3" t="s">
        <v>2403</v>
      </c>
    </row>
    <row r="4" spans="1:22">
      <c r="A4" s="14" t="s">
        <v>364</v>
      </c>
      <c r="B4" t="s">
        <v>1031</v>
      </c>
      <c r="D4" t="s">
        <v>426</v>
      </c>
      <c r="H4">
        <f>COUNTIF($J$2:$J$415,A4)</f>
        <v>1</v>
      </c>
      <c r="J4" s="44" t="s">
        <v>1238</v>
      </c>
      <c r="K4" s="129" t="s">
        <v>1030</v>
      </c>
      <c r="L4" s="170" t="str">
        <f>J4</f>
        <v>PSNEM dérogatoire à la méthode de droit commun</v>
      </c>
      <c r="M4" s="129"/>
      <c r="N4" s="129"/>
      <c r="O4" s="129" t="s">
        <v>426</v>
      </c>
      <c r="P4" s="129"/>
      <c r="Q4" s="129"/>
    </row>
    <row r="5" spans="1:22">
      <c r="I5" s="129"/>
      <c r="J5" s="44" t="s">
        <v>364</v>
      </c>
      <c r="K5" s="129" t="s">
        <v>1031</v>
      </c>
      <c r="L5" s="170" t="str">
        <f>J5</f>
        <v>PSNEM en application de la méthode du droit commun</v>
      </c>
      <c r="M5" s="129"/>
      <c r="N5" s="129"/>
      <c r="O5" s="129" t="s">
        <v>426</v>
      </c>
      <c r="P5" s="129"/>
      <c r="Q5" s="129"/>
    </row>
    <row r="44" spans="2:9">
      <c r="C44" s="299"/>
      <c r="D44" s="299"/>
      <c r="E44" s="299"/>
      <c r="F44" s="299"/>
      <c r="G44" s="299"/>
      <c r="H44" s="299"/>
      <c r="I44" s="299"/>
    </row>
    <row r="45" spans="2:9">
      <c r="B45" s="129"/>
      <c r="C45" s="299"/>
      <c r="D45" s="299"/>
      <c r="E45" s="299"/>
      <c r="F45" s="299"/>
      <c r="G45" s="299"/>
      <c r="H45" s="299"/>
      <c r="I45" s="299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V45"/>
  <sheetViews>
    <sheetView workbookViewId="0">
      <selection activeCell="A44" sqref="A44"/>
    </sheetView>
  </sheetViews>
  <sheetFormatPr baseColWidth="10" defaultRowHeight="14.4"/>
  <cols>
    <col min="1" max="1" width="79.88671875" bestFit="1" customWidth="1"/>
    <col min="2" max="2" width="6.5546875" bestFit="1" customWidth="1"/>
    <col min="10" max="10" width="81.109375" style="9" bestFit="1" customWidth="1"/>
    <col min="12" max="12" width="35.6640625" style="172" customWidth="1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82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t="s">
        <v>244</v>
      </c>
      <c r="B2" t="s">
        <v>1942</v>
      </c>
      <c r="C2" t="s">
        <v>609</v>
      </c>
      <c r="D2" t="s">
        <v>426</v>
      </c>
      <c r="H2">
        <f t="shared" ref="H2:H20" si="0">COUNTIF($J$2:$J$414,A2)</f>
        <v>4</v>
      </c>
      <c r="J2" s="41" t="s">
        <v>1531</v>
      </c>
      <c r="L2" s="183"/>
      <c r="O2" t="s">
        <v>426</v>
      </c>
      <c r="Q2" t="s">
        <v>302</v>
      </c>
    </row>
    <row r="3" spans="1:22">
      <c r="A3" t="s">
        <v>194</v>
      </c>
      <c r="B3" t="s">
        <v>1032</v>
      </c>
      <c r="D3" t="s">
        <v>426</v>
      </c>
      <c r="H3">
        <f t="shared" si="0"/>
        <v>1</v>
      </c>
      <c r="J3" s="42" t="s">
        <v>244</v>
      </c>
      <c r="K3" s="1" t="str">
        <f>VLOOKUP(J3,$A$1:$I$305,2,FALSE)</f>
        <v>e0</v>
      </c>
      <c r="L3" s="183" t="str">
        <f t="shared" ref="L3:L14" si="1">J3</f>
        <v>Total/NA</v>
      </c>
      <c r="M3" t="s">
        <v>190</v>
      </c>
      <c r="O3" s="129" t="s">
        <v>426</v>
      </c>
    </row>
    <row r="4" spans="1:22">
      <c r="A4" t="s">
        <v>349</v>
      </c>
      <c r="B4" t="s">
        <v>1033</v>
      </c>
      <c r="D4" t="s">
        <v>426</v>
      </c>
      <c r="H4">
        <f t="shared" si="0"/>
        <v>1</v>
      </c>
      <c r="J4" s="43" t="s">
        <v>351</v>
      </c>
      <c r="K4" s="1" t="str">
        <f t="shared" ref="K4:K23" si="2">VLOOKUP(J4,$A$1:$I$305,2,FALSE)</f>
        <v>e1602</v>
      </c>
      <c r="L4" s="184" t="str">
        <f t="shared" si="1"/>
        <v>Intérêts techniques</v>
      </c>
      <c r="M4" t="s">
        <v>190</v>
      </c>
      <c r="N4" t="s">
        <v>192</v>
      </c>
      <c r="O4" t="s">
        <v>426</v>
      </c>
    </row>
    <row r="5" spans="1:22">
      <c r="A5" t="s">
        <v>351</v>
      </c>
      <c r="B5" t="s">
        <v>1034</v>
      </c>
      <c r="D5" t="s">
        <v>426</v>
      </c>
      <c r="H5">
        <f t="shared" si="0"/>
        <v>1</v>
      </c>
      <c r="J5" s="22" t="s">
        <v>1160</v>
      </c>
      <c r="K5" s="1" t="str">
        <f t="shared" si="2"/>
        <v>e1603</v>
      </c>
      <c r="L5" s="170" t="str">
        <f t="shared" si="1"/>
        <v>Intérêts techniques inclus dans les prestations versées et provisions pour sinistres à payer</v>
      </c>
      <c r="N5" t="s">
        <v>192</v>
      </c>
      <c r="O5" t="s">
        <v>426</v>
      </c>
    </row>
    <row r="6" spans="1:22">
      <c r="A6" s="9" t="s">
        <v>1160</v>
      </c>
      <c r="B6" t="s">
        <v>1035</v>
      </c>
      <c r="D6" t="s">
        <v>426</v>
      </c>
      <c r="H6">
        <f t="shared" si="0"/>
        <v>1</v>
      </c>
      <c r="J6" s="22" t="s">
        <v>1159</v>
      </c>
      <c r="K6" s="1" t="str">
        <f t="shared" si="2"/>
        <v>e1604</v>
      </c>
      <c r="L6" s="170" t="str">
        <f t="shared" si="1"/>
        <v>Intérêts techniques inclus dans les provisions d'assurance vie</v>
      </c>
      <c r="N6" t="s">
        <v>192</v>
      </c>
      <c r="O6" t="s">
        <v>426</v>
      </c>
    </row>
    <row r="7" spans="1:22">
      <c r="A7" s="9" t="s">
        <v>1159</v>
      </c>
      <c r="B7" t="s">
        <v>1036</v>
      </c>
      <c r="D7" t="s">
        <v>426</v>
      </c>
      <c r="H7">
        <f t="shared" si="0"/>
        <v>1</v>
      </c>
      <c r="J7" s="44" t="s">
        <v>354</v>
      </c>
      <c r="K7" s="1" t="str">
        <f t="shared" si="2"/>
        <v>e1607</v>
      </c>
      <c r="L7" s="170" t="str">
        <f t="shared" si="1"/>
        <v>Participations aux bénéfices et dotation</v>
      </c>
      <c r="M7" t="s">
        <v>190</v>
      </c>
      <c r="N7" t="s">
        <v>192</v>
      </c>
      <c r="O7" t="s">
        <v>426</v>
      </c>
    </row>
    <row r="8" spans="1:22">
      <c r="A8" t="s">
        <v>350</v>
      </c>
      <c r="B8" t="s">
        <v>1037</v>
      </c>
      <c r="D8" t="s">
        <v>426</v>
      </c>
      <c r="H8">
        <f t="shared" si="0"/>
        <v>1</v>
      </c>
      <c r="J8" s="45" t="s">
        <v>273</v>
      </c>
      <c r="K8" s="1" t="str">
        <f t="shared" si="2"/>
        <v>e1606</v>
      </c>
      <c r="L8" s="184" t="str">
        <f t="shared" si="1"/>
        <v>Participations aux bénéfices</v>
      </c>
      <c r="M8" t="s">
        <v>190</v>
      </c>
      <c r="N8" t="s">
        <v>192</v>
      </c>
      <c r="O8" t="s">
        <v>426</v>
      </c>
    </row>
    <row r="9" spans="1:22">
      <c r="A9" t="s">
        <v>273</v>
      </c>
      <c r="B9" t="s">
        <v>1038</v>
      </c>
      <c r="D9" t="s">
        <v>426</v>
      </c>
      <c r="H9">
        <f t="shared" si="0"/>
        <v>1</v>
      </c>
      <c r="J9" s="46" t="s">
        <v>1161</v>
      </c>
      <c r="K9" s="1" t="str">
        <f t="shared" si="2"/>
        <v>e1611</v>
      </c>
      <c r="L9" s="184" t="str">
        <f t="shared" si="1"/>
        <v>Participations aux bénéfices incorporées aux prestations et provisions pour sinistre à payer</v>
      </c>
      <c r="N9" t="s">
        <v>192</v>
      </c>
      <c r="O9" t="s">
        <v>426</v>
      </c>
    </row>
    <row r="10" spans="1:22">
      <c r="A10" t="s">
        <v>354</v>
      </c>
      <c r="B10" t="s">
        <v>1039</v>
      </c>
      <c r="D10" t="s">
        <v>426</v>
      </c>
      <c r="H10">
        <f t="shared" si="0"/>
        <v>1</v>
      </c>
      <c r="J10" s="46" t="s">
        <v>1162</v>
      </c>
      <c r="K10" s="1" t="str">
        <f t="shared" si="2"/>
        <v>e1612</v>
      </c>
      <c r="L10" s="184" t="str">
        <f t="shared" si="1"/>
        <v>Participations aux bénéfices incorporées aux provisions d'assurance vie et autres provisions techniques</v>
      </c>
      <c r="M10" t="s">
        <v>190</v>
      </c>
      <c r="N10" t="s">
        <v>192</v>
      </c>
      <c r="O10" t="s">
        <v>426</v>
      </c>
    </row>
    <row r="11" spans="1:22">
      <c r="A11" s="9" t="s">
        <v>1164</v>
      </c>
      <c r="B11" t="s">
        <v>1040</v>
      </c>
      <c r="D11" t="s">
        <v>426</v>
      </c>
      <c r="H11">
        <f t="shared" si="0"/>
        <v>1</v>
      </c>
      <c r="J11" s="47" t="s">
        <v>1163</v>
      </c>
      <c r="K11" s="1" t="str">
        <f t="shared" si="2"/>
        <v>e1610</v>
      </c>
      <c r="L11" s="184" t="str">
        <f t="shared" si="1"/>
        <v>Participations aux bénéfices incorporées à la Provision mathématique</v>
      </c>
      <c r="N11" t="s">
        <v>192</v>
      </c>
      <c r="O11" t="s">
        <v>426</v>
      </c>
    </row>
    <row r="12" spans="1:22">
      <c r="A12" s="9" t="s">
        <v>1442</v>
      </c>
      <c r="B12" t="s">
        <v>1041</v>
      </c>
      <c r="D12" t="s">
        <v>426</v>
      </c>
      <c r="H12">
        <f t="shared" si="0"/>
        <v>1</v>
      </c>
      <c r="J12" s="47" t="s">
        <v>1164</v>
      </c>
      <c r="K12" s="1" t="str">
        <f t="shared" si="2"/>
        <v>e1608</v>
      </c>
      <c r="L12" s="184" t="str">
        <f t="shared" si="1"/>
        <v>Participations aux bénéfices incorporées à la Provision de diversification</v>
      </c>
      <c r="N12" t="s">
        <v>192</v>
      </c>
      <c r="O12" t="s">
        <v>426</v>
      </c>
    </row>
    <row r="13" spans="1:22">
      <c r="A13" s="9" t="s">
        <v>1163</v>
      </c>
      <c r="B13" t="s">
        <v>1042</v>
      </c>
      <c r="D13" t="s">
        <v>426</v>
      </c>
      <c r="H13">
        <f t="shared" si="0"/>
        <v>1</v>
      </c>
      <c r="J13" s="47" t="s">
        <v>1442</v>
      </c>
      <c r="K13" s="1" t="str">
        <f t="shared" si="2"/>
        <v>e1609</v>
      </c>
      <c r="L13" s="184" t="str">
        <f t="shared" si="1"/>
        <v>Participations aux bénéfices incorporées à la provision collective de diversification différée</v>
      </c>
      <c r="N13" t="s">
        <v>192</v>
      </c>
      <c r="O13" t="s">
        <v>426</v>
      </c>
    </row>
    <row r="14" spans="1:22">
      <c r="A14" s="9" t="s">
        <v>1161</v>
      </c>
      <c r="B14" t="s">
        <v>1043</v>
      </c>
      <c r="D14" t="s">
        <v>426</v>
      </c>
      <c r="H14">
        <f t="shared" si="0"/>
        <v>1</v>
      </c>
      <c r="J14" s="22" t="s">
        <v>194</v>
      </c>
      <c r="K14" s="1" t="str">
        <f t="shared" si="2"/>
        <v>e1600</v>
      </c>
      <c r="L14" s="170" t="str">
        <f t="shared" si="1"/>
        <v>Dotation aux provisions pour participation aux bénéfices</v>
      </c>
      <c r="N14" t="s">
        <v>192</v>
      </c>
      <c r="O14" t="s">
        <v>426</v>
      </c>
    </row>
    <row r="15" spans="1:22">
      <c r="A15" s="9" t="s">
        <v>1162</v>
      </c>
      <c r="B15" t="s">
        <v>1044</v>
      </c>
      <c r="D15" t="s">
        <v>426</v>
      </c>
      <c r="H15">
        <f t="shared" si="0"/>
        <v>1</v>
      </c>
      <c r="J15" s="41" t="s">
        <v>1530</v>
      </c>
      <c r="K15" s="1"/>
      <c r="L15" s="183"/>
      <c r="O15" t="s">
        <v>426</v>
      </c>
      <c r="Q15" t="s">
        <v>347</v>
      </c>
    </row>
    <row r="16" spans="1:22">
      <c r="A16" t="s">
        <v>345</v>
      </c>
      <c r="B16" t="s">
        <v>1045</v>
      </c>
      <c r="D16" t="s">
        <v>426</v>
      </c>
      <c r="H16">
        <f t="shared" si="0"/>
        <v>1</v>
      </c>
      <c r="J16" s="42" t="s">
        <v>244</v>
      </c>
      <c r="K16" s="1" t="str">
        <f t="shared" si="2"/>
        <v>e0</v>
      </c>
      <c r="L16" s="183" t="str">
        <f>J16</f>
        <v>Total/NA</v>
      </c>
      <c r="M16" t="s">
        <v>190</v>
      </c>
      <c r="O16" s="129" t="s">
        <v>426</v>
      </c>
    </row>
    <row r="17" spans="1:17">
      <c r="A17" t="s">
        <v>346</v>
      </c>
      <c r="B17" t="s">
        <v>1046</v>
      </c>
      <c r="D17" t="s">
        <v>426</v>
      </c>
      <c r="H17">
        <f t="shared" si="0"/>
        <v>1</v>
      </c>
      <c r="J17" s="44" t="s">
        <v>346</v>
      </c>
      <c r="K17" s="1" t="str">
        <f t="shared" si="2"/>
        <v>e1614</v>
      </c>
      <c r="L17" s="170" t="str">
        <f>J17</f>
        <v>Résultat Technique</v>
      </c>
      <c r="N17" t="s">
        <v>192</v>
      </c>
      <c r="O17" t="s">
        <v>426</v>
      </c>
    </row>
    <row r="18" spans="1:17">
      <c r="A18" t="s">
        <v>510</v>
      </c>
      <c r="B18" t="s">
        <v>1047</v>
      </c>
      <c r="D18" t="s">
        <v>426</v>
      </c>
      <c r="H18">
        <f t="shared" si="0"/>
        <v>1</v>
      </c>
      <c r="J18" s="44" t="s">
        <v>345</v>
      </c>
      <c r="K18" s="1" t="str">
        <f t="shared" si="2"/>
        <v>e1613</v>
      </c>
      <c r="L18" s="170" t="str">
        <f>J18</f>
        <v>Résultat Financier</v>
      </c>
      <c r="N18" t="s">
        <v>192</v>
      </c>
      <c r="O18" t="s">
        <v>426</v>
      </c>
    </row>
    <row r="19" spans="1:17">
      <c r="A19" s="129" t="s">
        <v>2543</v>
      </c>
      <c r="B19" s="129" t="s">
        <v>2541</v>
      </c>
      <c r="D19" s="129" t="s">
        <v>426</v>
      </c>
      <c r="H19" s="129">
        <f t="shared" si="0"/>
        <v>1</v>
      </c>
      <c r="J19" s="18" t="s">
        <v>635</v>
      </c>
      <c r="K19" s="1"/>
      <c r="L19" s="170"/>
      <c r="O19" t="s">
        <v>426</v>
      </c>
      <c r="Q19" t="s">
        <v>348</v>
      </c>
    </row>
    <row r="20" spans="1:17">
      <c r="A20" s="129" t="s">
        <v>2544</v>
      </c>
      <c r="B20" s="129" t="s">
        <v>2542</v>
      </c>
      <c r="D20" s="129" t="s">
        <v>426</v>
      </c>
      <c r="H20" s="129">
        <f t="shared" si="0"/>
        <v>1</v>
      </c>
      <c r="J20" s="42" t="s">
        <v>244</v>
      </c>
      <c r="K20" s="1" t="str">
        <f t="shared" si="2"/>
        <v>e0</v>
      </c>
      <c r="L20" s="183" t="str">
        <f>J20</f>
        <v>Total/NA</v>
      </c>
      <c r="M20" t="s">
        <v>190</v>
      </c>
      <c r="O20" s="129" t="s">
        <v>426</v>
      </c>
    </row>
    <row r="21" spans="1:17">
      <c r="J21" s="44" t="s">
        <v>350</v>
      </c>
      <c r="K21" s="1" t="str">
        <f t="shared" si="2"/>
        <v>e1605</v>
      </c>
      <c r="L21" s="170" t="str">
        <f>J21</f>
        <v>Participation aux bénéfices globale affectée à l'exercice</v>
      </c>
      <c r="M21" t="s">
        <v>190</v>
      </c>
      <c r="N21" t="s">
        <v>192</v>
      </c>
      <c r="O21" t="s">
        <v>426</v>
      </c>
    </row>
    <row r="22" spans="1:17">
      <c r="J22" s="22" t="s">
        <v>349</v>
      </c>
      <c r="K22" s="1" t="str">
        <f t="shared" si="2"/>
        <v>e1601</v>
      </c>
      <c r="L22" s="170" t="str">
        <f>J22</f>
        <v>Incorporation directe de la participation aux excédents de la période</v>
      </c>
      <c r="N22" t="s">
        <v>192</v>
      </c>
      <c r="O22" t="s">
        <v>426</v>
      </c>
    </row>
    <row r="23" spans="1:17">
      <c r="J23" s="22" t="s">
        <v>510</v>
      </c>
      <c r="K23" s="1" t="str">
        <f t="shared" si="2"/>
        <v>e1615</v>
      </c>
      <c r="L23" s="170"/>
      <c r="N23" t="s">
        <v>192</v>
      </c>
      <c r="O23" t="s">
        <v>426</v>
      </c>
    </row>
    <row r="24" spans="1:17">
      <c r="J24" s="18" t="s">
        <v>2545</v>
      </c>
      <c r="K24" s="130"/>
      <c r="L24" s="170"/>
      <c r="M24" s="129"/>
      <c r="N24" s="129"/>
      <c r="O24" s="129" t="s">
        <v>426</v>
      </c>
      <c r="P24" s="129"/>
      <c r="Q24" s="129" t="s">
        <v>2546</v>
      </c>
    </row>
    <row r="25" spans="1:17">
      <c r="J25" s="42" t="s">
        <v>244</v>
      </c>
      <c r="K25" s="130" t="str">
        <f>VLOOKUP(J25,$A$1:$I$305,2,FALSE)</f>
        <v>e0</v>
      </c>
      <c r="L25" s="183" t="str">
        <f>J25</f>
        <v>Total/NA</v>
      </c>
      <c r="M25" s="129" t="s">
        <v>190</v>
      </c>
      <c r="N25" s="129"/>
      <c r="O25" s="129" t="s">
        <v>426</v>
      </c>
      <c r="P25" s="129"/>
      <c r="Q25" s="129"/>
    </row>
    <row r="26" spans="1:17">
      <c r="J26" s="190" t="s">
        <v>2543</v>
      </c>
      <c r="K26" s="130" t="str">
        <f>VLOOKUP(J26,$A$1:$I$305,2,FALSE)</f>
        <v>e1616</v>
      </c>
      <c r="L26" s="170" t="str">
        <f>J26</f>
        <v>Provisions pour participation aux bénéfices en instance d'affectation en prestations ou aux provisions mathématiques</v>
      </c>
      <c r="M26" s="129"/>
      <c r="N26" s="129" t="s">
        <v>192</v>
      </c>
      <c r="O26" s="129" t="s">
        <v>426</v>
      </c>
      <c r="P26" s="129"/>
      <c r="Q26" s="129"/>
    </row>
    <row r="27" spans="1:17">
      <c r="J27" s="190" t="s">
        <v>2544</v>
      </c>
      <c r="K27" s="130" t="str">
        <f>VLOOKUP(J27,$A$1:$I$305,2,FALSE)</f>
        <v>e1617</v>
      </c>
      <c r="L27" s="170" t="str">
        <f>J27</f>
        <v>Provisions pour participation aux bénéfices après déduction de l'affectation en prestations ou aux provisions mathématiques</v>
      </c>
      <c r="M27" s="129"/>
      <c r="N27" s="129" t="s">
        <v>192</v>
      </c>
      <c r="O27" s="129" t="s">
        <v>426</v>
      </c>
      <c r="P27" s="129"/>
      <c r="Q27" s="129"/>
    </row>
    <row r="44" spans="2:9">
      <c r="C44" s="299"/>
      <c r="D44" s="299"/>
      <c r="E44" s="299"/>
      <c r="F44" s="299"/>
      <c r="G44" s="299"/>
      <c r="H44" s="299"/>
      <c r="I44" s="299"/>
    </row>
    <row r="45" spans="2:9">
      <c r="B45" s="129"/>
      <c r="C45" s="299"/>
      <c r="D45" s="299"/>
      <c r="E45" s="299"/>
      <c r="F45" s="299"/>
      <c r="G45" s="299"/>
      <c r="H45" s="299"/>
      <c r="I45" s="299"/>
    </row>
  </sheetData>
  <sortState ref="A3:A18">
    <sortCondition ref="A3:A18"/>
  </sortState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rgb="FF00B0F0"/>
  </sheetPr>
  <dimension ref="A1:V189"/>
  <sheetViews>
    <sheetView workbookViewId="0">
      <selection activeCell="A154" sqref="A154:I161"/>
    </sheetView>
  </sheetViews>
  <sheetFormatPr baseColWidth="10" defaultRowHeight="14.4"/>
  <cols>
    <col min="1" max="1" width="40.109375" bestFit="1" customWidth="1"/>
    <col min="2" max="2" width="6.88671875" bestFit="1" customWidth="1"/>
    <col min="10" max="10" width="43.44140625" customWidth="1"/>
    <col min="11" max="11" width="11.44140625" customWidth="1"/>
    <col min="12" max="12" width="79" style="130" customWidth="1"/>
    <col min="13" max="13" width="4.6640625" bestFit="1" customWidth="1"/>
    <col min="14" max="14" width="7.44140625" bestFit="1" customWidth="1"/>
    <col min="15" max="15" width="7" bestFit="1" customWidth="1"/>
  </cols>
  <sheetData>
    <row r="1" spans="1:22" s="6" customFormat="1">
      <c r="A1" s="35" t="s">
        <v>576</v>
      </c>
      <c r="B1" s="35" t="s">
        <v>235</v>
      </c>
      <c r="C1" s="35" t="s">
        <v>603</v>
      </c>
      <c r="D1" s="35" t="s">
        <v>238</v>
      </c>
      <c r="E1" s="115" t="s">
        <v>1822</v>
      </c>
      <c r="F1" s="115" t="s">
        <v>1823</v>
      </c>
      <c r="G1" s="115" t="s">
        <v>1824</v>
      </c>
      <c r="H1" s="35" t="s">
        <v>581</v>
      </c>
      <c r="I1" s="35" t="s">
        <v>242</v>
      </c>
      <c r="J1" s="110" t="s">
        <v>234</v>
      </c>
      <c r="K1" s="111" t="s">
        <v>235</v>
      </c>
      <c r="L1" s="181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 s="13" customFormat="1">
      <c r="A2" s="52" t="s">
        <v>244</v>
      </c>
      <c r="B2" s="13" t="s">
        <v>245</v>
      </c>
      <c r="C2" s="13" t="s">
        <v>609</v>
      </c>
      <c r="D2" s="13" t="s">
        <v>243</v>
      </c>
      <c r="H2">
        <f t="shared" ref="H2:H33" si="0">COUNTIF($J$2:$J$454,A2)</f>
        <v>18</v>
      </c>
      <c r="J2" s="12" t="s">
        <v>1592</v>
      </c>
      <c r="L2" s="52"/>
      <c r="O2" s="13" t="s">
        <v>426</v>
      </c>
      <c r="Q2" s="13" t="s">
        <v>289</v>
      </c>
    </row>
    <row r="3" spans="1:22" s="13" customFormat="1">
      <c r="A3" s="52" t="s">
        <v>294</v>
      </c>
      <c r="B3" s="13" t="s">
        <v>896</v>
      </c>
      <c r="D3" s="13" t="s">
        <v>426</v>
      </c>
      <c r="H3">
        <f t="shared" si="0"/>
        <v>1</v>
      </c>
      <c r="J3" s="10" t="s">
        <v>244</v>
      </c>
      <c r="K3" s="1" t="str">
        <f>VLOOKUP(J3,$A$1:$I$303,2,FALSE)</f>
        <v>x0</v>
      </c>
      <c r="L3" s="52" t="str">
        <f>J3</f>
        <v>Total/NA</v>
      </c>
      <c r="M3" s="13" t="s">
        <v>190</v>
      </c>
      <c r="O3" s="13" t="s">
        <v>243</v>
      </c>
    </row>
    <row r="4" spans="1:22" s="13" customFormat="1">
      <c r="A4" s="12" t="s">
        <v>1137</v>
      </c>
      <c r="B4" s="13" t="s">
        <v>897</v>
      </c>
      <c r="D4" s="13" t="s">
        <v>426</v>
      </c>
      <c r="H4">
        <f t="shared" si="0"/>
        <v>1</v>
      </c>
      <c r="J4" s="11" t="s">
        <v>290</v>
      </c>
      <c r="K4" s="1" t="str">
        <f>VLOOKUP(J4,$A$1:$I$303,2,FALSE)</f>
        <v>e702</v>
      </c>
      <c r="L4" s="52" t="str">
        <f>J4</f>
        <v>Hors Entreprise liée ou lien de participation</v>
      </c>
      <c r="N4" s="13" t="s">
        <v>192</v>
      </c>
      <c r="O4" s="13" t="s">
        <v>426</v>
      </c>
    </row>
    <row r="5" spans="1:22" s="13" customFormat="1">
      <c r="A5" s="52" t="s">
        <v>290</v>
      </c>
      <c r="B5" s="13" t="s">
        <v>898</v>
      </c>
      <c r="D5" s="13" t="s">
        <v>426</v>
      </c>
      <c r="H5">
        <f t="shared" si="0"/>
        <v>1</v>
      </c>
      <c r="J5" s="11" t="s">
        <v>1137</v>
      </c>
      <c r="K5" s="1" t="str">
        <f>VLOOKUP(J5,$A$1:$I$303,2,FALSE)</f>
        <v>e701</v>
      </c>
      <c r="L5" s="52" t="str">
        <f>J5</f>
        <v>Entreprise liée ou lien de participation</v>
      </c>
      <c r="M5" t="s">
        <v>190</v>
      </c>
      <c r="N5" t="s">
        <v>192</v>
      </c>
      <c r="O5" t="s">
        <v>426</v>
      </c>
    </row>
    <row r="6" spans="1:22" s="13" customFormat="1">
      <c r="A6" s="19" t="s">
        <v>291</v>
      </c>
      <c r="B6" s="13" t="s">
        <v>1138</v>
      </c>
      <c r="D6" s="13" t="s">
        <v>426</v>
      </c>
      <c r="H6">
        <f t="shared" si="0"/>
        <v>1</v>
      </c>
      <c r="J6" s="69" t="s">
        <v>291</v>
      </c>
      <c r="K6" s="1" t="str">
        <f>VLOOKUP(J6,$A$1:$I$303,2,FALSE)</f>
        <v>e703</v>
      </c>
      <c r="L6" s="52" t="str">
        <f>J6</f>
        <v>Lien de participation</v>
      </c>
      <c r="N6" s="13" t="s">
        <v>192</v>
      </c>
      <c r="O6" s="13" t="s">
        <v>426</v>
      </c>
    </row>
    <row r="7" spans="1:22">
      <c r="A7" s="1" t="s">
        <v>1594</v>
      </c>
      <c r="B7" t="s">
        <v>1593</v>
      </c>
      <c r="C7" s="13"/>
      <c r="D7" s="13" t="s">
        <v>243</v>
      </c>
      <c r="E7" s="13"/>
      <c r="F7" s="13"/>
      <c r="G7" s="13"/>
      <c r="H7">
        <f t="shared" si="0"/>
        <v>1</v>
      </c>
      <c r="I7" s="13"/>
      <c r="J7" s="69" t="s">
        <v>294</v>
      </c>
      <c r="K7" s="1" t="str">
        <f>VLOOKUP(J7,$A$1:$I$303,2,FALSE)</f>
        <v>e700</v>
      </c>
      <c r="L7" s="52" t="str">
        <f>J7</f>
        <v>Entreprise liée</v>
      </c>
      <c r="M7" s="13"/>
      <c r="N7" s="13" t="s">
        <v>192</v>
      </c>
      <c r="O7" s="13" t="s">
        <v>426</v>
      </c>
    </row>
    <row r="8" spans="1:22">
      <c r="A8" s="1" t="s">
        <v>1595</v>
      </c>
      <c r="B8" t="s">
        <v>1920</v>
      </c>
      <c r="C8" s="13"/>
      <c r="D8" s="13" t="s">
        <v>243</v>
      </c>
      <c r="E8" s="13"/>
      <c r="F8" s="13"/>
      <c r="G8" s="13"/>
      <c r="H8">
        <f t="shared" si="0"/>
        <v>1</v>
      </c>
      <c r="I8" s="13"/>
      <c r="J8" s="12" t="s">
        <v>2335</v>
      </c>
      <c r="K8" s="1"/>
      <c r="L8" s="52"/>
      <c r="O8" s="13" t="s">
        <v>243</v>
      </c>
      <c r="Q8" t="s">
        <v>1590</v>
      </c>
    </row>
    <row r="9" spans="1:22">
      <c r="A9" s="328" t="s">
        <v>5669</v>
      </c>
      <c r="B9" s="303" t="s">
        <v>6502</v>
      </c>
      <c r="C9" s="303"/>
      <c r="D9" s="303" t="s">
        <v>6107</v>
      </c>
      <c r="E9" s="303"/>
      <c r="F9" s="303"/>
      <c r="G9" s="303"/>
      <c r="H9" s="303">
        <f t="shared" si="0"/>
        <v>1</v>
      </c>
      <c r="I9" s="303"/>
      <c r="J9" s="10" t="s">
        <v>244</v>
      </c>
      <c r="K9" s="1" t="str">
        <f>VLOOKUP(J9,$A$1:$I$303,2,FALSE)</f>
        <v>x0</v>
      </c>
      <c r="L9" s="52" t="str">
        <f>J9</f>
        <v>Total/NA</v>
      </c>
      <c r="M9" t="s">
        <v>190</v>
      </c>
      <c r="O9" s="13" t="s">
        <v>243</v>
      </c>
    </row>
    <row r="10" spans="1:22">
      <c r="A10" s="303" t="s">
        <v>5670</v>
      </c>
      <c r="B10" s="303" t="s">
        <v>6503</v>
      </c>
      <c r="C10" s="303"/>
      <c r="D10" s="303" t="s">
        <v>6107</v>
      </c>
      <c r="E10" s="303"/>
      <c r="F10" s="303"/>
      <c r="G10" s="303"/>
      <c r="H10" s="303">
        <f t="shared" si="0"/>
        <v>1</v>
      </c>
      <c r="I10" s="303"/>
      <c r="J10" s="16" t="s">
        <v>1594</v>
      </c>
      <c r="K10" s="1" t="str">
        <f>VLOOKUP(J10,$A$1:$I$303,2,FALSE)</f>
        <v>x40</v>
      </c>
      <c r="L10" s="14" t="str">
        <f>J10</f>
        <v>Fonds cantonné</v>
      </c>
      <c r="N10" t="s">
        <v>192</v>
      </c>
      <c r="O10" s="13" t="s">
        <v>243</v>
      </c>
    </row>
    <row r="11" spans="1:22">
      <c r="A11" s="303" t="s">
        <v>5671</v>
      </c>
      <c r="B11" s="303" t="s">
        <v>6504</v>
      </c>
      <c r="C11" s="303"/>
      <c r="D11" s="303" t="s">
        <v>6107</v>
      </c>
      <c r="E11" s="303"/>
      <c r="F11" s="303"/>
      <c r="G11" s="303"/>
      <c r="H11" s="303">
        <f t="shared" si="0"/>
        <v>1</v>
      </c>
      <c r="I11" s="303"/>
      <c r="J11" s="16" t="s">
        <v>1595</v>
      </c>
      <c r="K11" s="1" t="str">
        <f>VLOOKUP(J11,$A$1:$I$303,2,FALSE)</f>
        <v>x24</v>
      </c>
      <c r="L11" s="14" t="str">
        <f>J11</f>
        <v>Actif général</v>
      </c>
      <c r="N11" t="s">
        <v>192</v>
      </c>
      <c r="O11" s="13" t="s">
        <v>243</v>
      </c>
    </row>
    <row r="12" spans="1:22">
      <c r="A12" s="303" t="s">
        <v>5672</v>
      </c>
      <c r="B12" s="303" t="s">
        <v>6505</v>
      </c>
      <c r="C12" s="303"/>
      <c r="D12" s="303" t="s">
        <v>6107</v>
      </c>
      <c r="E12" s="303"/>
      <c r="F12" s="303"/>
      <c r="G12" s="303"/>
      <c r="H12" s="303">
        <f t="shared" si="0"/>
        <v>1</v>
      </c>
      <c r="I12" s="303"/>
      <c r="J12" s="331" t="s">
        <v>5700</v>
      </c>
      <c r="K12" s="332"/>
      <c r="L12" s="340"/>
      <c r="M12" s="303"/>
      <c r="N12" s="303"/>
      <c r="O12" s="332" t="s">
        <v>6107</v>
      </c>
      <c r="P12" s="303"/>
      <c r="Q12" s="303" t="s">
        <v>3231</v>
      </c>
      <c r="R12" s="303" t="s">
        <v>6483</v>
      </c>
    </row>
    <row r="13" spans="1:22">
      <c r="A13" s="329" t="s">
        <v>5673</v>
      </c>
      <c r="B13" s="303" t="s">
        <v>6506</v>
      </c>
      <c r="C13" s="303"/>
      <c r="D13" s="303" t="s">
        <v>6107</v>
      </c>
      <c r="E13" s="303"/>
      <c r="F13" s="303"/>
      <c r="G13" s="303"/>
      <c r="H13" s="303">
        <f t="shared" si="0"/>
        <v>1</v>
      </c>
      <c r="I13" s="303"/>
      <c r="J13" s="306" t="s">
        <v>244</v>
      </c>
      <c r="K13" s="332" t="str">
        <f t="shared" ref="K13:K76" si="1">VLOOKUP(J13,$A$1:$I$303,2,FALSE)</f>
        <v>x0</v>
      </c>
      <c r="L13" s="340" t="str">
        <f t="shared" ref="L13:L75" si="2">J13</f>
        <v>Total/NA</v>
      </c>
      <c r="M13" s="299" t="s">
        <v>190</v>
      </c>
      <c r="N13" s="303"/>
      <c r="O13" s="332" t="str">
        <f>VLOOKUP(L13,$A$1:$D$250,4,FALSE)</f>
        <v>s2c</v>
      </c>
      <c r="P13" s="303" t="s">
        <v>2403</v>
      </c>
      <c r="Q13" s="303"/>
      <c r="R13" s="303"/>
    </row>
    <row r="14" spans="1:22">
      <c r="A14" s="329" t="s">
        <v>5674</v>
      </c>
      <c r="B14" s="303" t="s">
        <v>6507</v>
      </c>
      <c r="C14" s="303"/>
      <c r="D14" s="303" t="s">
        <v>6107</v>
      </c>
      <c r="E14" s="303"/>
      <c r="F14" s="303"/>
      <c r="G14" s="303"/>
      <c r="H14" s="303">
        <f t="shared" si="0"/>
        <v>1</v>
      </c>
      <c r="I14" s="303"/>
      <c r="J14" s="307" t="s">
        <v>5669</v>
      </c>
      <c r="K14" s="332" t="str">
        <f t="shared" si="1"/>
        <v>s5000</v>
      </c>
      <c r="L14" s="340" t="str">
        <f t="shared" si="2"/>
        <v>Total placements inscrits en classe 2, TCEP</v>
      </c>
      <c r="M14" s="299"/>
      <c r="N14" s="299" t="s">
        <v>192</v>
      </c>
      <c r="O14" s="332" t="str">
        <f>VLOOKUP(L14,$A$1:$D$250,4,FALSE)</f>
        <v>s1</v>
      </c>
      <c r="P14" s="303"/>
      <c r="Q14" s="303"/>
      <c r="R14" s="303"/>
    </row>
    <row r="15" spans="1:22">
      <c r="A15" s="329" t="s">
        <v>5675</v>
      </c>
      <c r="B15" s="303" t="s">
        <v>6508</v>
      </c>
      <c r="C15" s="303"/>
      <c r="D15" s="303" t="s">
        <v>6107</v>
      </c>
      <c r="E15" s="303"/>
      <c r="F15" s="303"/>
      <c r="G15" s="303"/>
      <c r="H15" s="303">
        <f t="shared" si="0"/>
        <v>1</v>
      </c>
      <c r="I15" s="303"/>
      <c r="J15" s="307" t="s">
        <v>5670</v>
      </c>
      <c r="K15" s="332" t="str">
        <f t="shared" si="1"/>
        <v>s5001</v>
      </c>
      <c r="L15" s="340" t="str">
        <f t="shared" si="2"/>
        <v>Part non libérée des titres, TCEP</v>
      </c>
      <c r="M15" s="299"/>
      <c r="N15" s="299" t="s">
        <v>192</v>
      </c>
      <c r="O15" s="332" t="str">
        <f t="shared" ref="O15:O78" si="3">VLOOKUP(L15,$A$1:$D$250,4,FALSE)</f>
        <v>s1</v>
      </c>
      <c r="P15" s="303"/>
      <c r="Q15" s="303"/>
      <c r="R15" s="303"/>
    </row>
    <row r="16" spans="1:22">
      <c r="A16" s="329" t="s">
        <v>5684</v>
      </c>
      <c r="B16" s="303" t="s">
        <v>6509</v>
      </c>
      <c r="C16" s="303"/>
      <c r="D16" s="303" t="s">
        <v>6107</v>
      </c>
      <c r="E16" s="303"/>
      <c r="F16" s="303"/>
      <c r="G16" s="303"/>
      <c r="H16" s="303">
        <f t="shared" si="0"/>
        <v>1</v>
      </c>
      <c r="I16" s="303"/>
      <c r="J16" s="307" t="s">
        <v>5671</v>
      </c>
      <c r="K16" s="332" t="str">
        <f t="shared" si="1"/>
        <v>s5002</v>
      </c>
      <c r="L16" s="340" t="str">
        <f t="shared" si="2"/>
        <v>Surcotes/décotes, TCEP</v>
      </c>
      <c r="M16" s="299"/>
      <c r="N16" s="299" t="s">
        <v>192</v>
      </c>
      <c r="O16" s="332" t="str">
        <f t="shared" si="3"/>
        <v>s1</v>
      </c>
      <c r="P16" s="303"/>
      <c r="Q16" s="303"/>
      <c r="R16" s="303"/>
    </row>
    <row r="17" spans="1:19">
      <c r="A17" s="329" t="s">
        <v>5685</v>
      </c>
      <c r="B17" s="303" t="s">
        <v>6510</v>
      </c>
      <c r="C17" s="303"/>
      <c r="D17" s="303" t="s">
        <v>6107</v>
      </c>
      <c r="E17" s="303"/>
      <c r="F17" s="303"/>
      <c r="G17" s="303"/>
      <c r="H17" s="303">
        <f t="shared" si="0"/>
        <v>1</v>
      </c>
      <c r="I17" s="303"/>
      <c r="J17" s="307" t="s">
        <v>5672</v>
      </c>
      <c r="K17" s="332" t="str">
        <f t="shared" si="1"/>
        <v>s5003</v>
      </c>
      <c r="L17" s="340" t="str">
        <f t="shared" si="2"/>
        <v>Intérêts courus non échus, TCEP</v>
      </c>
      <c r="M17" s="299"/>
      <c r="N17" s="299" t="s">
        <v>192</v>
      </c>
      <c r="O17" s="332" t="str">
        <f t="shared" si="3"/>
        <v>s1</v>
      </c>
      <c r="P17" s="303"/>
      <c r="Q17" s="303"/>
      <c r="R17" s="303"/>
    </row>
    <row r="18" spans="1:19">
      <c r="A18" s="329" t="s">
        <v>5686</v>
      </c>
      <c r="B18" s="303" t="s">
        <v>6511</v>
      </c>
      <c r="C18" s="303"/>
      <c r="D18" s="303" t="s">
        <v>6107</v>
      </c>
      <c r="E18" s="303"/>
      <c r="F18" s="303"/>
      <c r="G18" s="303"/>
      <c r="H18" s="303">
        <f t="shared" si="0"/>
        <v>1</v>
      </c>
      <c r="I18" s="303"/>
      <c r="J18" s="307" t="s">
        <v>5673</v>
      </c>
      <c r="K18" s="332" t="str">
        <f t="shared" si="1"/>
        <v>s5004</v>
      </c>
      <c r="L18" s="340" t="str">
        <f t="shared" si="2"/>
        <v>Instruments financiers à terme, TCEP</v>
      </c>
      <c r="M18" s="299"/>
      <c r="N18" s="299" t="s">
        <v>192</v>
      </c>
      <c r="O18" s="332" t="str">
        <f t="shared" si="3"/>
        <v>s1</v>
      </c>
      <c r="P18" s="303"/>
      <c r="Q18" s="303"/>
      <c r="R18" s="303"/>
    </row>
    <row r="19" spans="1:19">
      <c r="A19" s="303" t="s">
        <v>5687</v>
      </c>
      <c r="B19" s="303" t="s">
        <v>6512</v>
      </c>
      <c r="C19" s="303"/>
      <c r="D19" s="303" t="s">
        <v>6107</v>
      </c>
      <c r="E19" s="303"/>
      <c r="F19" s="303"/>
      <c r="G19" s="303"/>
      <c r="H19" s="303">
        <f t="shared" si="0"/>
        <v>1</v>
      </c>
      <c r="I19" s="303"/>
      <c r="J19" s="307" t="s">
        <v>5674</v>
      </c>
      <c r="K19" s="332" t="str">
        <f t="shared" si="1"/>
        <v>s5005</v>
      </c>
      <c r="L19" s="340" t="str">
        <f t="shared" si="2"/>
        <v>Avoirs en banque, CCP et caisses, TCEP</v>
      </c>
      <c r="M19" s="299"/>
      <c r="N19" s="299" t="s">
        <v>192</v>
      </c>
      <c r="O19" s="332" t="str">
        <f t="shared" si="3"/>
        <v>s1</v>
      </c>
      <c r="P19" s="303"/>
      <c r="Q19" s="303"/>
      <c r="R19" s="303"/>
    </row>
    <row r="20" spans="1:19">
      <c r="A20" s="303" t="s">
        <v>5688</v>
      </c>
      <c r="B20" s="303" t="s">
        <v>6513</v>
      </c>
      <c r="C20" s="303"/>
      <c r="D20" s="303" t="s">
        <v>6107</v>
      </c>
      <c r="E20" s="303"/>
      <c r="F20" s="303"/>
      <c r="G20" s="303"/>
      <c r="H20" s="303">
        <f t="shared" si="0"/>
        <v>1</v>
      </c>
      <c r="I20" s="303"/>
      <c r="J20" s="307" t="s">
        <v>5675</v>
      </c>
      <c r="K20" s="332" t="str">
        <f t="shared" si="1"/>
        <v>s5006</v>
      </c>
      <c r="L20" s="340" t="str">
        <f t="shared" si="2"/>
        <v>Autres actifs admissibles divers, TCEP</v>
      </c>
      <c r="M20" s="299" t="s">
        <v>190</v>
      </c>
      <c r="N20" s="299" t="s">
        <v>192</v>
      </c>
      <c r="O20" s="332" t="str">
        <f t="shared" si="3"/>
        <v>s1</v>
      </c>
      <c r="P20" s="303"/>
      <c r="Q20" s="303"/>
      <c r="R20" s="303"/>
    </row>
    <row r="21" spans="1:19">
      <c r="A21" s="303" t="s">
        <v>5693</v>
      </c>
      <c r="B21" s="303" t="s">
        <v>6514</v>
      </c>
      <c r="C21" s="303"/>
      <c r="D21" s="303" t="s">
        <v>6107</v>
      </c>
      <c r="E21" s="303"/>
      <c r="F21" s="303"/>
      <c r="G21" s="303"/>
      <c r="H21" s="303">
        <f t="shared" si="0"/>
        <v>1</v>
      </c>
      <c r="I21" s="303"/>
      <c r="J21" s="316" t="s">
        <v>5684</v>
      </c>
      <c r="K21" s="332" t="str">
        <f t="shared" si="1"/>
        <v>s5007</v>
      </c>
      <c r="L21" s="340" t="str">
        <f t="shared" si="2"/>
        <v>Autres actifs admissibles divers, Créances admises sur les réassureurs et véhicules de titrisation, TCEP</v>
      </c>
      <c r="M21" s="299"/>
      <c r="N21" s="299" t="s">
        <v>192</v>
      </c>
      <c r="O21" s="332" t="str">
        <f t="shared" si="3"/>
        <v>s1</v>
      </c>
      <c r="P21" s="303"/>
      <c r="Q21" s="303"/>
      <c r="R21" s="303"/>
    </row>
    <row r="22" spans="1:19">
      <c r="A22" s="303" t="s">
        <v>5694</v>
      </c>
      <c r="B22" s="303" t="s">
        <v>6515</v>
      </c>
      <c r="C22" s="303"/>
      <c r="D22" s="303" t="s">
        <v>6107</v>
      </c>
      <c r="E22" s="303"/>
      <c r="F22" s="303"/>
      <c r="G22" s="303"/>
      <c r="H22" s="303">
        <f t="shared" si="0"/>
        <v>1</v>
      </c>
      <c r="I22" s="303"/>
      <c r="J22" s="316" t="s">
        <v>5685</v>
      </c>
      <c r="K22" s="332" t="str">
        <f t="shared" si="1"/>
        <v>s5008</v>
      </c>
      <c r="L22" s="340" t="str">
        <f t="shared" si="2"/>
        <v>Autres actifs admissibles divers, Frais d'acquisition reportés, TCEP</v>
      </c>
      <c r="M22" s="299"/>
      <c r="N22" s="299" t="s">
        <v>192</v>
      </c>
      <c r="O22" s="332" t="str">
        <f t="shared" si="3"/>
        <v>s1</v>
      </c>
      <c r="P22" s="303"/>
      <c r="Q22" s="303"/>
      <c r="R22" s="303"/>
    </row>
    <row r="23" spans="1:19">
      <c r="A23" s="303" t="s">
        <v>5690</v>
      </c>
      <c r="B23" s="303" t="s">
        <v>6516</v>
      </c>
      <c r="C23" s="303"/>
      <c r="D23" s="303" t="s">
        <v>6107</v>
      </c>
      <c r="E23" s="303"/>
      <c r="F23" s="303"/>
      <c r="G23" s="303"/>
      <c r="H23" s="303">
        <f t="shared" si="0"/>
        <v>1</v>
      </c>
      <c r="I23" s="303"/>
      <c r="J23" s="316" t="s">
        <v>5686</v>
      </c>
      <c r="K23" s="332" t="str">
        <f t="shared" si="1"/>
        <v>s5009</v>
      </c>
      <c r="L23" s="340" t="str">
        <f t="shared" si="2"/>
        <v>Autres actifs admissibles divers, Primes/cotisations acquises non émises, TCEP</v>
      </c>
      <c r="M23" s="299"/>
      <c r="N23" s="299" t="s">
        <v>192</v>
      </c>
      <c r="O23" s="332" t="str">
        <f t="shared" si="3"/>
        <v>s1</v>
      </c>
      <c r="P23" s="303"/>
      <c r="Q23" s="303"/>
      <c r="R23" s="303"/>
    </row>
    <row r="24" spans="1:19">
      <c r="A24" s="303" t="s">
        <v>5691</v>
      </c>
      <c r="B24" s="303" t="s">
        <v>6517</v>
      </c>
      <c r="C24" s="303"/>
      <c r="D24" s="303" t="s">
        <v>6107</v>
      </c>
      <c r="E24" s="303"/>
      <c r="F24" s="303"/>
      <c r="G24" s="303"/>
      <c r="H24" s="303">
        <f t="shared" si="0"/>
        <v>1</v>
      </c>
      <c r="I24" s="303"/>
      <c r="J24" s="316" t="s">
        <v>5687</v>
      </c>
      <c r="K24" s="332" t="str">
        <f t="shared" si="1"/>
        <v>s5010</v>
      </c>
      <c r="L24" s="340" t="str">
        <f t="shared" si="2"/>
        <v>Autres actifs admissibles divers, Dérogations branches 4 à 7, 11 et 12 de l'article R.321-1, TCEP</v>
      </c>
      <c r="M24" s="299"/>
      <c r="N24" s="299" t="s">
        <v>192</v>
      </c>
      <c r="O24" s="332" t="str">
        <f t="shared" si="3"/>
        <v>s1</v>
      </c>
      <c r="P24" s="303"/>
      <c r="Q24" s="303"/>
      <c r="R24" s="303"/>
    </row>
    <row r="25" spans="1:19">
      <c r="A25" s="303" t="s">
        <v>5692</v>
      </c>
      <c r="B25" s="303" t="s">
        <v>6518</v>
      </c>
      <c r="C25" s="303"/>
      <c r="D25" s="303" t="s">
        <v>6107</v>
      </c>
      <c r="E25" s="303"/>
      <c r="F25" s="303"/>
      <c r="G25" s="303"/>
      <c r="H25" s="303">
        <f t="shared" si="0"/>
        <v>1</v>
      </c>
      <c r="I25" s="303"/>
      <c r="J25" s="307" t="s">
        <v>5688</v>
      </c>
      <c r="K25" s="332" t="str">
        <f t="shared" si="1"/>
        <v>s5011</v>
      </c>
      <c r="L25" s="340" t="str">
        <f t="shared" si="2"/>
        <v>Total placements, TCEP</v>
      </c>
      <c r="M25" s="299"/>
      <c r="N25" s="299" t="s">
        <v>192</v>
      </c>
      <c r="O25" s="332" t="str">
        <f t="shared" si="3"/>
        <v>s1</v>
      </c>
      <c r="P25" s="303"/>
      <c r="Q25" s="303"/>
      <c r="R25" s="303"/>
    </row>
    <row r="26" spans="1:19">
      <c r="A26" s="303" t="s">
        <v>5628</v>
      </c>
      <c r="B26" s="303" t="s">
        <v>6519</v>
      </c>
      <c r="C26" s="303"/>
      <c r="D26" s="303" t="s">
        <v>6107</v>
      </c>
      <c r="E26" s="303"/>
      <c r="F26" s="303"/>
      <c r="G26" s="303"/>
      <c r="H26" s="303">
        <f t="shared" si="0"/>
        <v>1</v>
      </c>
      <c r="I26" s="303"/>
      <c r="J26" s="307" t="s">
        <v>5693</v>
      </c>
      <c r="K26" s="332" t="str">
        <f t="shared" si="1"/>
        <v>s5012</v>
      </c>
      <c r="L26" s="340" t="str">
        <f t="shared" si="2"/>
        <v>Total des valeurs au bilan, TCEP</v>
      </c>
      <c r="M26" s="299"/>
      <c r="N26" s="299" t="s">
        <v>192</v>
      </c>
      <c r="O26" s="332" t="str">
        <f t="shared" si="3"/>
        <v>s1</v>
      </c>
      <c r="P26" s="303"/>
      <c r="Q26" s="303"/>
      <c r="R26" s="303"/>
    </row>
    <row r="27" spans="1:19">
      <c r="A27" s="303" t="s">
        <v>2881</v>
      </c>
      <c r="B27" s="303" t="s">
        <v>6497</v>
      </c>
      <c r="C27" s="303"/>
      <c r="D27" s="303" t="s">
        <v>6107</v>
      </c>
      <c r="E27" s="303"/>
      <c r="F27" s="303"/>
      <c r="G27" s="303"/>
      <c r="H27" s="303">
        <f t="shared" si="0"/>
        <v>1</v>
      </c>
      <c r="I27" s="303"/>
      <c r="J27" s="307" t="s">
        <v>5694</v>
      </c>
      <c r="K27" s="332" t="str">
        <f t="shared" si="1"/>
        <v>s5013</v>
      </c>
      <c r="L27" s="340" t="str">
        <f t="shared" si="2"/>
        <v>Écart valeurs au bilan / total placements, TCEP</v>
      </c>
      <c r="M27" s="299"/>
      <c r="N27" s="299" t="s">
        <v>192</v>
      </c>
      <c r="O27" s="332" t="str">
        <f t="shared" si="3"/>
        <v>s1</v>
      </c>
      <c r="P27" s="303"/>
      <c r="Q27" s="303"/>
      <c r="R27" s="303"/>
    </row>
    <row r="28" spans="1:19">
      <c r="A28" s="303" t="s">
        <v>5731</v>
      </c>
      <c r="B28" s="303" t="s">
        <v>6520</v>
      </c>
      <c r="C28" s="303"/>
      <c r="D28" s="303" t="s">
        <v>6107</v>
      </c>
      <c r="E28" s="303"/>
      <c r="F28" s="303"/>
      <c r="G28" s="303"/>
      <c r="H28" s="303">
        <f t="shared" si="0"/>
        <v>1</v>
      </c>
      <c r="I28" s="303"/>
      <c r="J28" s="305" t="s">
        <v>5701</v>
      </c>
      <c r="K28" s="332"/>
      <c r="L28" s="340"/>
      <c r="M28" s="299"/>
      <c r="N28" s="299"/>
      <c r="O28" s="332" t="s">
        <v>6107</v>
      </c>
      <c r="P28" s="303"/>
      <c r="Q28" s="303" t="s">
        <v>3231</v>
      </c>
      <c r="R28" s="303" t="s">
        <v>6483</v>
      </c>
      <c r="S28" s="129"/>
    </row>
    <row r="29" spans="1:19">
      <c r="A29" s="303" t="s">
        <v>5732</v>
      </c>
      <c r="B29" s="303" t="s">
        <v>6521</v>
      </c>
      <c r="C29" s="303"/>
      <c r="D29" s="303" t="s">
        <v>6107</v>
      </c>
      <c r="E29" s="303"/>
      <c r="F29" s="303"/>
      <c r="G29" s="303"/>
      <c r="H29" s="303">
        <f t="shared" si="0"/>
        <v>1</v>
      </c>
      <c r="I29" s="303"/>
      <c r="J29" s="306" t="s">
        <v>244</v>
      </c>
      <c r="K29" s="332" t="str">
        <f t="shared" si="1"/>
        <v>x0</v>
      </c>
      <c r="L29" s="340" t="str">
        <f t="shared" si="2"/>
        <v>Total/NA</v>
      </c>
      <c r="M29" s="299" t="s">
        <v>190</v>
      </c>
      <c r="N29" s="299"/>
      <c r="O29" s="332" t="str">
        <f t="shared" si="3"/>
        <v>s2c</v>
      </c>
      <c r="P29" s="303" t="s">
        <v>2403</v>
      </c>
      <c r="Q29" s="303"/>
      <c r="R29" s="303"/>
    </row>
    <row r="30" spans="1:19">
      <c r="A30" s="303" t="s">
        <v>5748</v>
      </c>
      <c r="B30" s="303" t="s">
        <v>6522</v>
      </c>
      <c r="C30" s="303"/>
      <c r="D30" s="303" t="s">
        <v>6107</v>
      </c>
      <c r="E30" s="303"/>
      <c r="F30" s="303"/>
      <c r="G30" s="303"/>
      <c r="H30" s="303">
        <f t="shared" si="0"/>
        <v>1</v>
      </c>
      <c r="I30" s="303"/>
      <c r="J30" s="307" t="s">
        <v>5690</v>
      </c>
      <c r="K30" s="332" t="str">
        <f t="shared" si="1"/>
        <v>s5014</v>
      </c>
      <c r="L30" s="340" t="str">
        <f t="shared" si="2"/>
        <v>Valeurs reçues en nantissement, TCEP</v>
      </c>
      <c r="M30" s="299"/>
      <c r="N30" s="299" t="s">
        <v>192</v>
      </c>
      <c r="O30" s="332" t="str">
        <f t="shared" si="3"/>
        <v>s1</v>
      </c>
      <c r="P30" s="303"/>
      <c r="Q30" s="303"/>
      <c r="R30" s="303"/>
    </row>
    <row r="31" spans="1:19">
      <c r="A31" s="303" t="s">
        <v>5749</v>
      </c>
      <c r="B31" s="303" t="s">
        <v>6523</v>
      </c>
      <c r="C31" s="303"/>
      <c r="D31" s="303" t="s">
        <v>6107</v>
      </c>
      <c r="E31" s="303"/>
      <c r="F31" s="303"/>
      <c r="G31" s="303"/>
      <c r="H31" s="303">
        <f t="shared" si="0"/>
        <v>1</v>
      </c>
      <c r="I31" s="303"/>
      <c r="J31" s="307" t="s">
        <v>5691</v>
      </c>
      <c r="K31" s="332" t="str">
        <f t="shared" si="1"/>
        <v>s5015</v>
      </c>
      <c r="L31" s="340" t="str">
        <f t="shared" si="2"/>
        <v>Valeurs gérées pour le compte d'IP, TCEP</v>
      </c>
      <c r="M31" s="299"/>
      <c r="N31" s="299" t="s">
        <v>192</v>
      </c>
      <c r="O31" s="332" t="str">
        <f t="shared" si="3"/>
        <v>s1</v>
      </c>
      <c r="P31" s="303"/>
      <c r="Q31" s="303"/>
      <c r="R31" s="303"/>
    </row>
    <row r="32" spans="1:19">
      <c r="A32" s="303" t="s">
        <v>5750</v>
      </c>
      <c r="B32" s="303" t="s">
        <v>6524</v>
      </c>
      <c r="C32" s="303"/>
      <c r="D32" s="303" t="s">
        <v>6107</v>
      </c>
      <c r="E32" s="303"/>
      <c r="F32" s="303"/>
      <c r="G32" s="303"/>
      <c r="H32" s="303">
        <f t="shared" si="0"/>
        <v>1</v>
      </c>
      <c r="I32" s="303"/>
      <c r="J32" s="307" t="s">
        <v>5692</v>
      </c>
      <c r="K32" s="332" t="str">
        <f t="shared" si="1"/>
        <v>s5016</v>
      </c>
      <c r="L32" s="340" t="str">
        <f t="shared" si="2"/>
        <v>Titres prêtés, TCEP</v>
      </c>
      <c r="M32" s="299"/>
      <c r="N32" s="299" t="s">
        <v>192</v>
      </c>
      <c r="O32" s="332" t="str">
        <f t="shared" si="3"/>
        <v>s1</v>
      </c>
      <c r="P32" s="303"/>
      <c r="Q32" s="303"/>
      <c r="R32" s="303"/>
    </row>
    <row r="33" spans="1:22">
      <c r="A33" s="303" t="s">
        <v>5751</v>
      </c>
      <c r="B33" s="303" t="s">
        <v>6525</v>
      </c>
      <c r="C33" s="303"/>
      <c r="D33" s="303" t="s">
        <v>6107</v>
      </c>
      <c r="E33" s="303"/>
      <c r="F33" s="303"/>
      <c r="G33" s="303"/>
      <c r="H33" s="303">
        <f t="shared" si="0"/>
        <v>1</v>
      </c>
      <c r="I33" s="303"/>
      <c r="J33" s="305" t="s">
        <v>5730</v>
      </c>
      <c r="K33" s="332"/>
      <c r="L33" s="340"/>
      <c r="M33" s="299"/>
      <c r="N33" s="299"/>
      <c r="O33" s="332" t="s">
        <v>6107</v>
      </c>
      <c r="P33" s="303"/>
      <c r="Q33" s="303" t="s">
        <v>361</v>
      </c>
      <c r="R33" s="303" t="s">
        <v>6472</v>
      </c>
      <c r="S33" s="129"/>
    </row>
    <row r="34" spans="1:22">
      <c r="A34" s="303" t="s">
        <v>5752</v>
      </c>
      <c r="B34" s="303" t="s">
        <v>6526</v>
      </c>
      <c r="C34" s="303"/>
      <c r="D34" s="303" t="s">
        <v>6107</v>
      </c>
      <c r="E34" s="303"/>
      <c r="F34" s="303"/>
      <c r="G34" s="303"/>
      <c r="H34" s="303">
        <f t="shared" ref="H34:H65" si="4">COUNTIF($J$2:$J$454,A34)</f>
        <v>1</v>
      </c>
      <c r="I34" s="303"/>
      <c r="J34" s="306" t="s">
        <v>244</v>
      </c>
      <c r="K34" s="332" t="str">
        <f t="shared" si="1"/>
        <v>x0</v>
      </c>
      <c r="L34" s="340" t="str">
        <f t="shared" si="2"/>
        <v>Total/NA</v>
      </c>
      <c r="M34" s="299" t="s">
        <v>190</v>
      </c>
      <c r="N34" s="299"/>
      <c r="O34" s="332" t="str">
        <f t="shared" si="3"/>
        <v>s2c</v>
      </c>
      <c r="P34" s="303" t="s">
        <v>2403</v>
      </c>
      <c r="Q34" s="303"/>
      <c r="R34" s="303"/>
    </row>
    <row r="35" spans="1:22">
      <c r="A35" s="303" t="s">
        <v>5753</v>
      </c>
      <c r="B35" s="303" t="s">
        <v>6527</v>
      </c>
      <c r="C35" s="303"/>
      <c r="D35" s="303" t="s">
        <v>6107</v>
      </c>
      <c r="E35" s="303"/>
      <c r="F35" s="303"/>
      <c r="G35" s="303"/>
      <c r="H35" s="303">
        <f t="shared" si="4"/>
        <v>1</v>
      </c>
      <c r="I35" s="303"/>
      <c r="J35" s="307" t="s">
        <v>5628</v>
      </c>
      <c r="K35" s="332" t="str">
        <f t="shared" si="1"/>
        <v>s5017</v>
      </c>
      <c r="L35" s="340" t="str">
        <f t="shared" si="2"/>
        <v>ISIN</v>
      </c>
      <c r="M35" s="299"/>
      <c r="N35" s="299" t="s">
        <v>192</v>
      </c>
      <c r="O35" s="332" t="str">
        <f t="shared" si="3"/>
        <v>s1</v>
      </c>
      <c r="P35" s="303"/>
      <c r="Q35" s="303"/>
      <c r="R35" s="303"/>
    </row>
    <row r="36" spans="1:22">
      <c r="A36" s="303" t="s">
        <v>5754</v>
      </c>
      <c r="B36" s="303" t="s">
        <v>6528</v>
      </c>
      <c r="C36" s="303"/>
      <c r="D36" s="303" t="s">
        <v>6107</v>
      </c>
      <c r="E36" s="303"/>
      <c r="F36" s="303"/>
      <c r="G36" s="303"/>
      <c r="H36" s="303">
        <f t="shared" si="4"/>
        <v>1</v>
      </c>
      <c r="I36" s="303"/>
      <c r="J36" s="307" t="s">
        <v>2881</v>
      </c>
      <c r="K36" s="332" t="str">
        <f t="shared" si="1"/>
        <v>s5018</v>
      </c>
      <c r="L36" s="340" t="str">
        <f t="shared" si="2"/>
        <v>Autre</v>
      </c>
      <c r="M36" s="299"/>
      <c r="N36" s="299" t="s">
        <v>192</v>
      </c>
      <c r="O36" s="332" t="str">
        <f t="shared" si="3"/>
        <v>s1</v>
      </c>
      <c r="P36" s="303"/>
      <c r="Q36" s="303"/>
      <c r="R36" s="303"/>
    </row>
    <row r="37" spans="1:22">
      <c r="A37" s="303" t="s">
        <v>5755</v>
      </c>
      <c r="B37" s="303" t="s">
        <v>6529</v>
      </c>
      <c r="C37" s="303"/>
      <c r="D37" s="303" t="s">
        <v>6107</v>
      </c>
      <c r="E37" s="303"/>
      <c r="F37" s="303"/>
      <c r="G37" s="303"/>
      <c r="H37" s="303">
        <f t="shared" si="4"/>
        <v>1</v>
      </c>
      <c r="I37" s="303"/>
      <c r="J37" s="305" t="s">
        <v>5733</v>
      </c>
      <c r="K37" s="332"/>
      <c r="L37" s="340"/>
      <c r="M37" s="299"/>
      <c r="N37" s="299"/>
      <c r="O37" s="332" t="s">
        <v>6107</v>
      </c>
      <c r="P37" s="303"/>
      <c r="Q37" s="303" t="s">
        <v>1371</v>
      </c>
      <c r="R37" s="303" t="s">
        <v>6472</v>
      </c>
      <c r="S37" s="129"/>
      <c r="V37" s="275"/>
    </row>
    <row r="38" spans="1:22">
      <c r="A38" s="303" t="s">
        <v>5756</v>
      </c>
      <c r="B38" s="303" t="s">
        <v>6530</v>
      </c>
      <c r="C38" s="303"/>
      <c r="D38" s="303" t="s">
        <v>6107</v>
      </c>
      <c r="E38" s="303"/>
      <c r="F38" s="303"/>
      <c r="G38" s="303"/>
      <c r="H38" s="303">
        <f t="shared" si="4"/>
        <v>1</v>
      </c>
      <c r="I38" s="303"/>
      <c r="J38" s="306" t="s">
        <v>244</v>
      </c>
      <c r="K38" s="332" t="str">
        <f t="shared" si="1"/>
        <v>x0</v>
      </c>
      <c r="L38" s="340" t="str">
        <f t="shared" si="2"/>
        <v>Total/NA</v>
      </c>
      <c r="M38" s="299" t="s">
        <v>190</v>
      </c>
      <c r="N38" s="299"/>
      <c r="O38" s="332" t="str">
        <f t="shared" si="3"/>
        <v>s2c</v>
      </c>
      <c r="P38" s="303" t="s">
        <v>609</v>
      </c>
      <c r="Q38" s="303"/>
      <c r="R38" s="303"/>
    </row>
    <row r="39" spans="1:22">
      <c r="A39" s="303" t="s">
        <v>5757</v>
      </c>
      <c r="B39" s="303" t="s">
        <v>6531</v>
      </c>
      <c r="C39" s="303"/>
      <c r="D39" s="303" t="s">
        <v>6107</v>
      </c>
      <c r="E39" s="303"/>
      <c r="F39" s="303"/>
      <c r="G39" s="303"/>
      <c r="H39" s="303">
        <f t="shared" si="4"/>
        <v>1</v>
      </c>
      <c r="I39" s="303"/>
      <c r="J39" s="307" t="s">
        <v>5731</v>
      </c>
      <c r="K39" s="332" t="str">
        <f t="shared" si="1"/>
        <v>s5019</v>
      </c>
      <c r="L39" s="340" t="str">
        <f t="shared" si="2"/>
        <v>Titres transférés : oui</v>
      </c>
      <c r="M39" s="299"/>
      <c r="N39" s="299" t="s">
        <v>192</v>
      </c>
      <c r="O39" s="332" t="str">
        <f t="shared" si="3"/>
        <v>s1</v>
      </c>
      <c r="P39" s="303"/>
      <c r="Q39" s="303"/>
      <c r="R39" s="303"/>
    </row>
    <row r="40" spans="1:22">
      <c r="A40" s="303" t="s">
        <v>5758</v>
      </c>
      <c r="B40" s="303" t="s">
        <v>6532</v>
      </c>
      <c r="C40" s="303"/>
      <c r="D40" s="303" t="s">
        <v>6107</v>
      </c>
      <c r="E40" s="303"/>
      <c r="F40" s="303"/>
      <c r="G40" s="303"/>
      <c r="H40" s="303">
        <f t="shared" si="4"/>
        <v>1</v>
      </c>
      <c r="I40" s="303"/>
      <c r="J40" s="307" t="s">
        <v>5732</v>
      </c>
      <c r="K40" s="332" t="str">
        <f t="shared" si="1"/>
        <v>s5020</v>
      </c>
      <c r="L40" s="340" t="str">
        <f t="shared" si="2"/>
        <v>Titres transférés : non</v>
      </c>
      <c r="M40" s="299"/>
      <c r="N40" s="299" t="s">
        <v>192</v>
      </c>
      <c r="O40" s="332" t="str">
        <f t="shared" si="3"/>
        <v>s1</v>
      </c>
      <c r="P40" s="303"/>
      <c r="Q40" s="303"/>
      <c r="R40" s="303"/>
    </row>
    <row r="41" spans="1:22">
      <c r="A41" s="328" t="s">
        <v>5759</v>
      </c>
      <c r="B41" s="303" t="s">
        <v>6533</v>
      </c>
      <c r="C41" s="303"/>
      <c r="D41" s="303" t="s">
        <v>6107</v>
      </c>
      <c r="E41" s="303"/>
      <c r="F41" s="303"/>
      <c r="G41" s="303"/>
      <c r="H41" s="303">
        <f t="shared" si="4"/>
        <v>1</v>
      </c>
      <c r="I41" s="303"/>
      <c r="J41" s="358" t="s">
        <v>5783</v>
      </c>
      <c r="K41" s="332"/>
      <c r="L41" s="340"/>
      <c r="M41" s="299"/>
      <c r="N41" s="299"/>
      <c r="O41" s="332" t="s">
        <v>6107</v>
      </c>
      <c r="P41" s="303"/>
      <c r="Q41" s="303" t="s">
        <v>3325</v>
      </c>
      <c r="R41" s="303" t="s">
        <v>6483</v>
      </c>
      <c r="S41" s="129"/>
    </row>
    <row r="42" spans="1:22">
      <c r="A42" s="328" t="s">
        <v>5760</v>
      </c>
      <c r="B42" s="303" t="s">
        <v>6534</v>
      </c>
      <c r="C42" s="303"/>
      <c r="D42" s="303" t="s">
        <v>6107</v>
      </c>
      <c r="E42" s="303"/>
      <c r="F42" s="303"/>
      <c r="G42" s="303"/>
      <c r="H42" s="303">
        <f t="shared" si="4"/>
        <v>1</v>
      </c>
      <c r="I42" s="303"/>
      <c r="J42" s="306" t="s">
        <v>244</v>
      </c>
      <c r="K42" s="332" t="str">
        <f t="shared" si="1"/>
        <v>x0</v>
      </c>
      <c r="L42" s="340" t="str">
        <f t="shared" si="2"/>
        <v>Total/NA</v>
      </c>
      <c r="M42" s="299" t="s">
        <v>190</v>
      </c>
      <c r="N42" s="299"/>
      <c r="O42" s="332" t="str">
        <f t="shared" si="3"/>
        <v>s2c</v>
      </c>
      <c r="P42" s="303" t="s">
        <v>609</v>
      </c>
      <c r="Q42" s="303"/>
      <c r="R42" s="303"/>
    </row>
    <row r="43" spans="1:22">
      <c r="A43" s="303" t="s">
        <v>5761</v>
      </c>
      <c r="B43" s="303" t="s">
        <v>6535</v>
      </c>
      <c r="C43" s="303"/>
      <c r="D43" s="303" t="s">
        <v>6107</v>
      </c>
      <c r="E43" s="303"/>
      <c r="F43" s="303"/>
      <c r="G43" s="303"/>
      <c r="H43" s="303">
        <f t="shared" si="4"/>
        <v>1</v>
      </c>
      <c r="I43" s="303"/>
      <c r="J43" s="307" t="s">
        <v>5748</v>
      </c>
      <c r="K43" s="332" t="str">
        <f t="shared" si="1"/>
        <v>s5021</v>
      </c>
      <c r="L43" s="340" t="str">
        <f t="shared" si="2"/>
        <v>R.332-2-1</v>
      </c>
      <c r="M43" s="299"/>
      <c r="N43" s="299" t="s">
        <v>192</v>
      </c>
      <c r="O43" s="332" t="str">
        <f t="shared" si="3"/>
        <v>s1</v>
      </c>
      <c r="P43" s="303"/>
      <c r="Q43" s="303"/>
      <c r="R43" s="303"/>
    </row>
    <row r="44" spans="1:22">
      <c r="A44" s="303" t="s">
        <v>5762</v>
      </c>
      <c r="B44" s="303" t="s">
        <v>6536</v>
      </c>
      <c r="C44" s="303"/>
      <c r="D44" s="303" t="s">
        <v>6107</v>
      </c>
      <c r="E44" s="303"/>
      <c r="F44" s="303"/>
      <c r="G44" s="303"/>
      <c r="H44" s="303">
        <f t="shared" si="4"/>
        <v>1</v>
      </c>
      <c r="I44" s="303"/>
      <c r="J44" s="307" t="s">
        <v>5749</v>
      </c>
      <c r="K44" s="332" t="str">
        <f t="shared" si="1"/>
        <v>s5022</v>
      </c>
      <c r="L44" s="340" t="str">
        <f t="shared" si="2"/>
        <v>R.332-2-2</v>
      </c>
      <c r="M44" s="299"/>
      <c r="N44" s="299" t="s">
        <v>192</v>
      </c>
      <c r="O44" s="332" t="str">
        <f t="shared" si="3"/>
        <v>s1</v>
      </c>
      <c r="P44" s="303"/>
      <c r="Q44" s="303"/>
      <c r="R44" s="303"/>
    </row>
    <row r="45" spans="1:22">
      <c r="A45" s="303" t="s">
        <v>5763</v>
      </c>
      <c r="B45" s="303" t="s">
        <v>6537</v>
      </c>
      <c r="C45" s="303"/>
      <c r="D45" s="303" t="s">
        <v>6107</v>
      </c>
      <c r="E45" s="303"/>
      <c r="F45" s="303"/>
      <c r="G45" s="303"/>
      <c r="H45" s="303">
        <f t="shared" si="4"/>
        <v>1</v>
      </c>
      <c r="I45" s="303"/>
      <c r="J45" s="307" t="s">
        <v>5750</v>
      </c>
      <c r="K45" s="332" t="str">
        <f t="shared" si="1"/>
        <v>s5023</v>
      </c>
      <c r="L45" s="340" t="str">
        <f t="shared" si="2"/>
        <v>R.332-2-2bis</v>
      </c>
      <c r="M45" s="299"/>
      <c r="N45" s="299" t="s">
        <v>192</v>
      </c>
      <c r="O45" s="332" t="str">
        <f t="shared" si="3"/>
        <v>s1</v>
      </c>
      <c r="P45" s="303"/>
      <c r="Q45" s="303"/>
      <c r="R45" s="303"/>
    </row>
    <row r="46" spans="1:22">
      <c r="A46" s="303" t="s">
        <v>5764</v>
      </c>
      <c r="B46" s="303" t="s">
        <v>6538</v>
      </c>
      <c r="C46" s="303"/>
      <c r="D46" s="303" t="s">
        <v>6107</v>
      </c>
      <c r="E46" s="303"/>
      <c r="F46" s="303"/>
      <c r="G46" s="303"/>
      <c r="H46" s="303">
        <f t="shared" si="4"/>
        <v>1</v>
      </c>
      <c r="I46" s="303"/>
      <c r="J46" s="307" t="s">
        <v>5751</v>
      </c>
      <c r="K46" s="332" t="str">
        <f t="shared" si="1"/>
        <v>s5024</v>
      </c>
      <c r="L46" s="340" t="str">
        <f t="shared" si="2"/>
        <v>R.332-2-2ter</v>
      </c>
      <c r="M46" s="299"/>
      <c r="N46" s="299" t="s">
        <v>192</v>
      </c>
      <c r="O46" s="332" t="str">
        <f t="shared" si="3"/>
        <v>s1</v>
      </c>
      <c r="P46" s="303"/>
      <c r="Q46" s="303"/>
      <c r="R46" s="303"/>
    </row>
    <row r="47" spans="1:22">
      <c r="A47" s="303" t="s">
        <v>5765</v>
      </c>
      <c r="B47" s="303" t="s">
        <v>6539</v>
      </c>
      <c r="C47" s="303"/>
      <c r="D47" s="303" t="s">
        <v>6107</v>
      </c>
      <c r="E47" s="303"/>
      <c r="F47" s="303"/>
      <c r="G47" s="303"/>
      <c r="H47" s="303">
        <f t="shared" si="4"/>
        <v>1</v>
      </c>
      <c r="I47" s="303"/>
      <c r="J47" s="307" t="s">
        <v>5752</v>
      </c>
      <c r="K47" s="332" t="str">
        <f t="shared" si="1"/>
        <v>s5025</v>
      </c>
      <c r="L47" s="340" t="str">
        <f t="shared" si="2"/>
        <v>R.332-2-2quater</v>
      </c>
      <c r="M47" s="299"/>
      <c r="N47" s="299" t="s">
        <v>192</v>
      </c>
      <c r="O47" s="332" t="str">
        <f t="shared" si="3"/>
        <v>s1</v>
      </c>
      <c r="P47" s="303"/>
      <c r="Q47" s="303"/>
      <c r="R47" s="303"/>
    </row>
    <row r="48" spans="1:22">
      <c r="A48" s="303" t="s">
        <v>5766</v>
      </c>
      <c r="B48" s="303" t="s">
        <v>6540</v>
      </c>
      <c r="C48" s="303"/>
      <c r="D48" s="303" t="s">
        <v>6107</v>
      </c>
      <c r="E48" s="303"/>
      <c r="F48" s="303"/>
      <c r="G48" s="303"/>
      <c r="H48" s="303">
        <f t="shared" si="4"/>
        <v>1</v>
      </c>
      <c r="I48" s="303"/>
      <c r="J48" s="307" t="s">
        <v>5753</v>
      </c>
      <c r="K48" s="332" t="str">
        <f t="shared" si="1"/>
        <v>s5026</v>
      </c>
      <c r="L48" s="340" t="str">
        <f t="shared" si="2"/>
        <v>R.332-2-3</v>
      </c>
      <c r="M48" s="299"/>
      <c r="N48" s="299" t="s">
        <v>192</v>
      </c>
      <c r="O48" s="332" t="str">
        <f t="shared" si="3"/>
        <v>s1</v>
      </c>
      <c r="P48" s="303"/>
      <c r="Q48" s="303"/>
      <c r="R48" s="303"/>
    </row>
    <row r="49" spans="1:18">
      <c r="A49" s="303" t="s">
        <v>5767</v>
      </c>
      <c r="B49" s="303" t="s">
        <v>6541</v>
      </c>
      <c r="C49" s="303"/>
      <c r="D49" s="303" t="s">
        <v>6107</v>
      </c>
      <c r="E49" s="303"/>
      <c r="F49" s="303"/>
      <c r="G49" s="303"/>
      <c r="H49" s="303">
        <f t="shared" si="4"/>
        <v>1</v>
      </c>
      <c r="I49" s="303"/>
      <c r="J49" s="307" t="s">
        <v>5754</v>
      </c>
      <c r="K49" s="332" t="str">
        <f t="shared" si="1"/>
        <v>s5027</v>
      </c>
      <c r="L49" s="340" t="str">
        <f t="shared" si="2"/>
        <v>R.332-2-4</v>
      </c>
      <c r="M49" s="299"/>
      <c r="N49" s="299" t="s">
        <v>192</v>
      </c>
      <c r="O49" s="332" t="str">
        <f t="shared" si="3"/>
        <v>s1</v>
      </c>
      <c r="P49" s="303"/>
      <c r="Q49" s="303"/>
      <c r="R49" s="303"/>
    </row>
    <row r="50" spans="1:18">
      <c r="A50" s="303" t="s">
        <v>5768</v>
      </c>
      <c r="B50" s="303" t="s">
        <v>6542</v>
      </c>
      <c r="C50" s="303"/>
      <c r="D50" s="303" t="s">
        <v>6107</v>
      </c>
      <c r="E50" s="303"/>
      <c r="F50" s="303"/>
      <c r="G50" s="303"/>
      <c r="H50" s="303">
        <f t="shared" si="4"/>
        <v>1</v>
      </c>
      <c r="I50" s="303"/>
      <c r="J50" s="307" t="s">
        <v>5755</v>
      </c>
      <c r="K50" s="332" t="str">
        <f t="shared" si="1"/>
        <v>s5028</v>
      </c>
      <c r="L50" s="340" t="str">
        <f t="shared" si="2"/>
        <v>R.332-2-5</v>
      </c>
      <c r="M50" s="299"/>
      <c r="N50" s="299" t="s">
        <v>192</v>
      </c>
      <c r="O50" s="332" t="str">
        <f t="shared" si="3"/>
        <v>s1</v>
      </c>
      <c r="P50" s="303"/>
      <c r="Q50" s="303"/>
      <c r="R50" s="303"/>
    </row>
    <row r="51" spans="1:18">
      <c r="A51" s="303" t="s">
        <v>5769</v>
      </c>
      <c r="B51" s="303" t="s">
        <v>6543</v>
      </c>
      <c r="C51" s="303"/>
      <c r="D51" s="303" t="s">
        <v>6107</v>
      </c>
      <c r="E51" s="303"/>
      <c r="F51" s="303"/>
      <c r="G51" s="303"/>
      <c r="H51" s="303">
        <f t="shared" si="4"/>
        <v>1</v>
      </c>
      <c r="I51" s="303"/>
      <c r="J51" s="307" t="s">
        <v>5756</v>
      </c>
      <c r="K51" s="332" t="str">
        <f t="shared" si="1"/>
        <v>s5029</v>
      </c>
      <c r="L51" s="340" t="str">
        <f t="shared" si="2"/>
        <v>R.332-2-5bis</v>
      </c>
      <c r="M51" s="299"/>
      <c r="N51" s="299" t="s">
        <v>192</v>
      </c>
      <c r="O51" s="332" t="str">
        <f t="shared" si="3"/>
        <v>s1</v>
      </c>
      <c r="P51" s="303"/>
      <c r="Q51" s="303"/>
      <c r="R51" s="303"/>
    </row>
    <row r="52" spans="1:18">
      <c r="A52" s="303" t="s">
        <v>5770</v>
      </c>
      <c r="B52" s="303" t="s">
        <v>6544</v>
      </c>
      <c r="C52" s="303"/>
      <c r="D52" s="303" t="s">
        <v>6107</v>
      </c>
      <c r="E52" s="303"/>
      <c r="F52" s="303"/>
      <c r="G52" s="303"/>
      <c r="H52" s="303">
        <f t="shared" si="4"/>
        <v>1</v>
      </c>
      <c r="I52" s="303"/>
      <c r="J52" s="307" t="s">
        <v>5757</v>
      </c>
      <c r="K52" s="332" t="str">
        <f t="shared" si="1"/>
        <v>s5030</v>
      </c>
      <c r="L52" s="340" t="str">
        <f t="shared" si="2"/>
        <v>R.332-2-6</v>
      </c>
      <c r="M52" s="299"/>
      <c r="N52" s="299" t="s">
        <v>192</v>
      </c>
      <c r="O52" s="332" t="str">
        <f t="shared" si="3"/>
        <v>s1</v>
      </c>
      <c r="P52" s="303"/>
      <c r="Q52" s="303"/>
      <c r="R52" s="303"/>
    </row>
    <row r="53" spans="1:18">
      <c r="A53" s="303" t="s">
        <v>5771</v>
      </c>
      <c r="B53" s="303" t="s">
        <v>6498</v>
      </c>
      <c r="C53" s="303"/>
      <c r="D53" s="303" t="s">
        <v>6107</v>
      </c>
      <c r="E53" s="303"/>
      <c r="F53" s="303"/>
      <c r="G53" s="303"/>
      <c r="H53" s="303">
        <f t="shared" si="4"/>
        <v>1</v>
      </c>
      <c r="I53" s="303"/>
      <c r="J53" s="307" t="s">
        <v>5758</v>
      </c>
      <c r="K53" s="332" t="str">
        <f t="shared" si="1"/>
        <v>s5031</v>
      </c>
      <c r="L53" s="340" t="str">
        <f t="shared" si="2"/>
        <v>R.332-2-7</v>
      </c>
      <c r="M53" s="299"/>
      <c r="N53" s="299" t="s">
        <v>192</v>
      </c>
      <c r="O53" s="332" t="str">
        <f t="shared" si="3"/>
        <v>s1</v>
      </c>
      <c r="P53" s="303"/>
      <c r="Q53" s="303"/>
      <c r="R53" s="303"/>
    </row>
    <row r="54" spans="1:18">
      <c r="A54" s="303" t="s">
        <v>5772</v>
      </c>
      <c r="B54" s="303" t="s">
        <v>6545</v>
      </c>
      <c r="C54" s="303"/>
      <c r="D54" s="303" t="s">
        <v>6107</v>
      </c>
      <c r="E54" s="303"/>
      <c r="F54" s="303"/>
      <c r="G54" s="303"/>
      <c r="H54" s="303">
        <f t="shared" si="4"/>
        <v>1</v>
      </c>
      <c r="I54" s="303"/>
      <c r="J54" s="307" t="s">
        <v>5759</v>
      </c>
      <c r="K54" s="332" t="str">
        <f t="shared" si="1"/>
        <v>s5032</v>
      </c>
      <c r="L54" s="340" t="str">
        <f t="shared" si="2"/>
        <v>R.332-2-7bis</v>
      </c>
      <c r="M54" s="299"/>
      <c r="N54" s="299" t="s">
        <v>192</v>
      </c>
      <c r="O54" s="332" t="str">
        <f t="shared" si="3"/>
        <v>s1</v>
      </c>
      <c r="P54" s="303"/>
      <c r="Q54" s="303"/>
      <c r="R54" s="303"/>
    </row>
    <row r="55" spans="1:18">
      <c r="A55" s="303" t="s">
        <v>5773</v>
      </c>
      <c r="B55" s="303" t="s">
        <v>6546</v>
      </c>
      <c r="C55" s="303"/>
      <c r="D55" s="303" t="s">
        <v>6107</v>
      </c>
      <c r="E55" s="303"/>
      <c r="F55" s="303"/>
      <c r="G55" s="303"/>
      <c r="H55" s="303">
        <f t="shared" si="4"/>
        <v>1</v>
      </c>
      <c r="I55" s="303"/>
      <c r="J55" s="307" t="s">
        <v>5760</v>
      </c>
      <c r="K55" s="332" t="str">
        <f t="shared" si="1"/>
        <v>s5033</v>
      </c>
      <c r="L55" s="340" t="str">
        <f t="shared" si="2"/>
        <v>R.332-2-7ter</v>
      </c>
      <c r="M55" s="299"/>
      <c r="N55" s="299" t="s">
        <v>192</v>
      </c>
      <c r="O55" s="332" t="str">
        <f t="shared" si="3"/>
        <v>s1</v>
      </c>
      <c r="P55" s="303"/>
      <c r="Q55" s="303"/>
      <c r="R55" s="303"/>
    </row>
    <row r="56" spans="1:18">
      <c r="A56" s="303" t="s">
        <v>5774</v>
      </c>
      <c r="B56" s="303" t="s">
        <v>6499</v>
      </c>
      <c r="C56" s="303"/>
      <c r="D56" s="303" t="s">
        <v>6107</v>
      </c>
      <c r="E56" s="303"/>
      <c r="F56" s="303"/>
      <c r="G56" s="303"/>
      <c r="H56" s="303">
        <f t="shared" si="4"/>
        <v>1</v>
      </c>
      <c r="I56" s="303"/>
      <c r="J56" s="307" t="s">
        <v>5761</v>
      </c>
      <c r="K56" s="332" t="str">
        <f t="shared" si="1"/>
        <v>s5034</v>
      </c>
      <c r="L56" s="340" t="str">
        <f t="shared" si="2"/>
        <v>R.332-2-7quater</v>
      </c>
      <c r="M56" s="299"/>
      <c r="N56" s="299" t="s">
        <v>192</v>
      </c>
      <c r="O56" s="332" t="str">
        <f t="shared" si="3"/>
        <v>s1</v>
      </c>
      <c r="P56" s="303"/>
      <c r="Q56" s="303"/>
      <c r="R56" s="303"/>
    </row>
    <row r="57" spans="1:18">
      <c r="A57" s="303" t="s">
        <v>5775</v>
      </c>
      <c r="B57" s="303" t="s">
        <v>6547</v>
      </c>
      <c r="C57" s="303"/>
      <c r="D57" s="303" t="s">
        <v>6107</v>
      </c>
      <c r="E57" s="303"/>
      <c r="F57" s="303"/>
      <c r="G57" s="303"/>
      <c r="H57" s="303">
        <f t="shared" si="4"/>
        <v>1</v>
      </c>
      <c r="I57" s="303"/>
      <c r="J57" s="307" t="s">
        <v>5762</v>
      </c>
      <c r="K57" s="332" t="str">
        <f t="shared" si="1"/>
        <v>s5035</v>
      </c>
      <c r="L57" s="340" t="str">
        <f t="shared" si="2"/>
        <v>R.332-2-7quinquies</v>
      </c>
      <c r="M57" s="299"/>
      <c r="N57" s="299" t="s">
        <v>192</v>
      </c>
      <c r="O57" s="332" t="str">
        <f t="shared" si="3"/>
        <v>s1</v>
      </c>
      <c r="P57" s="303"/>
      <c r="Q57" s="303"/>
      <c r="R57" s="303"/>
    </row>
    <row r="58" spans="1:18">
      <c r="A58" s="303" t="s">
        <v>5776</v>
      </c>
      <c r="B58" s="303" t="s">
        <v>6548</v>
      </c>
      <c r="C58" s="303"/>
      <c r="D58" s="303" t="s">
        <v>6107</v>
      </c>
      <c r="E58" s="303"/>
      <c r="F58" s="303"/>
      <c r="G58" s="303"/>
      <c r="H58" s="303">
        <f t="shared" si="4"/>
        <v>1</v>
      </c>
      <c r="I58" s="303"/>
      <c r="J58" s="307" t="s">
        <v>5763</v>
      </c>
      <c r="K58" s="332" t="str">
        <f t="shared" si="1"/>
        <v>s5036</v>
      </c>
      <c r="L58" s="340" t="str">
        <f t="shared" si="2"/>
        <v>R.332-2-8</v>
      </c>
      <c r="M58" s="299"/>
      <c r="N58" s="299" t="s">
        <v>192</v>
      </c>
      <c r="O58" s="332" t="str">
        <f t="shared" si="3"/>
        <v>s1</v>
      </c>
      <c r="P58" s="303"/>
      <c r="Q58" s="303"/>
      <c r="R58" s="303"/>
    </row>
    <row r="59" spans="1:18">
      <c r="A59" s="303" t="s">
        <v>5777</v>
      </c>
      <c r="B59" s="303" t="s">
        <v>6549</v>
      </c>
      <c r="C59" s="303"/>
      <c r="D59" s="303" t="s">
        <v>6107</v>
      </c>
      <c r="E59" s="303"/>
      <c r="F59" s="303"/>
      <c r="G59" s="303"/>
      <c r="H59" s="303">
        <f t="shared" si="4"/>
        <v>1</v>
      </c>
      <c r="I59" s="303"/>
      <c r="J59" s="307" t="s">
        <v>5764</v>
      </c>
      <c r="K59" s="332" t="str">
        <f t="shared" si="1"/>
        <v>s5037</v>
      </c>
      <c r="L59" s="340" t="str">
        <f t="shared" si="2"/>
        <v>R.332-2-9</v>
      </c>
      <c r="M59" s="299"/>
      <c r="N59" s="299" t="s">
        <v>192</v>
      </c>
      <c r="O59" s="332" t="str">
        <f t="shared" si="3"/>
        <v>s1</v>
      </c>
      <c r="P59" s="303"/>
      <c r="Q59" s="303"/>
      <c r="R59" s="303"/>
    </row>
    <row r="60" spans="1:18">
      <c r="A60" s="303" t="s">
        <v>5778</v>
      </c>
      <c r="B60" s="303" t="s">
        <v>6550</v>
      </c>
      <c r="C60" s="303"/>
      <c r="D60" s="303" t="s">
        <v>6107</v>
      </c>
      <c r="E60" s="303"/>
      <c r="F60" s="303"/>
      <c r="G60" s="303"/>
      <c r="H60" s="303">
        <f t="shared" si="4"/>
        <v>1</v>
      </c>
      <c r="I60" s="303"/>
      <c r="J60" s="307" t="s">
        <v>5765</v>
      </c>
      <c r="K60" s="332" t="str">
        <f t="shared" si="1"/>
        <v>s5038</v>
      </c>
      <c r="L60" s="340" t="str">
        <f t="shared" si="2"/>
        <v>R.332-2-9bis</v>
      </c>
      <c r="M60" s="299"/>
      <c r="N60" s="299" t="s">
        <v>192</v>
      </c>
      <c r="O60" s="332" t="str">
        <f t="shared" si="3"/>
        <v>s1</v>
      </c>
      <c r="P60" s="303"/>
      <c r="Q60" s="303"/>
      <c r="R60" s="303"/>
    </row>
    <row r="61" spans="1:18">
      <c r="A61" s="303" t="s">
        <v>5779</v>
      </c>
      <c r="B61" s="303" t="s">
        <v>6551</v>
      </c>
      <c r="C61" s="303"/>
      <c r="D61" s="303" t="s">
        <v>6107</v>
      </c>
      <c r="E61" s="303"/>
      <c r="F61" s="303"/>
      <c r="G61" s="303"/>
      <c r="H61" s="303">
        <f t="shared" si="4"/>
        <v>1</v>
      </c>
      <c r="I61" s="303"/>
      <c r="J61" s="307" t="s">
        <v>5766</v>
      </c>
      <c r="K61" s="332" t="str">
        <f t="shared" si="1"/>
        <v>s5039</v>
      </c>
      <c r="L61" s="340" t="str">
        <f t="shared" si="2"/>
        <v>R.332-2-9ter</v>
      </c>
      <c r="M61" s="299"/>
      <c r="N61" s="299" t="s">
        <v>192</v>
      </c>
      <c r="O61" s="332" t="str">
        <f t="shared" si="3"/>
        <v>s1</v>
      </c>
      <c r="P61" s="303"/>
      <c r="Q61" s="303"/>
      <c r="R61" s="303"/>
    </row>
    <row r="62" spans="1:18">
      <c r="A62" s="303" t="s">
        <v>5780</v>
      </c>
      <c r="B62" s="303" t="s">
        <v>6552</v>
      </c>
      <c r="C62" s="303"/>
      <c r="D62" s="303" t="s">
        <v>6107</v>
      </c>
      <c r="E62" s="303"/>
      <c r="F62" s="303"/>
      <c r="G62" s="303"/>
      <c r="H62" s="303">
        <f t="shared" si="4"/>
        <v>1</v>
      </c>
      <c r="I62" s="303"/>
      <c r="J62" s="307" t="s">
        <v>5767</v>
      </c>
      <c r="K62" s="332" t="str">
        <f t="shared" si="1"/>
        <v>s5040</v>
      </c>
      <c r="L62" s="340" t="str">
        <f t="shared" si="2"/>
        <v>R.332-2-9quinquies</v>
      </c>
      <c r="M62" s="299"/>
      <c r="N62" s="299" t="s">
        <v>192</v>
      </c>
      <c r="O62" s="332" t="str">
        <f t="shared" si="3"/>
        <v>s1</v>
      </c>
      <c r="P62" s="303"/>
      <c r="Q62" s="303"/>
      <c r="R62" s="303"/>
    </row>
    <row r="63" spans="1:18">
      <c r="A63" s="303" t="s">
        <v>5781</v>
      </c>
      <c r="B63" s="303" t="s">
        <v>6553</v>
      </c>
      <c r="C63" s="303"/>
      <c r="D63" s="303" t="s">
        <v>6107</v>
      </c>
      <c r="E63" s="303"/>
      <c r="F63" s="303"/>
      <c r="G63" s="303"/>
      <c r="H63" s="303">
        <f t="shared" si="4"/>
        <v>1</v>
      </c>
      <c r="I63" s="303"/>
      <c r="J63" s="307" t="s">
        <v>5768</v>
      </c>
      <c r="K63" s="332" t="str">
        <f t="shared" si="1"/>
        <v>s5041</v>
      </c>
      <c r="L63" s="340" t="str">
        <f t="shared" si="2"/>
        <v>R.332-2-9sexies</v>
      </c>
      <c r="M63" s="299"/>
      <c r="N63" s="299" t="s">
        <v>192</v>
      </c>
      <c r="O63" s="332" t="str">
        <f t="shared" si="3"/>
        <v>s1</v>
      </c>
      <c r="P63" s="303"/>
      <c r="Q63" s="303"/>
      <c r="R63" s="303"/>
    </row>
    <row r="64" spans="1:18">
      <c r="A64" s="303" t="s">
        <v>5782</v>
      </c>
      <c r="B64" s="303" t="s">
        <v>6554</v>
      </c>
      <c r="C64" s="303"/>
      <c r="D64" s="303" t="s">
        <v>6107</v>
      </c>
      <c r="E64" s="303"/>
      <c r="F64" s="303"/>
      <c r="G64" s="303"/>
      <c r="H64" s="303">
        <f t="shared" si="4"/>
        <v>1</v>
      </c>
      <c r="I64" s="303"/>
      <c r="J64" s="307" t="s">
        <v>5769</v>
      </c>
      <c r="K64" s="332" t="str">
        <f t="shared" si="1"/>
        <v>s5042</v>
      </c>
      <c r="L64" s="340" t="str">
        <f t="shared" si="2"/>
        <v>R.332-2-10</v>
      </c>
      <c r="M64" s="299"/>
      <c r="N64" s="299" t="s">
        <v>192</v>
      </c>
      <c r="O64" s="332" t="str">
        <f t="shared" si="3"/>
        <v>s1</v>
      </c>
      <c r="P64" s="303"/>
      <c r="Q64" s="303"/>
      <c r="R64" s="303"/>
    </row>
    <row r="65" spans="1:18">
      <c r="A65" s="303" t="s">
        <v>5978</v>
      </c>
      <c r="B65" s="303" t="s">
        <v>6555</v>
      </c>
      <c r="C65" s="303"/>
      <c r="D65" s="303" t="s">
        <v>6107</v>
      </c>
      <c r="E65" s="303"/>
      <c r="F65" s="303"/>
      <c r="G65" s="303"/>
      <c r="H65" s="303">
        <f t="shared" si="4"/>
        <v>1</v>
      </c>
      <c r="I65" s="303"/>
      <c r="J65" s="307" t="s">
        <v>5770</v>
      </c>
      <c r="K65" s="332" t="str">
        <f t="shared" si="1"/>
        <v>s5043</v>
      </c>
      <c r="L65" s="340" t="str">
        <f t="shared" si="2"/>
        <v>R.332-2-11</v>
      </c>
      <c r="M65" s="299"/>
      <c r="N65" s="299" t="s">
        <v>192</v>
      </c>
      <c r="O65" s="332" t="str">
        <f t="shared" si="3"/>
        <v>s1</v>
      </c>
      <c r="P65" s="303"/>
      <c r="Q65" s="303"/>
      <c r="R65" s="303"/>
    </row>
    <row r="66" spans="1:18">
      <c r="A66" s="303" t="s">
        <v>5979</v>
      </c>
      <c r="B66" s="303" t="s">
        <v>6500</v>
      </c>
      <c r="C66" s="303"/>
      <c r="D66" s="303" t="s">
        <v>6107</v>
      </c>
      <c r="E66" s="303"/>
      <c r="F66" s="303"/>
      <c r="G66" s="303"/>
      <c r="H66" s="303">
        <f t="shared" ref="H66:H97" si="5">COUNTIF($J$2:$J$454,A66)</f>
        <v>1</v>
      </c>
      <c r="I66" s="303"/>
      <c r="J66" s="307" t="s">
        <v>5771</v>
      </c>
      <c r="K66" s="332" t="str">
        <f t="shared" si="1"/>
        <v>s5044</v>
      </c>
      <c r="L66" s="340" t="str">
        <f t="shared" si="2"/>
        <v>R.332-2-12</v>
      </c>
      <c r="M66" s="299"/>
      <c r="N66" s="299" t="s">
        <v>192</v>
      </c>
      <c r="O66" s="332" t="str">
        <f t="shared" si="3"/>
        <v>s1</v>
      </c>
      <c r="P66" s="303"/>
      <c r="Q66" s="303"/>
      <c r="R66" s="303"/>
    </row>
    <row r="67" spans="1:18">
      <c r="A67" s="303" t="s">
        <v>5980</v>
      </c>
      <c r="B67" s="303" t="s">
        <v>6556</v>
      </c>
      <c r="C67" s="303"/>
      <c r="D67" s="303" t="s">
        <v>6107</v>
      </c>
      <c r="E67" s="303"/>
      <c r="F67" s="303"/>
      <c r="G67" s="303"/>
      <c r="H67" s="303">
        <f t="shared" si="5"/>
        <v>1</v>
      </c>
      <c r="I67" s="303"/>
      <c r="J67" s="307" t="s">
        <v>5772</v>
      </c>
      <c r="K67" s="332" t="str">
        <f t="shared" si="1"/>
        <v>s5045</v>
      </c>
      <c r="L67" s="340" t="str">
        <f t="shared" si="2"/>
        <v>R.332-2-12bis</v>
      </c>
      <c r="M67" s="299"/>
      <c r="N67" s="299" t="s">
        <v>192</v>
      </c>
      <c r="O67" s="332" t="str">
        <f t="shared" si="3"/>
        <v>s1</v>
      </c>
      <c r="P67" s="303"/>
      <c r="Q67" s="303"/>
      <c r="R67" s="303"/>
    </row>
    <row r="68" spans="1:18">
      <c r="A68" s="303" t="s">
        <v>5981</v>
      </c>
      <c r="B68" s="303" t="s">
        <v>6501</v>
      </c>
      <c r="C68" s="303"/>
      <c r="D68" s="303" t="s">
        <v>6107</v>
      </c>
      <c r="E68" s="303"/>
      <c r="F68" s="303"/>
      <c r="G68" s="303"/>
      <c r="H68" s="303">
        <f t="shared" si="5"/>
        <v>1</v>
      </c>
      <c r="I68" s="303"/>
      <c r="J68" s="307" t="s">
        <v>5773</v>
      </c>
      <c r="K68" s="332" t="str">
        <f t="shared" si="1"/>
        <v>s5046</v>
      </c>
      <c r="L68" s="340" t="str">
        <f t="shared" si="2"/>
        <v>R.332-2-13</v>
      </c>
      <c r="M68" s="299"/>
      <c r="N68" s="299" t="s">
        <v>192</v>
      </c>
      <c r="O68" s="332" t="str">
        <f t="shared" si="3"/>
        <v>s1</v>
      </c>
      <c r="P68" s="303"/>
      <c r="Q68" s="303"/>
      <c r="R68" s="303"/>
    </row>
    <row r="69" spans="1:18">
      <c r="A69" s="303" t="s">
        <v>5982</v>
      </c>
      <c r="B69" s="303" t="s">
        <v>6557</v>
      </c>
      <c r="C69" s="303"/>
      <c r="D69" s="303" t="s">
        <v>6107</v>
      </c>
      <c r="E69" s="303"/>
      <c r="F69" s="303"/>
      <c r="G69" s="303"/>
      <c r="H69" s="303">
        <f t="shared" si="5"/>
        <v>1</v>
      </c>
      <c r="I69" s="303"/>
      <c r="J69" s="307" t="s">
        <v>5774</v>
      </c>
      <c r="K69" s="332" t="str">
        <f t="shared" si="1"/>
        <v>s5047</v>
      </c>
      <c r="L69" s="340" t="str">
        <f t="shared" si="2"/>
        <v>R.931-10-21-1</v>
      </c>
      <c r="M69" s="299"/>
      <c r="N69" s="299" t="s">
        <v>192</v>
      </c>
      <c r="O69" s="332" t="str">
        <f t="shared" si="3"/>
        <v>s1</v>
      </c>
      <c r="P69" s="303"/>
      <c r="Q69" s="303"/>
      <c r="R69" s="303"/>
    </row>
    <row r="70" spans="1:18">
      <c r="A70" s="303" t="s">
        <v>5983</v>
      </c>
      <c r="B70" s="303" t="s">
        <v>6558</v>
      </c>
      <c r="C70" s="303"/>
      <c r="D70" s="303" t="s">
        <v>6107</v>
      </c>
      <c r="E70" s="303"/>
      <c r="F70" s="303"/>
      <c r="G70" s="303"/>
      <c r="H70" s="303">
        <f t="shared" si="5"/>
        <v>1</v>
      </c>
      <c r="I70" s="303"/>
      <c r="J70" s="307" t="s">
        <v>5775</v>
      </c>
      <c r="K70" s="332" t="str">
        <f t="shared" si="1"/>
        <v>s5048</v>
      </c>
      <c r="L70" s="340" t="str">
        <f t="shared" si="2"/>
        <v>R.931-10-21-2</v>
      </c>
      <c r="M70" s="299"/>
      <c r="N70" s="299" t="s">
        <v>192</v>
      </c>
      <c r="O70" s="332" t="str">
        <f t="shared" si="3"/>
        <v>s1</v>
      </c>
      <c r="P70" s="303"/>
      <c r="Q70" s="303"/>
      <c r="R70" s="303"/>
    </row>
    <row r="71" spans="1:18">
      <c r="A71" s="303" t="s">
        <v>5984</v>
      </c>
      <c r="B71" s="303" t="s">
        <v>6559</v>
      </c>
      <c r="C71" s="303"/>
      <c r="D71" s="303" t="s">
        <v>6107</v>
      </c>
      <c r="E71" s="303"/>
      <c r="F71" s="303"/>
      <c r="G71" s="303"/>
      <c r="H71" s="303">
        <f t="shared" si="5"/>
        <v>1</v>
      </c>
      <c r="I71" s="303"/>
      <c r="J71" s="307" t="s">
        <v>5776</v>
      </c>
      <c r="K71" s="332" t="str">
        <f t="shared" si="1"/>
        <v>s5049</v>
      </c>
      <c r="L71" s="340" t="str">
        <f t="shared" si="2"/>
        <v>R.931-10-21-3</v>
      </c>
      <c r="M71" s="299"/>
      <c r="N71" s="299" t="s">
        <v>192</v>
      </c>
      <c r="O71" s="332" t="str">
        <f t="shared" si="3"/>
        <v>s1</v>
      </c>
      <c r="P71" s="303"/>
      <c r="Q71" s="303"/>
      <c r="R71" s="303"/>
    </row>
    <row r="72" spans="1:18">
      <c r="A72" s="303" t="s">
        <v>5985</v>
      </c>
      <c r="B72" s="303" t="s">
        <v>6560</v>
      </c>
      <c r="C72" s="303"/>
      <c r="D72" s="303" t="s">
        <v>6107</v>
      </c>
      <c r="E72" s="303"/>
      <c r="F72" s="303"/>
      <c r="G72" s="303"/>
      <c r="H72" s="303">
        <f t="shared" si="5"/>
        <v>1</v>
      </c>
      <c r="I72" s="303"/>
      <c r="J72" s="307" t="s">
        <v>5777</v>
      </c>
      <c r="K72" s="332" t="str">
        <f t="shared" si="1"/>
        <v>s5050</v>
      </c>
      <c r="L72" s="340" t="str">
        <f t="shared" si="2"/>
        <v>R.931-10-21-3bis</v>
      </c>
      <c r="M72" s="299"/>
      <c r="N72" s="299" t="s">
        <v>192</v>
      </c>
      <c r="O72" s="332" t="str">
        <f t="shared" si="3"/>
        <v>s1</v>
      </c>
      <c r="P72" s="303"/>
      <c r="Q72" s="303"/>
      <c r="R72" s="303"/>
    </row>
    <row r="73" spans="1:18">
      <c r="A73" s="303" t="s">
        <v>5986</v>
      </c>
      <c r="B73" s="303" t="s">
        <v>6561</v>
      </c>
      <c r="C73" s="303"/>
      <c r="D73" s="303" t="s">
        <v>6107</v>
      </c>
      <c r="E73" s="303"/>
      <c r="F73" s="303"/>
      <c r="G73" s="303"/>
      <c r="H73" s="303">
        <f t="shared" si="5"/>
        <v>1</v>
      </c>
      <c r="I73" s="303"/>
      <c r="J73" s="307" t="s">
        <v>5778</v>
      </c>
      <c r="K73" s="332" t="str">
        <f t="shared" si="1"/>
        <v>s5051</v>
      </c>
      <c r="L73" s="340" t="str">
        <f t="shared" si="2"/>
        <v>R.931-10-21-3ter</v>
      </c>
      <c r="M73" s="299"/>
      <c r="N73" s="299" t="s">
        <v>192</v>
      </c>
      <c r="O73" s="332" t="str">
        <f t="shared" si="3"/>
        <v>s1</v>
      </c>
      <c r="P73" s="303"/>
      <c r="Q73" s="303"/>
      <c r="R73" s="303"/>
    </row>
    <row r="74" spans="1:18">
      <c r="A74" s="303" t="s">
        <v>5987</v>
      </c>
      <c r="B74" s="303" t="s">
        <v>6562</v>
      </c>
      <c r="C74" s="303"/>
      <c r="D74" s="303" t="s">
        <v>6107</v>
      </c>
      <c r="E74" s="303"/>
      <c r="F74" s="303"/>
      <c r="G74" s="303"/>
      <c r="H74" s="303">
        <f t="shared" si="5"/>
        <v>1</v>
      </c>
      <c r="I74" s="303"/>
      <c r="J74" s="307" t="s">
        <v>5779</v>
      </c>
      <c r="K74" s="332" t="str">
        <f t="shared" si="1"/>
        <v>s5052</v>
      </c>
      <c r="L74" s="340" t="str">
        <f t="shared" si="2"/>
        <v>R.931-10-21-4</v>
      </c>
      <c r="M74" s="299"/>
      <c r="N74" s="299" t="s">
        <v>192</v>
      </c>
      <c r="O74" s="332" t="str">
        <f t="shared" si="3"/>
        <v>s1</v>
      </c>
      <c r="P74" s="303"/>
      <c r="Q74" s="303"/>
      <c r="R74" s="303"/>
    </row>
    <row r="75" spans="1:18">
      <c r="A75" s="303" t="s">
        <v>5988</v>
      </c>
      <c r="B75" s="303" t="s">
        <v>6563</v>
      </c>
      <c r="C75" s="303"/>
      <c r="D75" s="303" t="s">
        <v>6107</v>
      </c>
      <c r="E75" s="303"/>
      <c r="F75" s="303"/>
      <c r="G75" s="303"/>
      <c r="H75" s="303">
        <f t="shared" si="5"/>
        <v>1</v>
      </c>
      <c r="I75" s="303"/>
      <c r="J75" s="307" t="s">
        <v>5780</v>
      </c>
      <c r="K75" s="332" t="str">
        <f t="shared" si="1"/>
        <v>s5053</v>
      </c>
      <c r="L75" s="340" t="str">
        <f t="shared" si="2"/>
        <v>R.931-10-21-5</v>
      </c>
      <c r="M75" s="299"/>
      <c r="N75" s="299" t="s">
        <v>192</v>
      </c>
      <c r="O75" s="332" t="str">
        <f t="shared" si="3"/>
        <v>s1</v>
      </c>
      <c r="P75" s="303"/>
      <c r="Q75" s="303"/>
      <c r="R75" s="303"/>
    </row>
    <row r="76" spans="1:18">
      <c r="A76" s="303" t="s">
        <v>5989</v>
      </c>
      <c r="B76" s="303" t="s">
        <v>6564</v>
      </c>
      <c r="C76" s="303"/>
      <c r="D76" s="303" t="s">
        <v>6107</v>
      </c>
      <c r="E76" s="303"/>
      <c r="F76" s="303"/>
      <c r="G76" s="303"/>
      <c r="H76" s="303">
        <f t="shared" si="5"/>
        <v>1</v>
      </c>
      <c r="I76" s="303"/>
      <c r="J76" s="307" t="s">
        <v>5781</v>
      </c>
      <c r="K76" s="332" t="str">
        <f t="shared" si="1"/>
        <v>s5054</v>
      </c>
      <c r="L76" s="340" t="str">
        <f t="shared" ref="L76:L117" si="6">J76</f>
        <v>R.931-10-21-6</v>
      </c>
      <c r="M76" s="299"/>
      <c r="N76" s="299" t="s">
        <v>192</v>
      </c>
      <c r="O76" s="332" t="str">
        <f t="shared" si="3"/>
        <v>s1</v>
      </c>
      <c r="P76" s="303"/>
      <c r="Q76" s="303"/>
      <c r="R76" s="303"/>
    </row>
    <row r="77" spans="1:18">
      <c r="A77" s="303" t="s">
        <v>5990</v>
      </c>
      <c r="B77" s="303" t="s">
        <v>6565</v>
      </c>
      <c r="C77" s="303"/>
      <c r="D77" s="303" t="s">
        <v>6107</v>
      </c>
      <c r="E77" s="303"/>
      <c r="F77" s="303"/>
      <c r="G77" s="303"/>
      <c r="H77" s="303">
        <f t="shared" si="5"/>
        <v>1</v>
      </c>
      <c r="I77" s="303"/>
      <c r="J77" s="307" t="s">
        <v>5782</v>
      </c>
      <c r="K77" s="332" t="str">
        <f t="shared" ref="K77:K117" si="7">VLOOKUP(J77,$A$1:$I$303,2,FALSE)</f>
        <v>s5055</v>
      </c>
      <c r="L77" s="340" t="str">
        <f t="shared" si="6"/>
        <v>R.931-10-21-7</v>
      </c>
      <c r="M77" s="299"/>
      <c r="N77" s="299" t="s">
        <v>192</v>
      </c>
      <c r="O77" s="332" t="str">
        <f t="shared" si="3"/>
        <v>s1</v>
      </c>
      <c r="P77" s="303"/>
      <c r="Q77" s="303"/>
      <c r="R77" s="303"/>
    </row>
    <row r="78" spans="1:18">
      <c r="A78" s="303" t="s">
        <v>5991</v>
      </c>
      <c r="B78" s="303" t="s">
        <v>6566</v>
      </c>
      <c r="C78" s="303"/>
      <c r="D78" s="303" t="s">
        <v>6107</v>
      </c>
      <c r="E78" s="303"/>
      <c r="F78" s="303"/>
      <c r="G78" s="303"/>
      <c r="H78" s="303">
        <f t="shared" si="5"/>
        <v>1</v>
      </c>
      <c r="I78" s="303"/>
      <c r="J78" s="307" t="s">
        <v>5978</v>
      </c>
      <c r="K78" s="332" t="str">
        <f t="shared" si="7"/>
        <v>s5056</v>
      </c>
      <c r="L78" s="340" t="str">
        <f t="shared" si="6"/>
        <v>R.931-10-21-8</v>
      </c>
      <c r="M78" s="299"/>
      <c r="N78" s="299" t="s">
        <v>192</v>
      </c>
      <c r="O78" s="332" t="str">
        <f t="shared" si="3"/>
        <v>s1</v>
      </c>
      <c r="P78" s="303"/>
      <c r="Q78" s="303"/>
      <c r="R78" s="303"/>
    </row>
    <row r="79" spans="1:18">
      <c r="A79" s="303" t="s">
        <v>5992</v>
      </c>
      <c r="B79" s="303" t="s">
        <v>6567</v>
      </c>
      <c r="C79" s="303"/>
      <c r="D79" s="303" t="s">
        <v>6107</v>
      </c>
      <c r="E79" s="303"/>
      <c r="F79" s="303"/>
      <c r="G79" s="303"/>
      <c r="H79" s="303">
        <f t="shared" si="5"/>
        <v>1</v>
      </c>
      <c r="I79" s="303"/>
      <c r="J79" s="307" t="s">
        <v>5979</v>
      </c>
      <c r="K79" s="332" t="str">
        <f t="shared" si="7"/>
        <v>s5057</v>
      </c>
      <c r="L79" s="340" t="str">
        <f t="shared" si="6"/>
        <v>R.931-10-21-9</v>
      </c>
      <c r="M79" s="299"/>
      <c r="N79" s="299" t="s">
        <v>192</v>
      </c>
      <c r="O79" s="332" t="str">
        <f t="shared" ref="O79:O143" si="8">VLOOKUP(L79,$A$1:$D$250,4,FALSE)</f>
        <v>s1</v>
      </c>
      <c r="P79" s="303"/>
      <c r="Q79" s="303"/>
      <c r="R79" s="303"/>
    </row>
    <row r="80" spans="1:18">
      <c r="A80" s="303" t="s">
        <v>5993</v>
      </c>
      <c r="B80" s="303" t="s">
        <v>6568</v>
      </c>
      <c r="C80" s="303"/>
      <c r="D80" s="303" t="s">
        <v>6107</v>
      </c>
      <c r="E80" s="303"/>
      <c r="F80" s="303"/>
      <c r="G80" s="303"/>
      <c r="H80" s="303">
        <f t="shared" si="5"/>
        <v>1</v>
      </c>
      <c r="I80" s="303"/>
      <c r="J80" s="307" t="s">
        <v>5980</v>
      </c>
      <c r="K80" s="332" t="str">
        <f t="shared" si="7"/>
        <v>s5058</v>
      </c>
      <c r="L80" s="340" t="str">
        <f t="shared" si="6"/>
        <v>R.931-10-21-9bis</v>
      </c>
      <c r="M80" s="299"/>
      <c r="N80" s="299" t="s">
        <v>192</v>
      </c>
      <c r="O80" s="332" t="str">
        <f t="shared" si="8"/>
        <v>s1</v>
      </c>
      <c r="P80" s="303"/>
      <c r="Q80" s="303"/>
      <c r="R80" s="303"/>
    </row>
    <row r="81" spans="1:18">
      <c r="A81" s="303" t="s">
        <v>5994</v>
      </c>
      <c r="B81" s="303" t="s">
        <v>6569</v>
      </c>
      <c r="C81" s="303"/>
      <c r="D81" s="303" t="s">
        <v>6107</v>
      </c>
      <c r="E81" s="303"/>
      <c r="F81" s="303"/>
      <c r="G81" s="303"/>
      <c r="H81" s="303">
        <f t="shared" si="5"/>
        <v>1</v>
      </c>
      <c r="I81" s="303"/>
      <c r="J81" s="307" t="s">
        <v>5981</v>
      </c>
      <c r="K81" s="332" t="str">
        <f t="shared" si="7"/>
        <v>s5059</v>
      </c>
      <c r="L81" s="340" t="str">
        <f t="shared" si="6"/>
        <v>R.931-10-21-9ter</v>
      </c>
      <c r="M81" s="299"/>
      <c r="N81" s="299" t="s">
        <v>192</v>
      </c>
      <c r="O81" s="332" t="str">
        <f t="shared" si="8"/>
        <v>s1</v>
      </c>
      <c r="P81" s="303"/>
      <c r="Q81" s="303"/>
      <c r="R81" s="303"/>
    </row>
    <row r="82" spans="1:18">
      <c r="A82" s="303" t="s">
        <v>5995</v>
      </c>
      <c r="B82" s="303" t="s">
        <v>6570</v>
      </c>
      <c r="C82" s="303"/>
      <c r="D82" s="303" t="s">
        <v>6107</v>
      </c>
      <c r="E82" s="303"/>
      <c r="F82" s="303"/>
      <c r="G82" s="303"/>
      <c r="H82" s="303">
        <f t="shared" si="5"/>
        <v>1</v>
      </c>
      <c r="I82" s="303"/>
      <c r="J82" s="307" t="s">
        <v>5982</v>
      </c>
      <c r="K82" s="332" t="str">
        <f t="shared" si="7"/>
        <v>s5060</v>
      </c>
      <c r="L82" s="340" t="str">
        <f t="shared" si="6"/>
        <v>R.931-10-21-9quater</v>
      </c>
      <c r="M82" s="299"/>
      <c r="N82" s="299" t="s">
        <v>192</v>
      </c>
      <c r="O82" s="332" t="str">
        <f t="shared" si="8"/>
        <v>s1</v>
      </c>
      <c r="P82" s="303"/>
      <c r="Q82" s="303"/>
      <c r="R82" s="303"/>
    </row>
    <row r="83" spans="1:18">
      <c r="A83" s="303" t="s">
        <v>5996</v>
      </c>
      <c r="B83" s="303" t="s">
        <v>6571</v>
      </c>
      <c r="C83" s="303"/>
      <c r="D83" s="303" t="s">
        <v>6107</v>
      </c>
      <c r="E83" s="303"/>
      <c r="F83" s="303"/>
      <c r="G83" s="303"/>
      <c r="H83" s="303">
        <f t="shared" si="5"/>
        <v>1</v>
      </c>
      <c r="I83" s="303"/>
      <c r="J83" s="307" t="s">
        <v>5983</v>
      </c>
      <c r="K83" s="332" t="str">
        <f t="shared" si="7"/>
        <v>s5061</v>
      </c>
      <c r="L83" s="340" t="str">
        <f t="shared" si="6"/>
        <v>R.931-10-21-10</v>
      </c>
      <c r="M83" s="299"/>
      <c r="N83" s="299" t="s">
        <v>192</v>
      </c>
      <c r="O83" s="332" t="str">
        <f t="shared" si="8"/>
        <v>s1</v>
      </c>
      <c r="P83" s="303"/>
      <c r="Q83" s="303"/>
      <c r="R83" s="303"/>
    </row>
    <row r="84" spans="1:18">
      <c r="A84" s="303" t="s">
        <v>5997</v>
      </c>
      <c r="B84" s="303" t="s">
        <v>6572</v>
      </c>
      <c r="C84" s="303"/>
      <c r="D84" s="303" t="s">
        <v>6107</v>
      </c>
      <c r="E84" s="303"/>
      <c r="F84" s="303"/>
      <c r="G84" s="303"/>
      <c r="H84" s="303">
        <f t="shared" si="5"/>
        <v>1</v>
      </c>
      <c r="I84" s="303"/>
      <c r="J84" s="307" t="s">
        <v>5984</v>
      </c>
      <c r="K84" s="332" t="str">
        <f t="shared" si="7"/>
        <v>s5062</v>
      </c>
      <c r="L84" s="340" t="str">
        <f t="shared" si="6"/>
        <v>R.931-10-21-11</v>
      </c>
      <c r="M84" s="299"/>
      <c r="N84" s="299" t="s">
        <v>192</v>
      </c>
      <c r="O84" s="332" t="str">
        <f t="shared" si="8"/>
        <v>s1</v>
      </c>
      <c r="P84" s="303"/>
      <c r="Q84" s="303"/>
      <c r="R84" s="303"/>
    </row>
    <row r="85" spans="1:18">
      <c r="A85" s="303" t="s">
        <v>5998</v>
      </c>
      <c r="B85" s="303" t="s">
        <v>6573</v>
      </c>
      <c r="C85" s="303"/>
      <c r="D85" s="303" t="s">
        <v>6107</v>
      </c>
      <c r="E85" s="303"/>
      <c r="F85" s="303"/>
      <c r="G85" s="303"/>
      <c r="H85" s="303">
        <f t="shared" si="5"/>
        <v>1</v>
      </c>
      <c r="I85" s="303"/>
      <c r="J85" s="307" t="s">
        <v>5985</v>
      </c>
      <c r="K85" s="332" t="str">
        <f t="shared" si="7"/>
        <v>s5063</v>
      </c>
      <c r="L85" s="340" t="str">
        <f t="shared" si="6"/>
        <v>R.931-10-21-12</v>
      </c>
      <c r="M85" s="299"/>
      <c r="N85" s="299" t="s">
        <v>192</v>
      </c>
      <c r="O85" s="332" t="str">
        <f t="shared" si="8"/>
        <v>s1</v>
      </c>
      <c r="P85" s="303"/>
      <c r="Q85" s="303"/>
      <c r="R85" s="303"/>
    </row>
    <row r="86" spans="1:18">
      <c r="A86" s="303" t="s">
        <v>5999</v>
      </c>
      <c r="B86" s="303" t="s">
        <v>6574</v>
      </c>
      <c r="C86" s="303"/>
      <c r="D86" s="303" t="s">
        <v>6107</v>
      </c>
      <c r="E86" s="303"/>
      <c r="F86" s="303"/>
      <c r="G86" s="303"/>
      <c r="H86" s="303">
        <f t="shared" si="5"/>
        <v>1</v>
      </c>
      <c r="I86" s="303"/>
      <c r="J86" s="307" t="s">
        <v>5986</v>
      </c>
      <c r="K86" s="332" t="str">
        <f t="shared" si="7"/>
        <v>s5064</v>
      </c>
      <c r="L86" s="340" t="str">
        <f t="shared" si="6"/>
        <v>R.931-10-21-12bis</v>
      </c>
      <c r="M86" s="299"/>
      <c r="N86" s="299" t="s">
        <v>192</v>
      </c>
      <c r="O86" s="332" t="str">
        <f t="shared" si="8"/>
        <v>s1</v>
      </c>
      <c r="P86" s="303"/>
      <c r="Q86" s="303"/>
      <c r="R86" s="303"/>
    </row>
    <row r="87" spans="1:18">
      <c r="A87" s="303" t="s">
        <v>6000</v>
      </c>
      <c r="B87" s="303" t="s">
        <v>6575</v>
      </c>
      <c r="C87" s="303"/>
      <c r="D87" s="303" t="s">
        <v>6107</v>
      </c>
      <c r="E87" s="303"/>
      <c r="F87" s="303"/>
      <c r="G87" s="303"/>
      <c r="H87" s="303">
        <f t="shared" si="5"/>
        <v>1</v>
      </c>
      <c r="I87" s="303"/>
      <c r="J87" s="307" t="s">
        <v>5987</v>
      </c>
      <c r="K87" s="332" t="str">
        <f t="shared" si="7"/>
        <v>s5065</v>
      </c>
      <c r="L87" s="340" t="str">
        <f t="shared" si="6"/>
        <v>R.931-10-21-12quater</v>
      </c>
      <c r="M87" s="299"/>
      <c r="N87" s="299" t="s">
        <v>192</v>
      </c>
      <c r="O87" s="332" t="str">
        <f t="shared" si="8"/>
        <v>s1</v>
      </c>
      <c r="P87" s="303"/>
      <c r="Q87" s="303"/>
      <c r="R87" s="303"/>
    </row>
    <row r="88" spans="1:18">
      <c r="A88" s="303" t="s">
        <v>6001</v>
      </c>
      <c r="B88" s="303" t="s">
        <v>6576</v>
      </c>
      <c r="C88" s="303"/>
      <c r="D88" s="303" t="s">
        <v>6107</v>
      </c>
      <c r="E88" s="303"/>
      <c r="F88" s="303"/>
      <c r="G88" s="303"/>
      <c r="H88" s="303">
        <f t="shared" si="5"/>
        <v>1</v>
      </c>
      <c r="I88" s="303"/>
      <c r="J88" s="307" t="s">
        <v>5988</v>
      </c>
      <c r="K88" s="332" t="str">
        <f t="shared" si="7"/>
        <v>s5066</v>
      </c>
      <c r="L88" s="340" t="str">
        <f t="shared" si="6"/>
        <v>R.931-10-21-12quinquies</v>
      </c>
      <c r="M88" s="299"/>
      <c r="N88" s="299" t="s">
        <v>192</v>
      </c>
      <c r="O88" s="332" t="str">
        <f t="shared" si="8"/>
        <v>s1</v>
      </c>
      <c r="P88" s="303"/>
      <c r="Q88" s="303"/>
      <c r="R88" s="303"/>
    </row>
    <row r="89" spans="1:18">
      <c r="A89" s="303" t="s">
        <v>6002</v>
      </c>
      <c r="B89" s="303" t="s">
        <v>6577</v>
      </c>
      <c r="C89" s="303"/>
      <c r="D89" s="303" t="s">
        <v>6107</v>
      </c>
      <c r="E89" s="303"/>
      <c r="F89" s="303"/>
      <c r="G89" s="303"/>
      <c r="H89" s="303">
        <f t="shared" si="5"/>
        <v>1</v>
      </c>
      <c r="I89" s="303"/>
      <c r="J89" s="307" t="s">
        <v>5989</v>
      </c>
      <c r="K89" s="332" t="str">
        <f t="shared" si="7"/>
        <v>s5067</v>
      </c>
      <c r="L89" s="340" t="str">
        <f t="shared" si="6"/>
        <v>R.931-10-21-13</v>
      </c>
      <c r="M89" s="299"/>
      <c r="N89" s="299" t="s">
        <v>192</v>
      </c>
      <c r="O89" s="332" t="str">
        <f t="shared" si="8"/>
        <v>s1</v>
      </c>
      <c r="P89" s="303"/>
      <c r="Q89" s="303"/>
      <c r="R89" s="303"/>
    </row>
    <row r="90" spans="1:18">
      <c r="A90" s="303" t="s">
        <v>6003</v>
      </c>
      <c r="B90" s="303" t="s">
        <v>6578</v>
      </c>
      <c r="C90" s="303"/>
      <c r="D90" s="303" t="s">
        <v>6107</v>
      </c>
      <c r="E90" s="303"/>
      <c r="F90" s="303"/>
      <c r="G90" s="303"/>
      <c r="H90" s="303">
        <f t="shared" si="5"/>
        <v>1</v>
      </c>
      <c r="I90" s="303"/>
      <c r="J90" s="307" t="s">
        <v>5990</v>
      </c>
      <c r="K90" s="332" t="str">
        <f t="shared" si="7"/>
        <v>s5068</v>
      </c>
      <c r="L90" s="340" t="str">
        <f t="shared" si="6"/>
        <v>R.931-10-21-14</v>
      </c>
      <c r="M90" s="299"/>
      <c r="N90" s="299" t="s">
        <v>192</v>
      </c>
      <c r="O90" s="332" t="str">
        <f t="shared" si="8"/>
        <v>s1</v>
      </c>
      <c r="P90" s="303"/>
      <c r="Q90" s="303"/>
      <c r="R90" s="303"/>
    </row>
    <row r="91" spans="1:18">
      <c r="A91" s="303" t="s">
        <v>6004</v>
      </c>
      <c r="B91" s="303" t="s">
        <v>6579</v>
      </c>
      <c r="C91" s="303"/>
      <c r="D91" s="303" t="s">
        <v>6107</v>
      </c>
      <c r="E91" s="303"/>
      <c r="F91" s="303"/>
      <c r="G91" s="303"/>
      <c r="H91" s="303">
        <f t="shared" si="5"/>
        <v>1</v>
      </c>
      <c r="I91" s="303"/>
      <c r="J91" s="307" t="s">
        <v>5991</v>
      </c>
      <c r="K91" s="332" t="str">
        <f t="shared" si="7"/>
        <v>s5069</v>
      </c>
      <c r="L91" s="340" t="str">
        <f t="shared" si="6"/>
        <v>R.931-10-21-15</v>
      </c>
      <c r="M91" s="299"/>
      <c r="N91" s="299" t="s">
        <v>192</v>
      </c>
      <c r="O91" s="332" t="str">
        <f t="shared" si="8"/>
        <v>s1</v>
      </c>
      <c r="P91" s="303"/>
      <c r="Q91" s="303"/>
      <c r="R91" s="303"/>
    </row>
    <row r="92" spans="1:18">
      <c r="A92" s="303" t="s">
        <v>6005</v>
      </c>
      <c r="B92" s="303" t="s">
        <v>6580</v>
      </c>
      <c r="C92" s="303"/>
      <c r="D92" s="303" t="s">
        <v>6107</v>
      </c>
      <c r="E92" s="303"/>
      <c r="F92" s="303"/>
      <c r="G92" s="303"/>
      <c r="H92" s="303">
        <f t="shared" si="5"/>
        <v>1</v>
      </c>
      <c r="I92" s="303"/>
      <c r="J92" s="307" t="s">
        <v>5992</v>
      </c>
      <c r="K92" s="332" t="str">
        <f t="shared" si="7"/>
        <v>s5070</v>
      </c>
      <c r="L92" s="340" t="str">
        <f t="shared" si="6"/>
        <v>R.931-10-21-16</v>
      </c>
      <c r="M92" s="299"/>
      <c r="N92" s="299" t="s">
        <v>192</v>
      </c>
      <c r="O92" s="332" t="str">
        <f t="shared" si="8"/>
        <v>s1</v>
      </c>
      <c r="P92" s="303"/>
      <c r="Q92" s="303"/>
      <c r="R92" s="303"/>
    </row>
    <row r="93" spans="1:18">
      <c r="A93" s="303" t="s">
        <v>6006</v>
      </c>
      <c r="B93" s="303" t="s">
        <v>6581</v>
      </c>
      <c r="C93" s="303"/>
      <c r="D93" s="303" t="s">
        <v>6107</v>
      </c>
      <c r="E93" s="303"/>
      <c r="F93" s="303"/>
      <c r="G93" s="303"/>
      <c r="H93" s="303">
        <f t="shared" si="5"/>
        <v>1</v>
      </c>
      <c r="I93" s="303"/>
      <c r="J93" s="307" t="s">
        <v>5993</v>
      </c>
      <c r="K93" s="332" t="str">
        <f t="shared" si="7"/>
        <v>s5071</v>
      </c>
      <c r="L93" s="340" t="str">
        <f t="shared" si="6"/>
        <v>R.212-31-1</v>
      </c>
      <c r="M93" s="299"/>
      <c r="N93" s="299" t="s">
        <v>192</v>
      </c>
      <c r="O93" s="332" t="str">
        <f t="shared" si="8"/>
        <v>s1</v>
      </c>
      <c r="P93" s="303"/>
      <c r="Q93" s="303"/>
      <c r="R93" s="303"/>
    </row>
    <row r="94" spans="1:18">
      <c r="A94" s="303" t="s">
        <v>6007</v>
      </c>
      <c r="B94" s="303" t="s">
        <v>6582</v>
      </c>
      <c r="C94" s="303"/>
      <c r="D94" s="303" t="s">
        <v>6107</v>
      </c>
      <c r="E94" s="303"/>
      <c r="F94" s="303"/>
      <c r="G94" s="303"/>
      <c r="H94" s="303">
        <f t="shared" si="5"/>
        <v>1</v>
      </c>
      <c r="I94" s="303"/>
      <c r="J94" s="307" t="s">
        <v>5994</v>
      </c>
      <c r="K94" s="332" t="str">
        <f t="shared" si="7"/>
        <v>s5072</v>
      </c>
      <c r="L94" s="340" t="str">
        <f t="shared" si="6"/>
        <v>R.212-31-2</v>
      </c>
      <c r="M94" s="299"/>
      <c r="N94" s="299" t="s">
        <v>192</v>
      </c>
      <c r="O94" s="332" t="str">
        <f t="shared" si="8"/>
        <v>s1</v>
      </c>
      <c r="P94" s="303"/>
      <c r="Q94" s="303"/>
      <c r="R94" s="303"/>
    </row>
    <row r="95" spans="1:18">
      <c r="A95" s="303" t="s">
        <v>6008</v>
      </c>
      <c r="B95" s="303" t="s">
        <v>6583</v>
      </c>
      <c r="C95" s="303"/>
      <c r="D95" s="303" t="s">
        <v>6107</v>
      </c>
      <c r="E95" s="303"/>
      <c r="F95" s="303"/>
      <c r="G95" s="303"/>
      <c r="H95" s="303">
        <f t="shared" si="5"/>
        <v>1</v>
      </c>
      <c r="I95" s="303"/>
      <c r="J95" s="307" t="s">
        <v>5995</v>
      </c>
      <c r="K95" s="332" t="str">
        <f t="shared" si="7"/>
        <v>s5073</v>
      </c>
      <c r="L95" s="340" t="str">
        <f t="shared" si="6"/>
        <v>R.212-31-3</v>
      </c>
      <c r="M95" s="299"/>
      <c r="N95" s="299" t="s">
        <v>192</v>
      </c>
      <c r="O95" s="332" t="str">
        <f t="shared" si="8"/>
        <v>s1</v>
      </c>
      <c r="P95" s="303"/>
      <c r="Q95" s="303"/>
      <c r="R95" s="303"/>
    </row>
    <row r="96" spans="1:18">
      <c r="A96" s="303" t="s">
        <v>6009</v>
      </c>
      <c r="B96" s="303" t="s">
        <v>6584</v>
      </c>
      <c r="C96" s="303"/>
      <c r="D96" s="303" t="s">
        <v>6107</v>
      </c>
      <c r="E96" s="303"/>
      <c r="F96" s="303"/>
      <c r="G96" s="303"/>
      <c r="H96" s="303">
        <f t="shared" si="5"/>
        <v>1</v>
      </c>
      <c r="I96" s="303"/>
      <c r="J96" s="307" t="s">
        <v>5996</v>
      </c>
      <c r="K96" s="332" t="str">
        <f t="shared" si="7"/>
        <v>s5074</v>
      </c>
      <c r="L96" s="340" t="str">
        <f t="shared" si="6"/>
        <v>R.212-31-4</v>
      </c>
      <c r="M96" s="299"/>
      <c r="N96" s="299" t="s">
        <v>192</v>
      </c>
      <c r="O96" s="332" t="str">
        <f t="shared" si="8"/>
        <v>s1</v>
      </c>
      <c r="P96" s="303"/>
      <c r="Q96" s="303"/>
      <c r="R96" s="303"/>
    </row>
    <row r="97" spans="1:18">
      <c r="A97" s="303" t="s">
        <v>6010</v>
      </c>
      <c r="B97" s="303" t="s">
        <v>6585</v>
      </c>
      <c r="C97" s="303"/>
      <c r="D97" s="303" t="s">
        <v>6107</v>
      </c>
      <c r="E97" s="303"/>
      <c r="F97" s="303"/>
      <c r="G97" s="303"/>
      <c r="H97" s="303">
        <f t="shared" si="5"/>
        <v>1</v>
      </c>
      <c r="I97" s="303"/>
      <c r="J97" s="307" t="s">
        <v>5997</v>
      </c>
      <c r="K97" s="332" t="str">
        <f t="shared" si="7"/>
        <v>s5075</v>
      </c>
      <c r="L97" s="340" t="str">
        <f t="shared" si="6"/>
        <v>R.212-31-4bis</v>
      </c>
      <c r="M97" s="299"/>
      <c r="N97" s="299" t="s">
        <v>192</v>
      </c>
      <c r="O97" s="332" t="str">
        <f t="shared" si="8"/>
        <v>s1</v>
      </c>
      <c r="P97" s="303"/>
      <c r="Q97" s="303"/>
      <c r="R97" s="303"/>
    </row>
    <row r="98" spans="1:18">
      <c r="A98" s="303" t="s">
        <v>6011</v>
      </c>
      <c r="B98" s="303" t="s">
        <v>6586</v>
      </c>
      <c r="C98" s="303"/>
      <c r="D98" s="303" t="s">
        <v>6107</v>
      </c>
      <c r="E98" s="303"/>
      <c r="F98" s="303"/>
      <c r="G98" s="303"/>
      <c r="H98" s="303">
        <f t="shared" ref="H98:H129" si="9">COUNTIF($J$2:$J$454,A98)</f>
        <v>1</v>
      </c>
      <c r="I98" s="303"/>
      <c r="J98" s="307" t="s">
        <v>5998</v>
      </c>
      <c r="K98" s="332" t="str">
        <f t="shared" si="7"/>
        <v>s5076</v>
      </c>
      <c r="L98" s="340" t="str">
        <f t="shared" si="6"/>
        <v>R.212-31-5</v>
      </c>
      <c r="M98" s="299"/>
      <c r="N98" s="299" t="s">
        <v>192</v>
      </c>
      <c r="O98" s="332" t="str">
        <f t="shared" si="8"/>
        <v>s1</v>
      </c>
      <c r="P98" s="303"/>
      <c r="Q98" s="303"/>
      <c r="R98" s="303"/>
    </row>
    <row r="99" spans="1:18">
      <c r="A99" s="303" t="s">
        <v>6012</v>
      </c>
      <c r="B99" s="303" t="s">
        <v>6587</v>
      </c>
      <c r="C99" s="303"/>
      <c r="D99" s="303" t="s">
        <v>6107</v>
      </c>
      <c r="E99" s="303"/>
      <c r="F99" s="303"/>
      <c r="G99" s="303"/>
      <c r="H99" s="303">
        <f t="shared" si="9"/>
        <v>1</v>
      </c>
      <c r="I99" s="303"/>
      <c r="J99" s="307" t="s">
        <v>5999</v>
      </c>
      <c r="K99" s="332" t="str">
        <f t="shared" si="7"/>
        <v>s5077</v>
      </c>
      <c r="L99" s="340" t="str">
        <f t="shared" si="6"/>
        <v>R.212-31-6</v>
      </c>
      <c r="M99" s="299"/>
      <c r="N99" s="299" t="s">
        <v>192</v>
      </c>
      <c r="O99" s="332" t="str">
        <f t="shared" si="8"/>
        <v>s1</v>
      </c>
      <c r="P99" s="303"/>
      <c r="Q99" s="303"/>
      <c r="R99" s="303"/>
    </row>
    <row r="100" spans="1:18">
      <c r="A100" s="303" t="s">
        <v>6013</v>
      </c>
      <c r="B100" s="303" t="s">
        <v>6588</v>
      </c>
      <c r="C100" s="303"/>
      <c r="D100" s="303" t="s">
        <v>6107</v>
      </c>
      <c r="E100" s="303"/>
      <c r="F100" s="303"/>
      <c r="G100" s="303"/>
      <c r="H100" s="303">
        <f t="shared" si="9"/>
        <v>1</v>
      </c>
      <c r="I100" s="303"/>
      <c r="J100" s="307" t="s">
        <v>6000</v>
      </c>
      <c r="K100" s="332" t="str">
        <f t="shared" si="7"/>
        <v>s5078</v>
      </c>
      <c r="L100" s="340" t="str">
        <f t="shared" si="6"/>
        <v>R.212-31-7</v>
      </c>
      <c r="M100" s="299"/>
      <c r="N100" s="299" t="s">
        <v>192</v>
      </c>
      <c r="O100" s="332" t="str">
        <f t="shared" si="8"/>
        <v>s1</v>
      </c>
      <c r="P100" s="303"/>
      <c r="Q100" s="303"/>
      <c r="R100" s="303"/>
    </row>
    <row r="101" spans="1:18">
      <c r="A101" s="303" t="s">
        <v>6014</v>
      </c>
      <c r="B101" s="303" t="s">
        <v>6589</v>
      </c>
      <c r="C101" s="303"/>
      <c r="D101" s="303" t="s">
        <v>6107</v>
      </c>
      <c r="E101" s="303"/>
      <c r="F101" s="303"/>
      <c r="G101" s="303"/>
      <c r="H101" s="303">
        <f t="shared" si="9"/>
        <v>1</v>
      </c>
      <c r="I101" s="303"/>
      <c r="J101" s="307" t="s">
        <v>6001</v>
      </c>
      <c r="K101" s="332" t="str">
        <f t="shared" si="7"/>
        <v>s5079</v>
      </c>
      <c r="L101" s="340" t="str">
        <f t="shared" si="6"/>
        <v>R.212-31-8</v>
      </c>
      <c r="M101" s="299"/>
      <c r="N101" s="299" t="s">
        <v>192</v>
      </c>
      <c r="O101" s="332" t="str">
        <f t="shared" si="8"/>
        <v>s1</v>
      </c>
      <c r="P101" s="303"/>
      <c r="Q101" s="303"/>
      <c r="R101" s="303"/>
    </row>
    <row r="102" spans="1:18">
      <c r="A102" s="303" t="s">
        <v>6015</v>
      </c>
      <c r="B102" s="303" t="s">
        <v>6590</v>
      </c>
      <c r="C102" s="303"/>
      <c r="D102" s="303" t="s">
        <v>6107</v>
      </c>
      <c r="E102" s="303"/>
      <c r="F102" s="303"/>
      <c r="G102" s="303"/>
      <c r="H102" s="303">
        <f t="shared" si="9"/>
        <v>1</v>
      </c>
      <c r="I102" s="303"/>
      <c r="J102" s="307" t="s">
        <v>6002</v>
      </c>
      <c r="K102" s="332" t="str">
        <f t="shared" si="7"/>
        <v>s5080</v>
      </c>
      <c r="L102" s="340" t="str">
        <f t="shared" si="6"/>
        <v>R.212-31-9</v>
      </c>
      <c r="M102" s="299"/>
      <c r="N102" s="299" t="s">
        <v>192</v>
      </c>
      <c r="O102" s="332" t="str">
        <f t="shared" si="8"/>
        <v>s1</v>
      </c>
      <c r="P102" s="303"/>
      <c r="Q102" s="303"/>
      <c r="R102" s="303"/>
    </row>
    <row r="103" spans="1:18">
      <c r="A103" s="303" t="s">
        <v>6016</v>
      </c>
      <c r="B103" s="303" t="s">
        <v>6591</v>
      </c>
      <c r="C103" s="303"/>
      <c r="D103" s="303" t="s">
        <v>6107</v>
      </c>
      <c r="E103" s="303"/>
      <c r="F103" s="303"/>
      <c r="G103" s="303"/>
      <c r="H103" s="303">
        <f t="shared" si="9"/>
        <v>1</v>
      </c>
      <c r="I103" s="303"/>
      <c r="J103" s="307" t="s">
        <v>6003</v>
      </c>
      <c r="K103" s="332" t="str">
        <f t="shared" si="7"/>
        <v>s5081</v>
      </c>
      <c r="L103" s="340" t="str">
        <f t="shared" si="6"/>
        <v>R.212-31-10</v>
      </c>
      <c r="M103" s="299"/>
      <c r="N103" s="299" t="s">
        <v>192</v>
      </c>
      <c r="O103" s="332" t="str">
        <f t="shared" si="8"/>
        <v>s1</v>
      </c>
      <c r="P103" s="303"/>
      <c r="Q103" s="303"/>
      <c r="R103" s="303"/>
    </row>
    <row r="104" spans="1:18">
      <c r="A104" s="303" t="s">
        <v>5784</v>
      </c>
      <c r="B104" s="303" t="s">
        <v>6592</v>
      </c>
      <c r="C104" s="303"/>
      <c r="D104" s="303" t="s">
        <v>6107</v>
      </c>
      <c r="E104" s="303"/>
      <c r="F104" s="303"/>
      <c r="G104" s="303"/>
      <c r="H104" s="303">
        <f t="shared" si="9"/>
        <v>1</v>
      </c>
      <c r="I104" s="303"/>
      <c r="J104" s="307" t="s">
        <v>6004</v>
      </c>
      <c r="K104" s="332" t="str">
        <f t="shared" si="7"/>
        <v>s5082</v>
      </c>
      <c r="L104" s="340" t="str">
        <f t="shared" si="6"/>
        <v>R.212-31-10bis</v>
      </c>
      <c r="M104" s="299"/>
      <c r="N104" s="299" t="s">
        <v>192</v>
      </c>
      <c r="O104" s="332" t="str">
        <f t="shared" si="8"/>
        <v>s1</v>
      </c>
      <c r="P104" s="303"/>
      <c r="Q104" s="303"/>
      <c r="R104" s="303"/>
    </row>
    <row r="105" spans="1:18">
      <c r="A105" s="303" t="s">
        <v>5785</v>
      </c>
      <c r="B105" s="303" t="s">
        <v>6593</v>
      </c>
      <c r="C105" s="303"/>
      <c r="D105" s="303" t="s">
        <v>6107</v>
      </c>
      <c r="E105" s="303"/>
      <c r="F105" s="303"/>
      <c r="G105" s="303"/>
      <c r="H105" s="303">
        <f t="shared" si="9"/>
        <v>1</v>
      </c>
      <c r="I105" s="303"/>
      <c r="J105" s="307" t="s">
        <v>6005</v>
      </c>
      <c r="K105" s="332" t="str">
        <f t="shared" si="7"/>
        <v>s5083</v>
      </c>
      <c r="L105" s="340" t="str">
        <f t="shared" si="6"/>
        <v>R.212-31-10ter</v>
      </c>
      <c r="M105" s="299"/>
      <c r="N105" s="299" t="s">
        <v>192</v>
      </c>
      <c r="O105" s="332" t="str">
        <f t="shared" si="8"/>
        <v>s1</v>
      </c>
      <c r="P105" s="303"/>
      <c r="Q105" s="303"/>
      <c r="R105" s="303"/>
    </row>
    <row r="106" spans="1:18">
      <c r="A106" s="328" t="s">
        <v>5666</v>
      </c>
      <c r="B106" s="303" t="s">
        <v>6594</v>
      </c>
      <c r="C106" s="303"/>
      <c r="D106" s="303" t="s">
        <v>6107</v>
      </c>
      <c r="E106" s="303"/>
      <c r="F106" s="303"/>
      <c r="G106" s="303"/>
      <c r="H106" s="303">
        <f t="shared" si="9"/>
        <v>1</v>
      </c>
      <c r="I106" s="303"/>
      <c r="J106" s="307" t="s">
        <v>6006</v>
      </c>
      <c r="K106" s="332" t="str">
        <f t="shared" si="7"/>
        <v>s5084</v>
      </c>
      <c r="L106" s="340" t="str">
        <f t="shared" si="6"/>
        <v>R.212-31-11</v>
      </c>
      <c r="M106" s="299"/>
      <c r="N106" s="299" t="s">
        <v>192</v>
      </c>
      <c r="O106" s="332" t="str">
        <f t="shared" si="8"/>
        <v>s1</v>
      </c>
      <c r="P106" s="303"/>
      <c r="Q106" s="303"/>
      <c r="R106" s="303"/>
    </row>
    <row r="107" spans="1:18">
      <c r="A107" s="328" t="s">
        <v>5667</v>
      </c>
      <c r="B107" s="303" t="s">
        <v>6595</v>
      </c>
      <c r="C107" s="303"/>
      <c r="D107" s="303" t="s">
        <v>6107</v>
      </c>
      <c r="E107" s="303"/>
      <c r="F107" s="303"/>
      <c r="G107" s="303"/>
      <c r="H107" s="303">
        <f t="shared" si="9"/>
        <v>1</v>
      </c>
      <c r="I107" s="303"/>
      <c r="J107" s="307" t="s">
        <v>6007</v>
      </c>
      <c r="K107" s="332" t="str">
        <f t="shared" si="7"/>
        <v>s5085</v>
      </c>
      <c r="L107" s="340" t="str">
        <f t="shared" si="6"/>
        <v>R.212-31-12</v>
      </c>
      <c r="M107" s="299"/>
      <c r="N107" s="299" t="s">
        <v>192</v>
      </c>
      <c r="O107" s="332" t="str">
        <f t="shared" si="8"/>
        <v>s1</v>
      </c>
      <c r="P107" s="303"/>
      <c r="Q107" s="303"/>
      <c r="R107" s="303"/>
    </row>
    <row r="108" spans="1:18">
      <c r="A108" s="328" t="s">
        <v>5795</v>
      </c>
      <c r="B108" s="303" t="s">
        <v>6596</v>
      </c>
      <c r="C108" s="303"/>
      <c r="D108" s="303" t="s">
        <v>6107</v>
      </c>
      <c r="E108" s="303"/>
      <c r="F108" s="303"/>
      <c r="G108" s="303"/>
      <c r="H108" s="303">
        <f t="shared" si="9"/>
        <v>1</v>
      </c>
      <c r="I108" s="303"/>
      <c r="J108" s="307" t="s">
        <v>6008</v>
      </c>
      <c r="K108" s="332" t="str">
        <f t="shared" si="7"/>
        <v>s5086</v>
      </c>
      <c r="L108" s="340" t="str">
        <f t="shared" si="6"/>
        <v>R.212-31-13</v>
      </c>
      <c r="M108" s="299"/>
      <c r="N108" s="299" t="s">
        <v>192</v>
      </c>
      <c r="O108" s="332" t="str">
        <f t="shared" si="8"/>
        <v>s1</v>
      </c>
      <c r="P108" s="303"/>
      <c r="Q108" s="303"/>
      <c r="R108" s="303"/>
    </row>
    <row r="109" spans="1:18">
      <c r="A109" s="328" t="s">
        <v>5796</v>
      </c>
      <c r="B109" s="303" t="s">
        <v>6597</v>
      </c>
      <c r="C109" s="303"/>
      <c r="D109" s="303" t="s">
        <v>6107</v>
      </c>
      <c r="E109" s="303"/>
      <c r="F109" s="303"/>
      <c r="G109" s="303"/>
      <c r="H109" s="303">
        <f t="shared" si="9"/>
        <v>1</v>
      </c>
      <c r="I109" s="303"/>
      <c r="J109" s="307" t="s">
        <v>6009</v>
      </c>
      <c r="K109" s="332" t="str">
        <f t="shared" si="7"/>
        <v>s5087</v>
      </c>
      <c r="L109" s="340" t="str">
        <f t="shared" si="6"/>
        <v>R.212-31-14</v>
      </c>
      <c r="M109" s="299"/>
      <c r="N109" s="299" t="s">
        <v>192</v>
      </c>
      <c r="O109" s="332" t="str">
        <f t="shared" si="8"/>
        <v>s1</v>
      </c>
      <c r="P109" s="303"/>
      <c r="Q109" s="303"/>
      <c r="R109" s="303"/>
    </row>
    <row r="110" spans="1:18">
      <c r="A110" s="328" t="s">
        <v>5797</v>
      </c>
      <c r="B110" s="303" t="s">
        <v>6598</v>
      </c>
      <c r="C110" s="303"/>
      <c r="D110" s="303" t="s">
        <v>6107</v>
      </c>
      <c r="E110" s="303"/>
      <c r="F110" s="303"/>
      <c r="G110" s="303"/>
      <c r="H110" s="303">
        <f t="shared" si="9"/>
        <v>1</v>
      </c>
      <c r="I110" s="303"/>
      <c r="J110" s="307" t="s">
        <v>6010</v>
      </c>
      <c r="K110" s="332" t="str">
        <f t="shared" si="7"/>
        <v>s5088</v>
      </c>
      <c r="L110" s="340" t="str">
        <f t="shared" si="6"/>
        <v>R.212-31-14bis</v>
      </c>
      <c r="M110" s="299"/>
      <c r="N110" s="299" t="s">
        <v>192</v>
      </c>
      <c r="O110" s="332" t="str">
        <f t="shared" si="8"/>
        <v>s1</v>
      </c>
      <c r="P110" s="303"/>
      <c r="Q110" s="303"/>
      <c r="R110" s="303"/>
    </row>
    <row r="111" spans="1:18">
      <c r="A111" s="328" t="s">
        <v>5799</v>
      </c>
      <c r="B111" s="303" t="s">
        <v>6599</v>
      </c>
      <c r="C111" s="303"/>
      <c r="D111" s="303" t="s">
        <v>6107</v>
      </c>
      <c r="E111" s="303"/>
      <c r="F111" s="303"/>
      <c r="G111" s="303"/>
      <c r="H111" s="303">
        <f t="shared" si="9"/>
        <v>1</v>
      </c>
      <c r="I111" s="303"/>
      <c r="J111" s="307" t="s">
        <v>6011</v>
      </c>
      <c r="K111" s="332" t="str">
        <f t="shared" si="7"/>
        <v>s5089</v>
      </c>
      <c r="L111" s="340" t="str">
        <f t="shared" si="6"/>
        <v>R.212-31-14quater</v>
      </c>
      <c r="M111" s="299"/>
      <c r="N111" s="299" t="s">
        <v>192</v>
      </c>
      <c r="O111" s="332" t="str">
        <f t="shared" si="8"/>
        <v>s1</v>
      </c>
      <c r="P111" s="303"/>
      <c r="Q111" s="303"/>
      <c r="R111" s="303"/>
    </row>
    <row r="112" spans="1:18">
      <c r="A112" s="328" t="s">
        <v>5800</v>
      </c>
      <c r="B112" s="303" t="s">
        <v>6600</v>
      </c>
      <c r="C112" s="303"/>
      <c r="D112" s="303" t="s">
        <v>6107</v>
      </c>
      <c r="E112" s="303"/>
      <c r="F112" s="303"/>
      <c r="G112" s="303"/>
      <c r="H112" s="303">
        <f t="shared" si="9"/>
        <v>1</v>
      </c>
      <c r="I112" s="303"/>
      <c r="J112" s="307" t="s">
        <v>6012</v>
      </c>
      <c r="K112" s="332" t="str">
        <f t="shared" si="7"/>
        <v>s5090</v>
      </c>
      <c r="L112" s="340" t="str">
        <f t="shared" si="6"/>
        <v>R.212-31-14quinquies</v>
      </c>
      <c r="M112" s="299"/>
      <c r="N112" s="299" t="s">
        <v>192</v>
      </c>
      <c r="O112" s="332" t="str">
        <f t="shared" si="8"/>
        <v>s1</v>
      </c>
      <c r="P112" s="303"/>
      <c r="Q112" s="303"/>
      <c r="R112" s="303"/>
    </row>
    <row r="113" spans="1:19">
      <c r="A113" s="328" t="s">
        <v>5801</v>
      </c>
      <c r="B113" s="303" t="s">
        <v>6601</v>
      </c>
      <c r="C113" s="303"/>
      <c r="D113" s="303" t="s">
        <v>6107</v>
      </c>
      <c r="E113" s="303"/>
      <c r="F113" s="303"/>
      <c r="G113" s="303"/>
      <c r="H113" s="303">
        <f t="shared" si="9"/>
        <v>1</v>
      </c>
      <c r="I113" s="303"/>
      <c r="J113" s="307" t="s">
        <v>6013</v>
      </c>
      <c r="K113" s="332" t="str">
        <f t="shared" si="7"/>
        <v>s5091</v>
      </c>
      <c r="L113" s="340" t="str">
        <f t="shared" si="6"/>
        <v>R.212-31-15</v>
      </c>
      <c r="M113" s="299"/>
      <c r="N113" s="299" t="s">
        <v>192</v>
      </c>
      <c r="O113" s="332" t="str">
        <f t="shared" si="8"/>
        <v>s1</v>
      </c>
      <c r="P113" s="303"/>
      <c r="Q113" s="303"/>
      <c r="R113" s="303"/>
    </row>
    <row r="114" spans="1:19">
      <c r="A114" s="328" t="s">
        <v>5802</v>
      </c>
      <c r="B114" s="303" t="s">
        <v>6602</v>
      </c>
      <c r="C114" s="303"/>
      <c r="D114" s="303" t="s">
        <v>6107</v>
      </c>
      <c r="E114" s="303"/>
      <c r="F114" s="303"/>
      <c r="G114" s="303"/>
      <c r="H114" s="303">
        <f t="shared" si="9"/>
        <v>1</v>
      </c>
      <c r="I114" s="303"/>
      <c r="J114" s="307" t="s">
        <v>6014</v>
      </c>
      <c r="K114" s="332" t="str">
        <f t="shared" si="7"/>
        <v>s5092</v>
      </c>
      <c r="L114" s="340" t="str">
        <f t="shared" si="6"/>
        <v>R.212-31-16</v>
      </c>
      <c r="M114" s="299"/>
      <c r="N114" s="299" t="s">
        <v>192</v>
      </c>
      <c r="O114" s="332" t="str">
        <f t="shared" si="8"/>
        <v>s1</v>
      </c>
      <c r="P114" s="303"/>
      <c r="Q114" s="303"/>
      <c r="R114" s="303"/>
    </row>
    <row r="115" spans="1:19">
      <c r="A115" s="328" t="s">
        <v>5803</v>
      </c>
      <c r="B115" s="303" t="s">
        <v>6603</v>
      </c>
      <c r="C115" s="303"/>
      <c r="D115" s="303" t="s">
        <v>6107</v>
      </c>
      <c r="E115" s="303"/>
      <c r="F115" s="303"/>
      <c r="G115" s="303"/>
      <c r="H115" s="303">
        <f t="shared" si="9"/>
        <v>1</v>
      </c>
      <c r="I115" s="303"/>
      <c r="J115" s="307" t="s">
        <v>6015</v>
      </c>
      <c r="K115" s="332" t="str">
        <f t="shared" si="7"/>
        <v>s5093</v>
      </c>
      <c r="L115" s="340" t="str">
        <f t="shared" si="6"/>
        <v>R.212-31-17</v>
      </c>
      <c r="M115" s="299"/>
      <c r="N115" s="299" t="s">
        <v>192</v>
      </c>
      <c r="O115" s="332" t="str">
        <f t="shared" si="8"/>
        <v>s1</v>
      </c>
      <c r="P115" s="303"/>
      <c r="Q115" s="303"/>
      <c r="R115" s="303"/>
    </row>
    <row r="116" spans="1:19">
      <c r="A116" s="328" t="s">
        <v>5805</v>
      </c>
      <c r="B116" s="303" t="s">
        <v>6604</v>
      </c>
      <c r="C116" s="303"/>
      <c r="D116" s="303" t="s">
        <v>6107</v>
      </c>
      <c r="E116" s="303"/>
      <c r="F116" s="303"/>
      <c r="G116" s="303"/>
      <c r="H116" s="303">
        <f t="shared" si="9"/>
        <v>1</v>
      </c>
      <c r="I116" s="303"/>
      <c r="J116" s="307" t="s">
        <v>6016</v>
      </c>
      <c r="K116" s="332" t="str">
        <f t="shared" si="7"/>
        <v>s5094</v>
      </c>
      <c r="L116" s="340" t="str">
        <f t="shared" si="6"/>
        <v>R.212-31-18</v>
      </c>
      <c r="M116" s="299"/>
      <c r="N116" s="299" t="s">
        <v>192</v>
      </c>
      <c r="O116" s="332" t="str">
        <f t="shared" si="8"/>
        <v>s1</v>
      </c>
      <c r="P116" s="303"/>
      <c r="Q116" s="303"/>
      <c r="R116" s="303"/>
    </row>
    <row r="117" spans="1:19">
      <c r="A117" s="328" t="s">
        <v>5806</v>
      </c>
      <c r="B117" s="303" t="s">
        <v>6605</v>
      </c>
      <c r="C117" s="303"/>
      <c r="D117" s="303" t="s">
        <v>6107</v>
      </c>
      <c r="E117" s="303"/>
      <c r="F117" s="303"/>
      <c r="G117" s="303"/>
      <c r="H117" s="303">
        <f t="shared" si="9"/>
        <v>1</v>
      </c>
      <c r="I117" s="303"/>
      <c r="J117" s="307" t="s">
        <v>6697</v>
      </c>
      <c r="K117" s="332" t="str">
        <f t="shared" si="7"/>
        <v>s5152</v>
      </c>
      <c r="L117" s="340" t="str">
        <f t="shared" si="6"/>
        <v>Autre catégorie réglementaire</v>
      </c>
      <c r="M117" s="299"/>
      <c r="N117" s="299" t="s">
        <v>192</v>
      </c>
      <c r="O117" s="332" t="str">
        <f t="shared" si="8"/>
        <v>s1</v>
      </c>
      <c r="P117" s="303"/>
      <c r="Q117" s="303"/>
      <c r="R117" s="303"/>
      <c r="S117" s="129"/>
    </row>
    <row r="118" spans="1:19">
      <c r="A118" s="328" t="s">
        <v>5807</v>
      </c>
      <c r="B118" s="303" t="s">
        <v>6606</v>
      </c>
      <c r="C118" s="303"/>
      <c r="D118" s="303" t="s">
        <v>6107</v>
      </c>
      <c r="E118" s="303"/>
      <c r="F118" s="303"/>
      <c r="G118" s="303"/>
      <c r="H118" s="303">
        <f t="shared" si="9"/>
        <v>1</v>
      </c>
      <c r="I118" s="303"/>
      <c r="J118" s="305" t="s">
        <v>5786</v>
      </c>
      <c r="K118" s="332"/>
      <c r="L118" s="340"/>
      <c r="M118" s="299"/>
      <c r="N118" s="299"/>
      <c r="O118" s="332" t="s">
        <v>6107</v>
      </c>
      <c r="P118" s="303"/>
      <c r="Q118" s="303" t="s">
        <v>1952</v>
      </c>
      <c r="R118" s="303" t="s">
        <v>6472</v>
      </c>
    </row>
    <row r="119" spans="1:19">
      <c r="A119" s="328" t="s">
        <v>5808</v>
      </c>
      <c r="B119" s="303" t="s">
        <v>6607</v>
      </c>
      <c r="C119" s="303"/>
      <c r="D119" s="303" t="s">
        <v>6107</v>
      </c>
      <c r="E119" s="303"/>
      <c r="F119" s="303"/>
      <c r="G119" s="303"/>
      <c r="H119" s="303">
        <f t="shared" si="9"/>
        <v>1</v>
      </c>
      <c r="I119" s="303"/>
      <c r="J119" s="306" t="s">
        <v>244</v>
      </c>
      <c r="K119" s="332" t="str">
        <f>VLOOKUP(J119,$A$1:$I$303,2,FALSE)</f>
        <v>x0</v>
      </c>
      <c r="L119" s="340" t="str">
        <f>J119</f>
        <v>Total/NA</v>
      </c>
      <c r="M119" s="299" t="s">
        <v>190</v>
      </c>
      <c r="N119" s="299"/>
      <c r="O119" s="332" t="str">
        <f t="shared" si="8"/>
        <v>s2c</v>
      </c>
      <c r="P119" s="303" t="s">
        <v>609</v>
      </c>
      <c r="Q119" s="303"/>
      <c r="R119" s="303"/>
    </row>
    <row r="120" spans="1:19">
      <c r="A120" s="328" t="s">
        <v>5809</v>
      </c>
      <c r="B120" s="303" t="s">
        <v>6608</v>
      </c>
      <c r="C120" s="303"/>
      <c r="D120" s="303" t="s">
        <v>6107</v>
      </c>
      <c r="E120" s="303"/>
      <c r="F120" s="303"/>
      <c r="G120" s="303"/>
      <c r="H120" s="303">
        <f t="shared" si="9"/>
        <v>1</v>
      </c>
      <c r="I120" s="303"/>
      <c r="J120" s="307" t="s">
        <v>5784</v>
      </c>
      <c r="K120" s="332" t="str">
        <f>VLOOKUP(J120,$A$1:$I$303,2,FALSE)</f>
        <v>s5095</v>
      </c>
      <c r="L120" s="340" t="str">
        <f>J120</f>
        <v>Titre mis en pension : oui</v>
      </c>
      <c r="M120" s="299"/>
      <c r="N120" s="299" t="s">
        <v>192</v>
      </c>
      <c r="O120" s="332" t="str">
        <f t="shared" si="8"/>
        <v>s1</v>
      </c>
      <c r="P120" s="303"/>
      <c r="Q120" s="303"/>
      <c r="R120" s="303"/>
    </row>
    <row r="121" spans="1:19">
      <c r="A121" s="303" t="s">
        <v>5811</v>
      </c>
      <c r="B121" s="303" t="s">
        <v>6609</v>
      </c>
      <c r="C121" s="303"/>
      <c r="D121" s="303" t="s">
        <v>6107</v>
      </c>
      <c r="E121" s="303"/>
      <c r="F121" s="303"/>
      <c r="G121" s="303"/>
      <c r="H121" s="303">
        <f t="shared" si="9"/>
        <v>1</v>
      </c>
      <c r="I121" s="303"/>
      <c r="J121" s="307" t="s">
        <v>5785</v>
      </c>
      <c r="K121" s="332" t="str">
        <f>VLOOKUP(J121,$A$1:$I$303,2,FALSE)</f>
        <v>s5096</v>
      </c>
      <c r="L121" s="340" t="str">
        <f>J121</f>
        <v>Titre mis en pension : non</v>
      </c>
      <c r="M121" s="299"/>
      <c r="N121" s="299" t="s">
        <v>192</v>
      </c>
      <c r="O121" s="332" t="str">
        <f t="shared" si="8"/>
        <v>s1</v>
      </c>
      <c r="P121" s="303"/>
      <c r="Q121" s="303"/>
      <c r="R121" s="303"/>
      <c r="S121" s="129"/>
    </row>
    <row r="122" spans="1:19">
      <c r="A122" s="303" t="s">
        <v>5812</v>
      </c>
      <c r="B122" s="303" t="s">
        <v>6610</v>
      </c>
      <c r="C122" s="303"/>
      <c r="D122" s="303" t="s">
        <v>6107</v>
      </c>
      <c r="E122" s="303"/>
      <c r="F122" s="303"/>
      <c r="G122" s="303"/>
      <c r="H122" s="303">
        <f t="shared" si="9"/>
        <v>1</v>
      </c>
      <c r="I122" s="303"/>
      <c r="J122" s="358" t="s">
        <v>5787</v>
      </c>
      <c r="K122" s="332"/>
      <c r="L122" s="340"/>
      <c r="M122" s="299"/>
      <c r="N122" s="299"/>
      <c r="O122" s="332" t="s">
        <v>6107</v>
      </c>
      <c r="P122" s="303"/>
      <c r="Q122" s="303" t="s">
        <v>3222</v>
      </c>
      <c r="R122" s="303" t="s">
        <v>6472</v>
      </c>
    </row>
    <row r="123" spans="1:19">
      <c r="A123" s="303" t="s">
        <v>5814</v>
      </c>
      <c r="B123" s="303" t="s">
        <v>6611</v>
      </c>
      <c r="C123" s="303"/>
      <c r="D123" s="303" t="s">
        <v>6107</v>
      </c>
      <c r="E123" s="303"/>
      <c r="F123" s="303"/>
      <c r="G123" s="303"/>
      <c r="H123" s="303">
        <f t="shared" si="9"/>
        <v>1</v>
      </c>
      <c r="I123" s="303"/>
      <c r="J123" s="306" t="s">
        <v>244</v>
      </c>
      <c r="K123" s="332" t="str">
        <f>VLOOKUP(J123,$A$1:$I$303,2,FALSE)</f>
        <v>x0</v>
      </c>
      <c r="L123" s="340" t="str">
        <f>J123</f>
        <v>Total/NA</v>
      </c>
      <c r="M123" s="299" t="s">
        <v>190</v>
      </c>
      <c r="N123" s="299"/>
      <c r="O123" s="332" t="str">
        <f t="shared" si="8"/>
        <v>s2c</v>
      </c>
      <c r="P123" s="303" t="s">
        <v>609</v>
      </c>
      <c r="Q123" s="303"/>
      <c r="R123" s="303"/>
    </row>
    <row r="124" spans="1:19">
      <c r="A124" s="303" t="s">
        <v>5815</v>
      </c>
      <c r="B124" s="303" t="s">
        <v>6612</v>
      </c>
      <c r="C124" s="303"/>
      <c r="D124" s="303" t="s">
        <v>6107</v>
      </c>
      <c r="E124" s="303"/>
      <c r="F124" s="303"/>
      <c r="G124" s="303"/>
      <c r="H124" s="303">
        <f t="shared" si="9"/>
        <v>1</v>
      </c>
      <c r="I124" s="303"/>
      <c r="J124" s="307" t="s">
        <v>5666</v>
      </c>
      <c r="K124" s="332" t="str">
        <f>VLOOKUP(J124,$A$1:$I$303,2,FALSE)</f>
        <v>s5097</v>
      </c>
      <c r="L124" s="340" t="str">
        <f>J124</f>
        <v>Placement intragroupe : oui</v>
      </c>
      <c r="M124" s="299"/>
      <c r="N124" s="299" t="s">
        <v>192</v>
      </c>
      <c r="O124" s="332" t="str">
        <f t="shared" si="8"/>
        <v>s1</v>
      </c>
      <c r="P124" s="303"/>
      <c r="Q124" s="303"/>
      <c r="R124" s="303"/>
    </row>
    <row r="125" spans="1:19">
      <c r="A125" s="303" t="s">
        <v>5816</v>
      </c>
      <c r="B125" s="303" t="s">
        <v>6613</v>
      </c>
      <c r="C125" s="303"/>
      <c r="D125" s="303" t="s">
        <v>6107</v>
      </c>
      <c r="E125" s="303"/>
      <c r="F125" s="303"/>
      <c r="G125" s="303"/>
      <c r="H125" s="303">
        <f t="shared" si="9"/>
        <v>1</v>
      </c>
      <c r="I125" s="303"/>
      <c r="J125" s="307" t="s">
        <v>5667</v>
      </c>
      <c r="K125" s="332" t="str">
        <f>VLOOKUP(J125,$A$1:$I$303,2,FALSE)</f>
        <v>s5098</v>
      </c>
      <c r="L125" s="340" t="str">
        <f>J125</f>
        <v>Placement intragroupe : non</v>
      </c>
      <c r="M125" s="299"/>
      <c r="N125" s="299" t="s">
        <v>192</v>
      </c>
      <c r="O125" s="332" t="str">
        <f t="shared" si="8"/>
        <v>s1</v>
      </c>
      <c r="P125" s="303"/>
      <c r="Q125" s="303"/>
      <c r="R125" s="303"/>
      <c r="S125" s="129"/>
    </row>
    <row r="126" spans="1:19">
      <c r="A126" s="303" t="s">
        <v>6179</v>
      </c>
      <c r="B126" s="303" t="s">
        <v>6614</v>
      </c>
      <c r="C126" s="303"/>
      <c r="D126" s="303" t="s">
        <v>6107</v>
      </c>
      <c r="E126" s="303"/>
      <c r="F126" s="303"/>
      <c r="G126" s="303"/>
      <c r="H126" s="303">
        <f t="shared" si="9"/>
        <v>1</v>
      </c>
      <c r="I126" s="303"/>
      <c r="J126" s="305" t="s">
        <v>5798</v>
      </c>
      <c r="K126" s="332"/>
      <c r="L126" s="340"/>
      <c r="M126" s="299"/>
      <c r="N126" s="299"/>
      <c r="O126" s="332" t="s">
        <v>6107</v>
      </c>
      <c r="P126" s="303"/>
      <c r="Q126" s="303" t="s">
        <v>3268</v>
      </c>
      <c r="R126" s="303" t="s">
        <v>6472</v>
      </c>
    </row>
    <row r="127" spans="1:19">
      <c r="A127" s="303" t="s">
        <v>5818</v>
      </c>
      <c r="B127" s="303" t="s">
        <v>6615</v>
      </c>
      <c r="C127" s="303"/>
      <c r="D127" s="303" t="s">
        <v>6107</v>
      </c>
      <c r="E127" s="303"/>
      <c r="F127" s="303"/>
      <c r="G127" s="303"/>
      <c r="H127" s="303">
        <f t="shared" si="9"/>
        <v>1</v>
      </c>
      <c r="I127" s="303"/>
      <c r="J127" s="306" t="s">
        <v>244</v>
      </c>
      <c r="K127" s="332" t="str">
        <f>VLOOKUP(J127,$A$1:$I$303,2,FALSE)</f>
        <v>x0</v>
      </c>
      <c r="L127" s="340" t="str">
        <f>J127</f>
        <v>Total/NA</v>
      </c>
      <c r="M127" s="299" t="s">
        <v>190</v>
      </c>
      <c r="N127" s="299"/>
      <c r="O127" s="332" t="str">
        <f t="shared" si="8"/>
        <v>s2c</v>
      </c>
      <c r="P127" s="303" t="s">
        <v>609</v>
      </c>
      <c r="Q127" s="303"/>
      <c r="R127" s="303"/>
    </row>
    <row r="128" spans="1:19">
      <c r="A128" s="303" t="s">
        <v>5819</v>
      </c>
      <c r="B128" s="303" t="s">
        <v>6616</v>
      </c>
      <c r="C128" s="303"/>
      <c r="D128" s="303" t="s">
        <v>6107</v>
      </c>
      <c r="E128" s="303"/>
      <c r="F128" s="303"/>
      <c r="G128" s="303"/>
      <c r="H128" s="303">
        <f t="shared" si="9"/>
        <v>1</v>
      </c>
      <c r="I128" s="303"/>
      <c r="J128" s="307" t="s">
        <v>5795</v>
      </c>
      <c r="K128" s="332" t="str">
        <f>VLOOKUP(J128,$A$1:$I$303,2,FALSE)</f>
        <v>s5099</v>
      </c>
      <c r="L128" s="340" t="str">
        <f>J128</f>
        <v>Senior</v>
      </c>
      <c r="M128" s="299"/>
      <c r="N128" s="299" t="s">
        <v>192</v>
      </c>
      <c r="O128" s="332" t="str">
        <f t="shared" si="8"/>
        <v>s1</v>
      </c>
      <c r="P128" s="303"/>
      <c r="Q128" s="303"/>
      <c r="R128" s="303"/>
    </row>
    <row r="129" spans="1:19">
      <c r="A129" s="303" t="s">
        <v>5820</v>
      </c>
      <c r="B129" s="303" t="s">
        <v>6617</v>
      </c>
      <c r="C129" s="303"/>
      <c r="D129" s="303" t="s">
        <v>6107</v>
      </c>
      <c r="E129" s="303"/>
      <c r="F129" s="303"/>
      <c r="G129" s="303"/>
      <c r="H129" s="303">
        <f t="shared" si="9"/>
        <v>1</v>
      </c>
      <c r="I129" s="303"/>
      <c r="J129" s="307" t="s">
        <v>5796</v>
      </c>
      <c r="K129" s="332" t="str">
        <f>VLOOKUP(J129,$A$1:$I$303,2,FALSE)</f>
        <v>s5100</v>
      </c>
      <c r="L129" s="340" t="str">
        <f>J129</f>
        <v>Subordonné</v>
      </c>
      <c r="M129" s="299"/>
      <c r="N129" s="299" t="s">
        <v>192</v>
      </c>
      <c r="O129" s="332" t="str">
        <f t="shared" si="8"/>
        <v>s1</v>
      </c>
      <c r="P129" s="303"/>
      <c r="Q129" s="303"/>
      <c r="R129" s="303"/>
    </row>
    <row r="130" spans="1:19">
      <c r="A130" s="303" t="s">
        <v>5821</v>
      </c>
      <c r="B130" s="303" t="s">
        <v>6618</v>
      </c>
      <c r="C130" s="303"/>
      <c r="D130" s="303" t="s">
        <v>6107</v>
      </c>
      <c r="E130" s="303"/>
      <c r="F130" s="303"/>
      <c r="G130" s="303"/>
      <c r="H130" s="303">
        <f t="shared" ref="H130:H161" si="10">COUNTIF($J$2:$J$454,A130)</f>
        <v>1</v>
      </c>
      <c r="I130" s="303"/>
      <c r="J130" s="307" t="s">
        <v>5797</v>
      </c>
      <c r="K130" s="332" t="str">
        <f>VLOOKUP(J130,$A$1:$I$303,2,FALSE)</f>
        <v>s5101</v>
      </c>
      <c r="L130" s="340" t="str">
        <f>J130</f>
        <v>Privilège</v>
      </c>
      <c r="M130" s="299"/>
      <c r="N130" s="299" t="s">
        <v>192</v>
      </c>
      <c r="O130" s="332" t="str">
        <f t="shared" si="8"/>
        <v>s1</v>
      </c>
      <c r="P130" s="303"/>
      <c r="Q130" s="303"/>
      <c r="R130" s="303"/>
      <c r="S130" s="129"/>
    </row>
    <row r="131" spans="1:19">
      <c r="A131" s="303" t="s">
        <v>5822</v>
      </c>
      <c r="B131" s="303" t="s">
        <v>6619</v>
      </c>
      <c r="C131" s="303"/>
      <c r="D131" s="303" t="s">
        <v>6107</v>
      </c>
      <c r="E131" s="303"/>
      <c r="F131" s="303"/>
      <c r="G131" s="303"/>
      <c r="H131" s="303">
        <f t="shared" si="10"/>
        <v>1</v>
      </c>
      <c r="I131" s="303"/>
      <c r="J131" s="305" t="s">
        <v>5804</v>
      </c>
      <c r="K131" s="332"/>
      <c r="L131" s="340"/>
      <c r="M131" s="299"/>
      <c r="N131" s="299"/>
      <c r="O131" s="332" t="s">
        <v>6107</v>
      </c>
      <c r="P131" s="303"/>
      <c r="Q131" s="303" t="s">
        <v>3229</v>
      </c>
      <c r="R131" s="303" t="s">
        <v>6482</v>
      </c>
    </row>
    <row r="132" spans="1:19">
      <c r="A132" s="303" t="s">
        <v>5823</v>
      </c>
      <c r="B132" s="303" t="s">
        <v>6620</v>
      </c>
      <c r="C132" s="303"/>
      <c r="D132" s="303" t="s">
        <v>6107</v>
      </c>
      <c r="E132" s="303"/>
      <c r="F132" s="303"/>
      <c r="G132" s="303"/>
      <c r="H132" s="303">
        <f t="shared" si="10"/>
        <v>1</v>
      </c>
      <c r="I132" s="303"/>
      <c r="J132" s="306" t="s">
        <v>244</v>
      </c>
      <c r="K132" s="332" t="str">
        <f t="shared" ref="K132:K137" si="11">VLOOKUP(J132,$A$1:$I$303,2,FALSE)</f>
        <v>x0</v>
      </c>
      <c r="L132" s="340" t="str">
        <f t="shared" ref="L132:L137" si="12">J132</f>
        <v>Total/NA</v>
      </c>
      <c r="M132" s="299" t="s">
        <v>190</v>
      </c>
      <c r="N132" s="299"/>
      <c r="O132" s="332" t="str">
        <f t="shared" si="8"/>
        <v>s2c</v>
      </c>
      <c r="P132" s="303" t="s">
        <v>609</v>
      </c>
      <c r="Q132" s="303"/>
      <c r="R132" s="303"/>
    </row>
    <row r="133" spans="1:19">
      <c r="A133" s="303" t="s">
        <v>5824</v>
      </c>
      <c r="B133" s="303" t="s">
        <v>6621</v>
      </c>
      <c r="C133" s="303"/>
      <c r="D133" s="303" t="s">
        <v>6107</v>
      </c>
      <c r="E133" s="303"/>
      <c r="F133" s="303"/>
      <c r="G133" s="303"/>
      <c r="H133" s="303">
        <f t="shared" si="10"/>
        <v>1</v>
      </c>
      <c r="I133" s="303"/>
      <c r="J133" s="307" t="s">
        <v>5799</v>
      </c>
      <c r="K133" s="332" t="str">
        <f t="shared" si="11"/>
        <v>s5102</v>
      </c>
      <c r="L133" s="340" t="str">
        <f t="shared" si="12"/>
        <v>Pas de coupon</v>
      </c>
      <c r="M133" s="299"/>
      <c r="N133" s="299" t="s">
        <v>192</v>
      </c>
      <c r="O133" s="332" t="str">
        <f t="shared" si="8"/>
        <v>s1</v>
      </c>
      <c r="P133" s="303"/>
      <c r="Q133" s="303"/>
      <c r="R133" s="303"/>
    </row>
    <row r="134" spans="1:19">
      <c r="A134" s="303" t="s">
        <v>5825</v>
      </c>
      <c r="B134" s="303" t="s">
        <v>6622</v>
      </c>
      <c r="C134" s="303"/>
      <c r="D134" s="303" t="s">
        <v>6107</v>
      </c>
      <c r="E134" s="303"/>
      <c r="F134" s="303"/>
      <c r="G134" s="303"/>
      <c r="H134" s="303">
        <f t="shared" si="10"/>
        <v>1</v>
      </c>
      <c r="I134" s="303"/>
      <c r="J134" s="307" t="s">
        <v>5800</v>
      </c>
      <c r="K134" s="332" t="str">
        <f t="shared" si="11"/>
        <v>s5103</v>
      </c>
      <c r="L134" s="340" t="str">
        <f t="shared" si="12"/>
        <v>Coupon fixe</v>
      </c>
      <c r="M134" s="299"/>
      <c r="N134" s="299" t="s">
        <v>192</v>
      </c>
      <c r="O134" s="332" t="str">
        <f t="shared" si="8"/>
        <v>s1</v>
      </c>
      <c r="P134" s="303"/>
      <c r="Q134" s="303"/>
      <c r="R134" s="303"/>
    </row>
    <row r="135" spans="1:19">
      <c r="A135" s="303" t="s">
        <v>5826</v>
      </c>
      <c r="B135" s="303" t="s">
        <v>6623</v>
      </c>
      <c r="C135" s="303"/>
      <c r="D135" s="303" t="s">
        <v>6107</v>
      </c>
      <c r="E135" s="303"/>
      <c r="F135" s="303"/>
      <c r="G135" s="303"/>
      <c r="H135" s="303">
        <f t="shared" si="10"/>
        <v>1</v>
      </c>
      <c r="I135" s="303"/>
      <c r="J135" s="307" t="s">
        <v>5801</v>
      </c>
      <c r="K135" s="332" t="str">
        <f t="shared" si="11"/>
        <v>s5104</v>
      </c>
      <c r="L135" s="340" t="str">
        <f t="shared" si="12"/>
        <v>Coupon indexé inflation</v>
      </c>
      <c r="M135" s="299"/>
      <c r="N135" s="299" t="s">
        <v>192</v>
      </c>
      <c r="O135" s="332" t="str">
        <f t="shared" si="8"/>
        <v>s1</v>
      </c>
      <c r="P135" s="303"/>
      <c r="Q135" s="303"/>
      <c r="R135" s="303"/>
    </row>
    <row r="136" spans="1:19">
      <c r="A136" s="328" t="s">
        <v>5827</v>
      </c>
      <c r="B136" s="303" t="s">
        <v>6624</v>
      </c>
      <c r="C136" s="303"/>
      <c r="D136" s="303" t="s">
        <v>6107</v>
      </c>
      <c r="E136" s="303"/>
      <c r="F136" s="303"/>
      <c r="G136" s="303"/>
      <c r="H136" s="303">
        <f t="shared" si="10"/>
        <v>1</v>
      </c>
      <c r="I136" s="303"/>
      <c r="J136" s="307" t="s">
        <v>5802</v>
      </c>
      <c r="K136" s="332" t="str">
        <f t="shared" si="11"/>
        <v>s5105</v>
      </c>
      <c r="L136" s="340" t="str">
        <f t="shared" si="12"/>
        <v>Coupon indexé usuel</v>
      </c>
      <c r="M136" s="299"/>
      <c r="N136" s="299" t="s">
        <v>192</v>
      </c>
      <c r="O136" s="332" t="str">
        <f t="shared" si="8"/>
        <v>s1</v>
      </c>
      <c r="P136" s="303"/>
      <c r="Q136" s="303"/>
      <c r="R136" s="303"/>
    </row>
    <row r="137" spans="1:19">
      <c r="A137" s="328" t="s">
        <v>5401</v>
      </c>
      <c r="B137" s="303" t="s">
        <v>6625</v>
      </c>
      <c r="C137" s="303"/>
      <c r="D137" s="303" t="s">
        <v>6107</v>
      </c>
      <c r="E137" s="303"/>
      <c r="F137" s="303"/>
      <c r="G137" s="303"/>
      <c r="H137" s="303">
        <f t="shared" si="10"/>
        <v>1</v>
      </c>
      <c r="I137" s="303"/>
      <c r="J137" s="307" t="s">
        <v>5803</v>
      </c>
      <c r="K137" s="332" t="str">
        <f t="shared" si="11"/>
        <v>s5106</v>
      </c>
      <c r="L137" s="340" t="str">
        <f t="shared" si="12"/>
        <v>Autres coupons variables</v>
      </c>
      <c r="M137" s="299"/>
      <c r="N137" s="299" t="s">
        <v>192</v>
      </c>
      <c r="O137" s="332" t="str">
        <f t="shared" si="8"/>
        <v>s1</v>
      </c>
      <c r="P137" s="303"/>
      <c r="Q137" s="303"/>
      <c r="R137" s="303"/>
      <c r="S137" s="129"/>
    </row>
    <row r="138" spans="1:19">
      <c r="A138" s="303" t="s">
        <v>5831</v>
      </c>
      <c r="B138" s="303" t="s">
        <v>6626</v>
      </c>
      <c r="C138" s="303"/>
      <c r="D138" s="303" t="s">
        <v>6107</v>
      </c>
      <c r="E138" s="303"/>
      <c r="F138" s="303"/>
      <c r="G138" s="303"/>
      <c r="H138" s="303">
        <f t="shared" si="10"/>
        <v>1</v>
      </c>
      <c r="I138" s="303"/>
      <c r="J138" s="305" t="s">
        <v>5810</v>
      </c>
      <c r="K138" s="332"/>
      <c r="L138" s="340"/>
      <c r="M138" s="299"/>
      <c r="N138" s="299"/>
      <c r="O138" s="332" t="s">
        <v>6107</v>
      </c>
      <c r="P138" s="303"/>
      <c r="Q138" s="303" t="s">
        <v>5858</v>
      </c>
      <c r="R138" s="303" t="s">
        <v>6482</v>
      </c>
    </row>
    <row r="139" spans="1:19">
      <c r="A139" s="303" t="s">
        <v>5832</v>
      </c>
      <c r="B139" s="303" t="s">
        <v>6627</v>
      </c>
      <c r="C139" s="303"/>
      <c r="D139" s="303" t="s">
        <v>6107</v>
      </c>
      <c r="E139" s="303"/>
      <c r="F139" s="303"/>
      <c r="G139" s="303"/>
      <c r="H139" s="303">
        <f t="shared" si="10"/>
        <v>1</v>
      </c>
      <c r="I139" s="303"/>
      <c r="J139" s="306" t="s">
        <v>244</v>
      </c>
      <c r="K139" s="332" t="str">
        <f t="shared" ref="K139:K144" si="13">VLOOKUP(J139,$A$1:$I$303,2,FALSE)</f>
        <v>x0</v>
      </c>
      <c r="L139" s="340" t="str">
        <f t="shared" ref="L139:L144" si="14">J139</f>
        <v>Total/NA</v>
      </c>
      <c r="M139" s="299" t="s">
        <v>190</v>
      </c>
      <c r="N139" s="299"/>
      <c r="O139" s="332" t="str">
        <f t="shared" si="8"/>
        <v>s2c</v>
      </c>
      <c r="P139" s="303" t="s">
        <v>609</v>
      </c>
      <c r="Q139" s="303"/>
      <c r="R139" s="303"/>
    </row>
    <row r="140" spans="1:19">
      <c r="A140" s="303" t="s">
        <v>5833</v>
      </c>
      <c r="B140" s="303" t="s">
        <v>6628</v>
      </c>
      <c r="C140" s="303"/>
      <c r="D140" s="303" t="s">
        <v>6107</v>
      </c>
      <c r="E140" s="303"/>
      <c r="F140" s="303"/>
      <c r="G140" s="303"/>
      <c r="H140" s="303">
        <f t="shared" si="10"/>
        <v>1</v>
      </c>
      <c r="I140" s="303"/>
      <c r="J140" s="307" t="s">
        <v>5805</v>
      </c>
      <c r="K140" s="332" t="str">
        <f t="shared" si="13"/>
        <v>s5107</v>
      </c>
      <c r="L140" s="340" t="str">
        <f t="shared" si="14"/>
        <v>Remboursement fixe</v>
      </c>
      <c r="M140" s="299"/>
      <c r="N140" s="299" t="s">
        <v>192</v>
      </c>
      <c r="O140" s="332" t="str">
        <f t="shared" si="8"/>
        <v>s1</v>
      </c>
      <c r="P140" s="303"/>
      <c r="Q140" s="303"/>
      <c r="R140" s="303"/>
    </row>
    <row r="141" spans="1:19">
      <c r="A141" s="303" t="s">
        <v>5834</v>
      </c>
      <c r="B141" s="303" t="s">
        <v>6629</v>
      </c>
      <c r="C141" s="303"/>
      <c r="D141" s="303" t="s">
        <v>6107</v>
      </c>
      <c r="E141" s="303"/>
      <c r="F141" s="303"/>
      <c r="G141" s="303"/>
      <c r="H141" s="303">
        <f t="shared" si="10"/>
        <v>1</v>
      </c>
      <c r="I141" s="303"/>
      <c r="J141" s="307" t="s">
        <v>5806</v>
      </c>
      <c r="K141" s="332" t="str">
        <f t="shared" si="13"/>
        <v>s5108</v>
      </c>
      <c r="L141" s="340" t="str">
        <f t="shared" si="14"/>
        <v>Remboursement conditionnel</v>
      </c>
      <c r="M141" s="299"/>
      <c r="N141" s="299" t="s">
        <v>192</v>
      </c>
      <c r="O141" s="332" t="str">
        <f t="shared" si="8"/>
        <v>s1</v>
      </c>
      <c r="P141" s="303"/>
      <c r="Q141" s="303"/>
      <c r="R141" s="303"/>
    </row>
    <row r="142" spans="1:19">
      <c r="A142" s="303" t="s">
        <v>5836</v>
      </c>
      <c r="B142" s="303" t="s">
        <v>6630</v>
      </c>
      <c r="C142" s="303"/>
      <c r="D142" s="303" t="s">
        <v>6107</v>
      </c>
      <c r="E142" s="303"/>
      <c r="F142" s="303"/>
      <c r="G142" s="303"/>
      <c r="H142" s="303">
        <f t="shared" si="10"/>
        <v>1</v>
      </c>
      <c r="I142" s="303"/>
      <c r="J142" s="307" t="s">
        <v>5807</v>
      </c>
      <c r="K142" s="332" t="str">
        <f t="shared" si="13"/>
        <v>s5109</v>
      </c>
      <c r="L142" s="340" t="str">
        <f t="shared" si="14"/>
        <v>Remboursable en actions</v>
      </c>
      <c r="M142" s="299"/>
      <c r="N142" s="299" t="s">
        <v>192</v>
      </c>
      <c r="O142" s="332" t="str">
        <f t="shared" si="8"/>
        <v>s1</v>
      </c>
      <c r="P142" s="303"/>
      <c r="Q142" s="303"/>
      <c r="R142" s="303"/>
    </row>
    <row r="143" spans="1:19">
      <c r="A143" s="303" t="s">
        <v>5837</v>
      </c>
      <c r="B143" s="303" t="s">
        <v>6631</v>
      </c>
      <c r="C143" s="303"/>
      <c r="D143" s="303" t="s">
        <v>6107</v>
      </c>
      <c r="E143" s="303"/>
      <c r="F143" s="303"/>
      <c r="G143" s="303"/>
      <c r="H143" s="303">
        <f t="shared" si="10"/>
        <v>1</v>
      </c>
      <c r="I143" s="303"/>
      <c r="J143" s="307" t="s">
        <v>5808</v>
      </c>
      <c r="K143" s="332" t="str">
        <f t="shared" si="13"/>
        <v>s5110</v>
      </c>
      <c r="L143" s="340" t="str">
        <f t="shared" si="14"/>
        <v>Convertible sur options</v>
      </c>
      <c r="M143" s="299"/>
      <c r="N143" s="299" t="s">
        <v>192</v>
      </c>
      <c r="O143" s="332" t="str">
        <f t="shared" si="8"/>
        <v>s1</v>
      </c>
      <c r="P143" s="303"/>
      <c r="Q143" s="303"/>
      <c r="R143" s="303"/>
    </row>
    <row r="144" spans="1:19">
      <c r="A144" s="303" t="s">
        <v>5838</v>
      </c>
      <c r="B144" s="303" t="s">
        <v>6632</v>
      </c>
      <c r="C144" s="303"/>
      <c r="D144" s="303" t="s">
        <v>6107</v>
      </c>
      <c r="E144" s="303"/>
      <c r="F144" s="303"/>
      <c r="G144" s="303"/>
      <c r="H144" s="303">
        <f t="shared" si="10"/>
        <v>1</v>
      </c>
      <c r="I144" s="303"/>
      <c r="J144" s="307" t="s">
        <v>5809</v>
      </c>
      <c r="K144" s="332" t="str">
        <f t="shared" si="13"/>
        <v>s5111</v>
      </c>
      <c r="L144" s="340" t="str">
        <f t="shared" si="14"/>
        <v>Autre type de remboursement</v>
      </c>
      <c r="M144" s="299"/>
      <c r="N144" s="299" t="s">
        <v>192</v>
      </c>
      <c r="O144" s="332" t="str">
        <f t="shared" ref="O144:O189" si="15">VLOOKUP(L144,$A$1:$D$250,4,FALSE)</f>
        <v>s1</v>
      </c>
      <c r="P144" s="303"/>
      <c r="Q144" s="303"/>
      <c r="R144" s="303"/>
      <c r="S144" s="129"/>
    </row>
    <row r="145" spans="1:19">
      <c r="A145" s="303" t="s">
        <v>5839</v>
      </c>
      <c r="B145" s="303" t="s">
        <v>6633</v>
      </c>
      <c r="C145" s="303"/>
      <c r="D145" s="303" t="s">
        <v>6107</v>
      </c>
      <c r="E145" s="303"/>
      <c r="F145" s="303"/>
      <c r="G145" s="303"/>
      <c r="H145" s="303">
        <f t="shared" si="10"/>
        <v>1</v>
      </c>
      <c r="I145" s="303"/>
      <c r="J145" s="305" t="s">
        <v>5813</v>
      </c>
      <c r="K145" s="332"/>
      <c r="L145" s="340"/>
      <c r="M145" s="299"/>
      <c r="N145" s="299"/>
      <c r="O145" s="332" t="s">
        <v>6107</v>
      </c>
      <c r="P145" s="303"/>
      <c r="Q145" s="303" t="s">
        <v>5859</v>
      </c>
      <c r="R145" s="303" t="s">
        <v>6482</v>
      </c>
    </row>
    <row r="146" spans="1:19">
      <c r="A146" s="303" t="s">
        <v>5840</v>
      </c>
      <c r="B146" s="303" t="s">
        <v>6634</v>
      </c>
      <c r="C146" s="303"/>
      <c r="D146" s="303" t="s">
        <v>6107</v>
      </c>
      <c r="E146" s="303"/>
      <c r="F146" s="303"/>
      <c r="G146" s="303"/>
      <c r="H146" s="303">
        <f t="shared" si="10"/>
        <v>1</v>
      </c>
      <c r="I146" s="303"/>
      <c r="J146" s="306" t="s">
        <v>244</v>
      </c>
      <c r="K146" s="332" t="str">
        <f>VLOOKUP(J146,$A$1:$I$303,2,FALSE)</f>
        <v>x0</v>
      </c>
      <c r="L146" s="340" t="str">
        <f>J146</f>
        <v>Total/NA</v>
      </c>
      <c r="M146" s="299" t="s">
        <v>190</v>
      </c>
      <c r="N146" s="299"/>
      <c r="O146" s="332" t="str">
        <f t="shared" si="15"/>
        <v>s2c</v>
      </c>
      <c r="P146" s="303" t="s">
        <v>609</v>
      </c>
      <c r="Q146" s="303"/>
      <c r="R146" s="303"/>
    </row>
    <row r="147" spans="1:19">
      <c r="A147" s="303" t="s">
        <v>5841</v>
      </c>
      <c r="B147" s="303" t="s">
        <v>6635</v>
      </c>
      <c r="C147" s="303"/>
      <c r="D147" s="303" t="s">
        <v>6107</v>
      </c>
      <c r="E147" s="303"/>
      <c r="F147" s="303"/>
      <c r="G147" s="303"/>
      <c r="H147" s="303">
        <f t="shared" si="10"/>
        <v>1</v>
      </c>
      <c r="I147" s="303"/>
      <c r="J147" s="307" t="s">
        <v>5811</v>
      </c>
      <c r="K147" s="332" t="str">
        <f>VLOOKUP(J147,$A$1:$I$303,2,FALSE)</f>
        <v>s5112</v>
      </c>
      <c r="L147" s="340" t="str">
        <f>J147</f>
        <v>Evènement de crédit depuis l'acquisition : oui</v>
      </c>
      <c r="M147" s="299"/>
      <c r="N147" s="299" t="s">
        <v>192</v>
      </c>
      <c r="O147" s="332" t="str">
        <f t="shared" si="15"/>
        <v>s1</v>
      </c>
      <c r="P147" s="303"/>
      <c r="Q147" s="303"/>
      <c r="R147" s="303"/>
    </row>
    <row r="148" spans="1:19">
      <c r="A148" s="303" t="s">
        <v>5842</v>
      </c>
      <c r="B148" s="303" t="s">
        <v>6636</v>
      </c>
      <c r="C148" s="303"/>
      <c r="D148" s="303" t="s">
        <v>6107</v>
      </c>
      <c r="E148" s="303"/>
      <c r="F148" s="303"/>
      <c r="G148" s="303"/>
      <c r="H148" s="303">
        <f t="shared" si="10"/>
        <v>1</v>
      </c>
      <c r="I148" s="303"/>
      <c r="J148" s="307" t="s">
        <v>5812</v>
      </c>
      <c r="K148" s="332" t="str">
        <f>VLOOKUP(J148,$A$1:$I$303,2,FALSE)</f>
        <v>s5113</v>
      </c>
      <c r="L148" s="340" t="str">
        <f>J148</f>
        <v>Evènement de crédit depuis l'acquisition : non</v>
      </c>
      <c r="M148" s="299"/>
      <c r="N148" s="299" t="s">
        <v>192</v>
      </c>
      <c r="O148" s="332" t="str">
        <f t="shared" si="15"/>
        <v>s1</v>
      </c>
      <c r="P148" s="303"/>
      <c r="Q148" s="303"/>
      <c r="R148" s="303"/>
      <c r="S148" s="129"/>
    </row>
    <row r="149" spans="1:19">
      <c r="A149" s="303" t="s">
        <v>5843</v>
      </c>
      <c r="B149" s="303" t="s">
        <v>6637</v>
      </c>
      <c r="C149" s="303"/>
      <c r="D149" s="303" t="s">
        <v>6107</v>
      </c>
      <c r="E149" s="303"/>
      <c r="F149" s="303"/>
      <c r="G149" s="303"/>
      <c r="H149" s="303">
        <f t="shared" si="10"/>
        <v>1</v>
      </c>
      <c r="I149" s="303"/>
      <c r="J149" s="305" t="s">
        <v>5817</v>
      </c>
      <c r="K149" s="332"/>
      <c r="L149" s="340"/>
      <c r="M149" s="299"/>
      <c r="N149" s="299"/>
      <c r="O149" s="332" t="s">
        <v>6107</v>
      </c>
      <c r="P149" s="303"/>
      <c r="Q149" s="303" t="s">
        <v>5860</v>
      </c>
      <c r="R149" s="303" t="s">
        <v>6482</v>
      </c>
    </row>
    <row r="150" spans="1:19">
      <c r="A150" s="303" t="s">
        <v>5844</v>
      </c>
      <c r="B150" s="303" t="s">
        <v>6638</v>
      </c>
      <c r="C150" s="303"/>
      <c r="D150" s="303" t="s">
        <v>6107</v>
      </c>
      <c r="E150" s="303"/>
      <c r="F150" s="303"/>
      <c r="G150" s="303"/>
      <c r="H150" s="303">
        <f t="shared" si="10"/>
        <v>1</v>
      </c>
      <c r="I150" s="303"/>
      <c r="J150" s="306" t="s">
        <v>244</v>
      </c>
      <c r="K150" s="332" t="str">
        <f>VLOOKUP(J150,$A$1:$I$303,2,FALSE)</f>
        <v>x0</v>
      </c>
      <c r="L150" s="340" t="str">
        <f>J150</f>
        <v>Total/NA</v>
      </c>
      <c r="M150" s="299" t="s">
        <v>190</v>
      </c>
      <c r="N150" s="299"/>
      <c r="O150" s="332" t="str">
        <f t="shared" si="15"/>
        <v>s2c</v>
      </c>
      <c r="P150" s="303" t="s">
        <v>609</v>
      </c>
      <c r="Q150" s="303"/>
      <c r="R150" s="303"/>
    </row>
    <row r="151" spans="1:19">
      <c r="A151" s="303" t="s">
        <v>5845</v>
      </c>
      <c r="B151" s="303" t="s">
        <v>6639</v>
      </c>
      <c r="C151" s="303"/>
      <c r="D151" s="303" t="s">
        <v>6107</v>
      </c>
      <c r="E151" s="303"/>
      <c r="F151" s="303"/>
      <c r="G151" s="303"/>
      <c r="H151" s="303">
        <f t="shared" si="10"/>
        <v>1</v>
      </c>
      <c r="I151" s="303"/>
      <c r="J151" s="307" t="s">
        <v>5814</v>
      </c>
      <c r="K151" s="332" t="str">
        <f>VLOOKUP(J151,$A$1:$I$303,2,FALSE)</f>
        <v>s5114</v>
      </c>
      <c r="L151" s="340" t="str">
        <f>J151</f>
        <v>OPCVM de droit français</v>
      </c>
      <c r="M151" s="299"/>
      <c r="N151" s="299" t="s">
        <v>192</v>
      </c>
      <c r="O151" s="332" t="str">
        <f t="shared" si="15"/>
        <v>s1</v>
      </c>
      <c r="P151" s="303"/>
      <c r="Q151" s="303"/>
      <c r="R151" s="303"/>
    </row>
    <row r="152" spans="1:19">
      <c r="A152" s="303" t="s">
        <v>5846</v>
      </c>
      <c r="B152" s="303" t="s">
        <v>6640</v>
      </c>
      <c r="C152" s="303"/>
      <c r="D152" s="303" t="s">
        <v>6107</v>
      </c>
      <c r="E152" s="303"/>
      <c r="F152" s="303"/>
      <c r="G152" s="303"/>
      <c r="H152" s="303">
        <f t="shared" si="10"/>
        <v>1</v>
      </c>
      <c r="I152" s="303"/>
      <c r="J152" s="307" t="s">
        <v>5815</v>
      </c>
      <c r="K152" s="332" t="str">
        <f>VLOOKUP(J152,$A$1:$I$303,2,FALSE)</f>
        <v>s5115</v>
      </c>
      <c r="L152" s="340" t="str">
        <f>J152</f>
        <v>OPCVM coordonné européen</v>
      </c>
      <c r="M152" s="299"/>
      <c r="N152" s="299" t="s">
        <v>192</v>
      </c>
      <c r="O152" s="332" t="str">
        <f t="shared" si="15"/>
        <v>s1</v>
      </c>
      <c r="P152" s="303"/>
      <c r="Q152" s="303"/>
      <c r="R152" s="303"/>
    </row>
    <row r="153" spans="1:19">
      <c r="A153" s="303" t="s">
        <v>5847</v>
      </c>
      <c r="B153" s="303" t="s">
        <v>6641</v>
      </c>
      <c r="C153" s="303"/>
      <c r="D153" s="303" t="s">
        <v>6107</v>
      </c>
      <c r="E153" s="303"/>
      <c r="F153" s="303"/>
      <c r="G153" s="303"/>
      <c r="H153" s="303">
        <f t="shared" si="10"/>
        <v>1</v>
      </c>
      <c r="I153" s="303"/>
      <c r="J153" s="307" t="s">
        <v>5816</v>
      </c>
      <c r="K153" s="332" t="str">
        <f>VLOOKUP(J153,$A$1:$I$303,2,FALSE)</f>
        <v>s5116</v>
      </c>
      <c r="L153" s="340" t="str">
        <f>J153</f>
        <v>Autre OPCVM</v>
      </c>
      <c r="M153" s="299"/>
      <c r="N153" s="299" t="s">
        <v>192</v>
      </c>
      <c r="O153" s="332" t="str">
        <f t="shared" si="15"/>
        <v>s1</v>
      </c>
      <c r="P153" s="303"/>
      <c r="Q153" s="303"/>
      <c r="R153" s="303"/>
      <c r="S153" s="129"/>
    </row>
    <row r="154" spans="1:19">
      <c r="A154" s="400" t="s">
        <v>6226</v>
      </c>
      <c r="B154" s="303" t="s">
        <v>6642</v>
      </c>
      <c r="C154" s="303"/>
      <c r="D154" s="303" t="s">
        <v>6107</v>
      </c>
      <c r="E154" s="303"/>
      <c r="F154" s="303"/>
      <c r="G154" s="303"/>
      <c r="H154" s="303">
        <f t="shared" si="10"/>
        <v>0</v>
      </c>
      <c r="I154" s="303"/>
      <c r="J154" s="305" t="s">
        <v>5828</v>
      </c>
      <c r="K154" s="332"/>
      <c r="L154" s="340"/>
      <c r="M154" s="299"/>
      <c r="N154" s="299"/>
      <c r="O154" s="332" t="s">
        <v>6107</v>
      </c>
      <c r="P154" s="303"/>
      <c r="Q154" s="303" t="s">
        <v>3055</v>
      </c>
      <c r="R154" s="303" t="s">
        <v>6482</v>
      </c>
    </row>
    <row r="155" spans="1:19">
      <c r="A155" s="400" t="s">
        <v>6227</v>
      </c>
      <c r="B155" s="303" t="s">
        <v>6643</v>
      </c>
      <c r="C155" s="303"/>
      <c r="D155" s="303" t="s">
        <v>6107</v>
      </c>
      <c r="E155" s="303"/>
      <c r="F155" s="303"/>
      <c r="G155" s="303"/>
      <c r="H155" s="303">
        <f t="shared" si="10"/>
        <v>0</v>
      </c>
      <c r="I155" s="303"/>
      <c r="J155" s="306" t="s">
        <v>244</v>
      </c>
      <c r="K155" s="332" t="str">
        <f t="shared" ref="K155:K167" si="16">VLOOKUP(J155,$A$1:$I$303,2,FALSE)</f>
        <v>x0</v>
      </c>
      <c r="L155" s="340" t="str">
        <f t="shared" ref="L155:L167" si="17">J155</f>
        <v>Total/NA</v>
      </c>
      <c r="M155" s="299" t="s">
        <v>190</v>
      </c>
      <c r="N155" s="299"/>
      <c r="O155" s="332" t="str">
        <f t="shared" si="15"/>
        <v>s2c</v>
      </c>
      <c r="P155" s="303" t="s">
        <v>609</v>
      </c>
      <c r="Q155" s="303"/>
      <c r="R155" s="303"/>
    </row>
    <row r="156" spans="1:19">
      <c r="A156" s="400" t="s">
        <v>6228</v>
      </c>
      <c r="B156" s="303" t="s">
        <v>6644</v>
      </c>
      <c r="C156" s="303"/>
      <c r="D156" s="303" t="s">
        <v>6107</v>
      </c>
      <c r="E156" s="303"/>
      <c r="F156" s="303"/>
      <c r="G156" s="303"/>
      <c r="H156" s="303">
        <f t="shared" si="10"/>
        <v>0</v>
      </c>
      <c r="I156" s="303"/>
      <c r="J156" s="307" t="s">
        <v>6179</v>
      </c>
      <c r="K156" s="332" t="str">
        <f t="shared" si="16"/>
        <v>s5117</v>
      </c>
      <c r="L156" s="340" t="str">
        <f t="shared" si="17"/>
        <v>FCPR-FCPI-FIP-FCIMT</v>
      </c>
      <c r="M156" s="299"/>
      <c r="N156" s="299" t="s">
        <v>192</v>
      </c>
      <c r="O156" s="332" t="str">
        <f t="shared" si="15"/>
        <v>s1</v>
      </c>
      <c r="P156" s="303"/>
      <c r="Q156" s="303"/>
      <c r="R156" s="303"/>
    </row>
    <row r="157" spans="1:19">
      <c r="A157" s="400" t="s">
        <v>6229</v>
      </c>
      <c r="B157" s="303" t="s">
        <v>6645</v>
      </c>
      <c r="C157" s="303"/>
      <c r="D157" s="303" t="s">
        <v>6107</v>
      </c>
      <c r="E157" s="303"/>
      <c r="F157" s="303"/>
      <c r="G157" s="303"/>
      <c r="H157" s="303">
        <f t="shared" si="10"/>
        <v>0</v>
      </c>
      <c r="I157" s="303"/>
      <c r="J157" s="307" t="s">
        <v>5818</v>
      </c>
      <c r="K157" s="332" t="str">
        <f t="shared" si="16"/>
        <v>s5118</v>
      </c>
      <c r="L157" s="340" t="str">
        <f t="shared" si="17"/>
        <v>Actions françaises</v>
      </c>
      <c r="M157" s="299"/>
      <c r="N157" s="299" t="s">
        <v>192</v>
      </c>
      <c r="O157" s="332" t="str">
        <f t="shared" si="15"/>
        <v>s1</v>
      </c>
      <c r="P157" s="303"/>
      <c r="Q157" s="303"/>
      <c r="R157" s="303"/>
    </row>
    <row r="158" spans="1:19">
      <c r="A158" s="400" t="s">
        <v>6230</v>
      </c>
      <c r="B158" s="303" t="s">
        <v>6646</v>
      </c>
      <c r="C158" s="303"/>
      <c r="D158" s="303" t="s">
        <v>6107</v>
      </c>
      <c r="E158" s="303"/>
      <c r="F158" s="303"/>
      <c r="G158" s="303"/>
      <c r="H158" s="303">
        <f t="shared" si="10"/>
        <v>0</v>
      </c>
      <c r="I158" s="303"/>
      <c r="J158" s="307" t="s">
        <v>5819</v>
      </c>
      <c r="K158" s="332" t="str">
        <f t="shared" si="16"/>
        <v>s5119</v>
      </c>
      <c r="L158" s="340" t="str">
        <f t="shared" si="17"/>
        <v>Actions zone euro</v>
      </c>
      <c r="M158" s="299"/>
      <c r="N158" s="299" t="s">
        <v>192</v>
      </c>
      <c r="O158" s="332" t="str">
        <f t="shared" si="15"/>
        <v>s1</v>
      </c>
      <c r="P158" s="303"/>
      <c r="Q158" s="303"/>
      <c r="R158" s="303"/>
    </row>
    <row r="159" spans="1:19">
      <c r="A159" s="400" t="s">
        <v>6231</v>
      </c>
      <c r="B159" s="303" t="s">
        <v>6647</v>
      </c>
      <c r="C159" s="303"/>
      <c r="D159" s="303" t="s">
        <v>6107</v>
      </c>
      <c r="E159" s="303"/>
      <c r="F159" s="303"/>
      <c r="G159" s="303"/>
      <c r="H159" s="303">
        <f t="shared" si="10"/>
        <v>0</v>
      </c>
      <c r="I159" s="303"/>
      <c r="J159" s="307" t="s">
        <v>5820</v>
      </c>
      <c r="K159" s="332" t="str">
        <f t="shared" si="16"/>
        <v>s5120</v>
      </c>
      <c r="L159" s="340" t="str">
        <f t="shared" si="17"/>
        <v>Actions communauté européenne</v>
      </c>
      <c r="M159" s="299"/>
      <c r="N159" s="299" t="s">
        <v>192</v>
      </c>
      <c r="O159" s="332" t="str">
        <f t="shared" si="15"/>
        <v>s1</v>
      </c>
      <c r="P159" s="303"/>
      <c r="Q159" s="303"/>
      <c r="R159" s="303"/>
    </row>
    <row r="160" spans="1:19">
      <c r="A160" s="400" t="s">
        <v>6232</v>
      </c>
      <c r="B160" s="303" t="s">
        <v>6648</v>
      </c>
      <c r="C160" s="303"/>
      <c r="D160" s="303" t="s">
        <v>6107</v>
      </c>
      <c r="E160" s="303"/>
      <c r="F160" s="303"/>
      <c r="G160" s="303"/>
      <c r="H160" s="303">
        <f t="shared" si="10"/>
        <v>0</v>
      </c>
      <c r="I160" s="303"/>
      <c r="J160" s="307" t="s">
        <v>5821</v>
      </c>
      <c r="K160" s="332" t="str">
        <f t="shared" si="16"/>
        <v>s5121</v>
      </c>
      <c r="L160" s="340" t="str">
        <f t="shared" si="17"/>
        <v>Actions internationales</v>
      </c>
      <c r="M160" s="299"/>
      <c r="N160" s="299" t="s">
        <v>192</v>
      </c>
      <c r="O160" s="332" t="str">
        <f t="shared" si="15"/>
        <v>s1</v>
      </c>
      <c r="P160" s="303"/>
      <c r="Q160" s="303"/>
      <c r="R160" s="303"/>
    </row>
    <row r="161" spans="1:19">
      <c r="A161" s="400" t="s">
        <v>6697</v>
      </c>
      <c r="B161" s="400" t="s">
        <v>6686</v>
      </c>
      <c r="C161" s="400"/>
      <c r="D161" s="400" t="s">
        <v>6107</v>
      </c>
      <c r="E161" s="400"/>
      <c r="F161" s="400"/>
      <c r="G161" s="400"/>
      <c r="H161" s="303">
        <f t="shared" si="10"/>
        <v>1</v>
      </c>
      <c r="I161" s="400"/>
      <c r="J161" s="307" t="s">
        <v>5822</v>
      </c>
      <c r="K161" s="332" t="str">
        <f t="shared" si="16"/>
        <v>s5122</v>
      </c>
      <c r="L161" s="340" t="str">
        <f t="shared" si="17"/>
        <v>Titres de créance en euros</v>
      </c>
      <c r="M161" s="299"/>
      <c r="N161" s="299" t="s">
        <v>192</v>
      </c>
      <c r="O161" s="332" t="str">
        <f t="shared" si="15"/>
        <v>s1</v>
      </c>
      <c r="P161" s="303"/>
      <c r="Q161" s="303"/>
      <c r="R161" s="303"/>
    </row>
    <row r="162" spans="1:19">
      <c r="B162" s="94"/>
      <c r="J162" s="307" t="s">
        <v>5823</v>
      </c>
      <c r="K162" s="332" t="str">
        <f t="shared" si="16"/>
        <v>s5123</v>
      </c>
      <c r="L162" s="340" t="str">
        <f t="shared" si="17"/>
        <v>Titres de créance en devises</v>
      </c>
      <c r="M162" s="299"/>
      <c r="N162" s="299" t="s">
        <v>192</v>
      </c>
      <c r="O162" s="332" t="str">
        <f t="shared" si="15"/>
        <v>s1</v>
      </c>
      <c r="P162" s="303"/>
      <c r="Q162" s="303"/>
      <c r="R162" s="303"/>
    </row>
    <row r="163" spans="1:19">
      <c r="B163" s="94"/>
      <c r="J163" s="307" t="s">
        <v>5824</v>
      </c>
      <c r="K163" s="332" t="str">
        <f t="shared" si="16"/>
        <v>s5124</v>
      </c>
      <c r="L163" s="340" t="str">
        <f t="shared" si="17"/>
        <v>Monétaire en euros</v>
      </c>
      <c r="M163" s="299"/>
      <c r="N163" s="299" t="s">
        <v>192</v>
      </c>
      <c r="O163" s="332" t="str">
        <f t="shared" si="15"/>
        <v>s1</v>
      </c>
      <c r="P163" s="303"/>
      <c r="Q163" s="303"/>
      <c r="R163" s="303"/>
    </row>
    <row r="164" spans="1:19">
      <c r="B164" s="94"/>
      <c r="J164" s="307" t="s">
        <v>5825</v>
      </c>
      <c r="K164" s="332" t="str">
        <f t="shared" si="16"/>
        <v>s5125</v>
      </c>
      <c r="L164" s="340" t="str">
        <f t="shared" si="17"/>
        <v>Monétaire en devises</v>
      </c>
      <c r="M164" s="299"/>
      <c r="N164" s="299" t="s">
        <v>192</v>
      </c>
      <c r="O164" s="332" t="str">
        <f t="shared" si="15"/>
        <v>s1</v>
      </c>
      <c r="P164" s="303"/>
      <c r="Q164" s="303"/>
      <c r="R164" s="303"/>
    </row>
    <row r="165" spans="1:19">
      <c r="B165" s="94"/>
      <c r="J165" s="307" t="s">
        <v>5826</v>
      </c>
      <c r="K165" s="332" t="str">
        <f t="shared" si="16"/>
        <v>s5126</v>
      </c>
      <c r="L165" s="340" t="str">
        <f t="shared" si="17"/>
        <v>Fonds alternatifs</v>
      </c>
      <c r="M165" s="299"/>
      <c r="N165" s="299" t="s">
        <v>192</v>
      </c>
      <c r="O165" s="332" t="str">
        <f t="shared" si="15"/>
        <v>s1</v>
      </c>
      <c r="P165" s="303"/>
      <c r="Q165" s="303"/>
      <c r="R165" s="303"/>
    </row>
    <row r="166" spans="1:19">
      <c r="B166" s="94"/>
      <c r="J166" s="307" t="s">
        <v>5827</v>
      </c>
      <c r="K166" s="332" t="str">
        <f t="shared" si="16"/>
        <v>s5127</v>
      </c>
      <c r="L166" s="340" t="str">
        <f t="shared" si="17"/>
        <v>Fonds à formule</v>
      </c>
      <c r="M166" s="299"/>
      <c r="N166" s="299" t="s">
        <v>192</v>
      </c>
      <c r="O166" s="332" t="str">
        <f t="shared" si="15"/>
        <v>s1</v>
      </c>
      <c r="P166" s="303"/>
      <c r="Q166" s="303"/>
      <c r="R166" s="303"/>
    </row>
    <row r="167" spans="1:19">
      <c r="B167" s="94"/>
      <c r="J167" s="307" t="s">
        <v>5401</v>
      </c>
      <c r="K167" s="332" t="str">
        <f t="shared" si="16"/>
        <v>s5128</v>
      </c>
      <c r="L167" s="340" t="str">
        <f t="shared" si="17"/>
        <v>Diversifiés</v>
      </c>
      <c r="M167" s="299"/>
      <c r="N167" s="299" t="s">
        <v>192</v>
      </c>
      <c r="O167" s="332" t="str">
        <f t="shared" si="15"/>
        <v>s1</v>
      </c>
      <c r="P167" s="303"/>
      <c r="Q167" s="303"/>
      <c r="R167" s="303"/>
      <c r="S167" s="129"/>
    </row>
    <row r="168" spans="1:19">
      <c r="B168" s="94"/>
      <c r="J168" s="305" t="s">
        <v>5835</v>
      </c>
      <c r="K168" s="332"/>
      <c r="L168" s="340"/>
      <c r="M168" s="299"/>
      <c r="N168" s="299"/>
      <c r="O168" s="332" t="s">
        <v>6107</v>
      </c>
      <c r="P168" s="303"/>
      <c r="Q168" s="303" t="s">
        <v>3262</v>
      </c>
      <c r="R168" s="303" t="s">
        <v>6482</v>
      </c>
    </row>
    <row r="169" spans="1:19">
      <c r="B169" s="94"/>
      <c r="J169" s="306" t="s">
        <v>244</v>
      </c>
      <c r="K169" s="332" t="str">
        <f>VLOOKUP(J169,$A$1:$I$303,2,FALSE)</f>
        <v>x0</v>
      </c>
      <c r="L169" s="340" t="str">
        <f>J169</f>
        <v>Total/NA</v>
      </c>
      <c r="M169" s="299" t="s">
        <v>190</v>
      </c>
      <c r="N169" s="299"/>
      <c r="O169" s="332" t="str">
        <f t="shared" si="15"/>
        <v>s2c</v>
      </c>
      <c r="P169" s="303" t="s">
        <v>609</v>
      </c>
      <c r="Q169" s="303"/>
      <c r="R169" s="303"/>
    </row>
    <row r="170" spans="1:19">
      <c r="B170" s="94"/>
      <c r="J170" s="307" t="s">
        <v>5831</v>
      </c>
      <c r="K170" s="332" t="str">
        <f>VLOOKUP(J170,$A$1:$I$303,2,FALSE)</f>
        <v>s5129</v>
      </c>
      <c r="L170" s="340" t="str">
        <f>J170</f>
        <v>Investissement</v>
      </c>
      <c r="M170" s="299"/>
      <c r="N170" s="299" t="s">
        <v>192</v>
      </c>
      <c r="O170" s="332" t="str">
        <f t="shared" si="15"/>
        <v>s1</v>
      </c>
      <c r="P170" s="303"/>
      <c r="Q170" s="303"/>
      <c r="R170" s="303"/>
    </row>
    <row r="171" spans="1:19">
      <c r="B171" s="94"/>
      <c r="J171" s="307" t="s">
        <v>5832</v>
      </c>
      <c r="K171" s="332" t="str">
        <f>VLOOKUP(J171,$A$1:$I$303,2,FALSE)</f>
        <v>s5130</v>
      </c>
      <c r="L171" s="340" t="str">
        <f>J171</f>
        <v>Désinvestissement</v>
      </c>
      <c r="M171" s="299"/>
      <c r="N171" s="299" t="s">
        <v>192</v>
      </c>
      <c r="O171" s="332" t="str">
        <f t="shared" si="15"/>
        <v>s1</v>
      </c>
      <c r="P171" s="303"/>
      <c r="Q171" s="303"/>
      <c r="R171" s="303"/>
    </row>
    <row r="172" spans="1:19">
      <c r="B172" s="94"/>
      <c r="J172" s="307" t="s">
        <v>5833</v>
      </c>
      <c r="K172" s="332" t="str">
        <f>VLOOKUP(J172,$A$1:$I$303,2,FALSE)</f>
        <v>s5131</v>
      </c>
      <c r="L172" s="340" t="str">
        <f>J172</f>
        <v>Rendement</v>
      </c>
      <c r="M172" s="299"/>
      <c r="N172" s="299" t="s">
        <v>192</v>
      </c>
      <c r="O172" s="332" t="str">
        <f t="shared" si="15"/>
        <v>s1</v>
      </c>
      <c r="P172" s="303"/>
      <c r="Q172" s="303"/>
      <c r="R172" s="303"/>
    </row>
    <row r="173" spans="1:19">
      <c r="B173" s="94"/>
      <c r="J173" s="307" t="s">
        <v>5834</v>
      </c>
      <c r="K173" s="332" t="str">
        <f>VLOOKUP(J173,$A$1:$I$303,2,FALSE)</f>
        <v>s5132</v>
      </c>
      <c r="L173" s="340" t="str">
        <f>J173</f>
        <v>Autre type de stratégie</v>
      </c>
      <c r="M173" s="299"/>
      <c r="N173" s="299" t="s">
        <v>192</v>
      </c>
      <c r="O173" s="332" t="str">
        <f t="shared" si="15"/>
        <v>s1</v>
      </c>
      <c r="P173" s="303"/>
      <c r="Q173" s="303"/>
      <c r="R173" s="303"/>
      <c r="S173" s="129"/>
    </row>
    <row r="174" spans="1:19">
      <c r="B174" s="94"/>
      <c r="J174" s="305" t="s">
        <v>5848</v>
      </c>
      <c r="K174" s="332"/>
      <c r="L174" s="340"/>
      <c r="M174" s="299"/>
      <c r="N174" s="299"/>
      <c r="O174" s="332" t="s">
        <v>6107</v>
      </c>
      <c r="P174" s="303"/>
      <c r="Q174" s="303" t="s">
        <v>5861</v>
      </c>
      <c r="R174" s="303" t="s">
        <v>6482</v>
      </c>
    </row>
    <row r="175" spans="1:19">
      <c r="B175" s="94"/>
      <c r="J175" s="306" t="s">
        <v>244</v>
      </c>
      <c r="K175" s="332" t="str">
        <f t="shared" ref="K175:K182" si="18">VLOOKUP(J175,$A$1:$I$303,2,FALSE)</f>
        <v>x0</v>
      </c>
      <c r="L175" s="340" t="str">
        <f t="shared" ref="L175:L182" si="19">J175</f>
        <v>Total/NA</v>
      </c>
      <c r="M175" s="299" t="s">
        <v>190</v>
      </c>
      <c r="N175" s="299"/>
      <c r="O175" s="332" t="str">
        <f t="shared" si="15"/>
        <v>s2c</v>
      </c>
      <c r="P175" s="303" t="s">
        <v>609</v>
      </c>
      <c r="Q175" s="303"/>
      <c r="R175" s="303"/>
    </row>
    <row r="176" spans="1:19">
      <c r="B176" s="94"/>
      <c r="J176" s="307" t="s">
        <v>5836</v>
      </c>
      <c r="K176" s="332" t="str">
        <f t="shared" si="18"/>
        <v>s5133</v>
      </c>
      <c r="L176" s="340" t="str">
        <f t="shared" si="19"/>
        <v>Contrat d'échange</v>
      </c>
      <c r="M176" s="299"/>
      <c r="N176" s="299" t="s">
        <v>192</v>
      </c>
      <c r="O176" s="332" t="str">
        <f t="shared" si="15"/>
        <v>s1</v>
      </c>
      <c r="P176" s="303"/>
      <c r="Q176" s="303"/>
      <c r="R176" s="303"/>
    </row>
    <row r="177" spans="2:19">
      <c r="B177" s="94"/>
      <c r="J177" s="307" t="s">
        <v>5837</v>
      </c>
      <c r="K177" s="332" t="str">
        <f t="shared" si="18"/>
        <v>s5134</v>
      </c>
      <c r="L177" s="340" t="str">
        <f t="shared" si="19"/>
        <v>Achat d'option d'achat</v>
      </c>
      <c r="M177" s="299"/>
      <c r="N177" s="299" t="s">
        <v>192</v>
      </c>
      <c r="O177" s="332" t="str">
        <f t="shared" si="15"/>
        <v>s1</v>
      </c>
      <c r="P177" s="303"/>
      <c r="Q177" s="303"/>
      <c r="R177" s="303"/>
    </row>
    <row r="178" spans="2:19">
      <c r="B178" s="94"/>
      <c r="J178" s="307" t="s">
        <v>5838</v>
      </c>
      <c r="K178" s="332" t="str">
        <f t="shared" si="18"/>
        <v>s5135</v>
      </c>
      <c r="L178" s="340" t="str">
        <f t="shared" si="19"/>
        <v>Achat d'option de vente</v>
      </c>
      <c r="M178" s="299"/>
      <c r="N178" s="299" t="s">
        <v>192</v>
      </c>
      <c r="O178" s="332" t="str">
        <f t="shared" si="15"/>
        <v>s1</v>
      </c>
      <c r="P178" s="303"/>
      <c r="Q178" s="303"/>
      <c r="R178" s="303"/>
    </row>
    <row r="179" spans="2:19">
      <c r="B179" s="94"/>
      <c r="J179" s="307" t="s">
        <v>5839</v>
      </c>
      <c r="K179" s="332" t="str">
        <f t="shared" si="18"/>
        <v>s5136</v>
      </c>
      <c r="L179" s="340" t="str">
        <f t="shared" si="19"/>
        <v>Vente d'option d'achat</v>
      </c>
      <c r="M179" s="299"/>
      <c r="N179" s="299" t="s">
        <v>192</v>
      </c>
      <c r="O179" s="332" t="str">
        <f t="shared" si="15"/>
        <v>s1</v>
      </c>
      <c r="P179" s="303"/>
      <c r="Q179" s="303"/>
      <c r="R179" s="303"/>
    </row>
    <row r="180" spans="2:19">
      <c r="B180" s="94"/>
      <c r="J180" s="307" t="s">
        <v>5840</v>
      </c>
      <c r="K180" s="332" t="str">
        <f t="shared" si="18"/>
        <v>s5137</v>
      </c>
      <c r="L180" s="340" t="str">
        <f t="shared" si="19"/>
        <v>Vente d'option de vente</v>
      </c>
      <c r="M180" s="299"/>
      <c r="N180" s="299" t="s">
        <v>192</v>
      </c>
      <c r="O180" s="332" t="str">
        <f t="shared" si="15"/>
        <v>s1</v>
      </c>
      <c r="P180" s="303"/>
      <c r="Q180" s="303"/>
      <c r="R180" s="303"/>
    </row>
    <row r="181" spans="2:19">
      <c r="B181" s="94"/>
      <c r="J181" s="307" t="s">
        <v>5841</v>
      </c>
      <c r="K181" s="332" t="str">
        <f t="shared" si="18"/>
        <v>s5138</v>
      </c>
      <c r="L181" s="340" t="str">
        <f t="shared" si="19"/>
        <v>Contrat ferme à terme</v>
      </c>
      <c r="M181" s="299"/>
      <c r="N181" s="299" t="s">
        <v>192</v>
      </c>
      <c r="O181" s="332" t="str">
        <f t="shared" si="15"/>
        <v>s1</v>
      </c>
      <c r="P181" s="303"/>
      <c r="Q181" s="303"/>
      <c r="R181" s="303"/>
    </row>
    <row r="182" spans="2:19">
      <c r="B182" s="94"/>
      <c r="J182" s="307" t="s">
        <v>5842</v>
      </c>
      <c r="K182" s="332" t="str">
        <f t="shared" si="18"/>
        <v>s5139</v>
      </c>
      <c r="L182" s="340" t="str">
        <f t="shared" si="19"/>
        <v>Autre type d'IFT</v>
      </c>
      <c r="M182" s="299"/>
      <c r="N182" s="299" t="s">
        <v>192</v>
      </c>
      <c r="O182" s="332" t="str">
        <f t="shared" si="15"/>
        <v>s1</v>
      </c>
      <c r="P182" s="303"/>
      <c r="Q182" s="303"/>
      <c r="R182" s="303"/>
      <c r="S182" s="129"/>
    </row>
    <row r="183" spans="2:19">
      <c r="B183" s="94"/>
      <c r="J183" s="305" t="s">
        <v>5849</v>
      </c>
      <c r="K183" s="332"/>
      <c r="L183" s="340"/>
      <c r="M183" s="299"/>
      <c r="N183" s="299"/>
      <c r="O183" s="332" t="s">
        <v>6107</v>
      </c>
      <c r="P183" s="303"/>
      <c r="Q183" s="303" t="s">
        <v>5862</v>
      </c>
      <c r="R183" s="303" t="s">
        <v>6482</v>
      </c>
    </row>
    <row r="184" spans="2:19">
      <c r="B184" s="94"/>
      <c r="J184" s="306" t="s">
        <v>244</v>
      </c>
      <c r="K184" s="332" t="str">
        <f t="shared" ref="K184:K189" si="20">VLOOKUP(J184,$A$1:$I$303,2,FALSE)</f>
        <v>x0</v>
      </c>
      <c r="L184" s="340" t="str">
        <f t="shared" ref="L184:L189" si="21">J184</f>
        <v>Total/NA</v>
      </c>
      <c r="M184" s="299" t="s">
        <v>190</v>
      </c>
      <c r="N184" s="299"/>
      <c r="O184" s="332" t="str">
        <f t="shared" si="15"/>
        <v>s2c</v>
      </c>
      <c r="P184" s="303" t="s">
        <v>609</v>
      </c>
      <c r="Q184" s="303"/>
      <c r="R184" s="303"/>
    </row>
    <row r="185" spans="2:19">
      <c r="B185" s="94"/>
      <c r="J185" s="307" t="s">
        <v>5843</v>
      </c>
      <c r="K185" s="332" t="str">
        <f t="shared" si="20"/>
        <v>s5140</v>
      </c>
      <c r="L185" s="340" t="str">
        <f t="shared" si="21"/>
        <v>Risque action</v>
      </c>
      <c r="M185" s="299"/>
      <c r="N185" s="299" t="s">
        <v>192</v>
      </c>
      <c r="O185" s="332" t="str">
        <f t="shared" si="15"/>
        <v>s1</v>
      </c>
      <c r="P185" s="397"/>
      <c r="Q185" s="303"/>
      <c r="R185" s="303"/>
    </row>
    <row r="186" spans="2:19">
      <c r="B186" s="94"/>
      <c r="J186" s="307" t="s">
        <v>5844</v>
      </c>
      <c r="K186" s="332" t="str">
        <f t="shared" si="20"/>
        <v>s5141</v>
      </c>
      <c r="L186" s="340" t="str">
        <f t="shared" si="21"/>
        <v>Risque de taux</v>
      </c>
      <c r="M186" s="299"/>
      <c r="N186" s="299" t="s">
        <v>192</v>
      </c>
      <c r="O186" s="332" t="str">
        <f t="shared" si="15"/>
        <v>s1</v>
      </c>
      <c r="P186" s="303"/>
      <c r="Q186" s="303"/>
      <c r="R186" s="303"/>
    </row>
    <row r="187" spans="2:19">
      <c r="B187" s="94"/>
      <c r="J187" s="307" t="s">
        <v>5845</v>
      </c>
      <c r="K187" s="332" t="str">
        <f t="shared" si="20"/>
        <v>s5142</v>
      </c>
      <c r="L187" s="340" t="str">
        <f t="shared" si="21"/>
        <v>Risque de crédit</v>
      </c>
      <c r="M187" s="299"/>
      <c r="N187" s="299" t="s">
        <v>192</v>
      </c>
      <c r="O187" s="332" t="str">
        <f t="shared" si="15"/>
        <v>s1</v>
      </c>
      <c r="P187" s="303"/>
      <c r="Q187" s="303"/>
      <c r="R187" s="303"/>
    </row>
    <row r="188" spans="2:19">
      <c r="B188" s="94"/>
      <c r="J188" s="307" t="s">
        <v>5846</v>
      </c>
      <c r="K188" s="332" t="str">
        <f t="shared" si="20"/>
        <v>s5143</v>
      </c>
      <c r="L188" s="340" t="str">
        <f t="shared" si="21"/>
        <v>Risque de change</v>
      </c>
      <c r="M188" s="299"/>
      <c r="N188" s="299" t="s">
        <v>192</v>
      </c>
      <c r="O188" s="332" t="str">
        <f t="shared" si="15"/>
        <v>s1</v>
      </c>
      <c r="P188" s="303"/>
      <c r="Q188" s="303"/>
      <c r="R188" s="303"/>
    </row>
    <row r="189" spans="2:19">
      <c r="J189" s="307" t="s">
        <v>5847</v>
      </c>
      <c r="K189" s="332" t="str">
        <f t="shared" si="20"/>
        <v>s5144</v>
      </c>
      <c r="L189" s="340" t="str">
        <f t="shared" si="21"/>
        <v>Autre risque</v>
      </c>
      <c r="M189" s="299"/>
      <c r="N189" s="299" t="s">
        <v>192</v>
      </c>
      <c r="O189" s="332" t="str">
        <f t="shared" si="15"/>
        <v>s1</v>
      </c>
      <c r="P189" s="303"/>
      <c r="Q189" s="303"/>
      <c r="R189" s="303"/>
    </row>
  </sheetData>
  <autoFilter ref="A1:V188"/>
  <sortState ref="A3:A6">
    <sortCondition ref="A3:A6"/>
  </sortState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V45"/>
  <sheetViews>
    <sheetView topLeftCell="E1" workbookViewId="0">
      <selection activeCell="A44" sqref="A44"/>
    </sheetView>
  </sheetViews>
  <sheetFormatPr baseColWidth="10" defaultRowHeight="14.4"/>
  <cols>
    <col min="1" max="1" width="81.109375" bestFit="1" customWidth="1"/>
    <col min="2" max="2" width="7.109375" bestFit="1" customWidth="1"/>
    <col min="10" max="10" width="77.5546875" bestFit="1" customWidth="1"/>
    <col min="12" max="12" width="77.5546875" style="151" customWidth="1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82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14" t="s">
        <v>244</v>
      </c>
      <c r="B2" t="s">
        <v>1942</v>
      </c>
      <c r="C2" t="s">
        <v>609</v>
      </c>
      <c r="D2" t="s">
        <v>426</v>
      </c>
      <c r="H2">
        <f t="shared" ref="H2:H26" si="0">COUNTIF($J$2:$J$415,A2)</f>
        <v>1</v>
      </c>
      <c r="J2" s="14" t="s">
        <v>637</v>
      </c>
      <c r="L2" s="161"/>
      <c r="O2" t="s">
        <v>426</v>
      </c>
      <c r="Q2" t="s">
        <v>151</v>
      </c>
    </row>
    <row r="3" spans="1:22">
      <c r="A3" t="s">
        <v>164</v>
      </c>
      <c r="B3" t="s">
        <v>1048</v>
      </c>
      <c r="D3" t="s">
        <v>426</v>
      </c>
      <c r="H3">
        <f t="shared" si="0"/>
        <v>1</v>
      </c>
      <c r="J3" s="15" t="s">
        <v>244</v>
      </c>
      <c r="K3" s="1" t="str">
        <f>VLOOKUP(J3,$A$1:$I$305,2,FALSE)</f>
        <v>e0</v>
      </c>
      <c r="L3" s="161" t="str">
        <f t="shared" ref="L3:L27" si="1">J3</f>
        <v>Total/NA</v>
      </c>
      <c r="M3" t="s">
        <v>190</v>
      </c>
      <c r="O3" t="s">
        <v>426</v>
      </c>
    </row>
    <row r="4" spans="1:22">
      <c r="A4" t="s">
        <v>174</v>
      </c>
      <c r="B4" t="s">
        <v>1049</v>
      </c>
      <c r="D4" t="s">
        <v>426</v>
      </c>
      <c r="H4">
        <f t="shared" si="0"/>
        <v>1</v>
      </c>
      <c r="J4" s="16" t="s">
        <v>173</v>
      </c>
      <c r="K4" s="1" t="str">
        <f t="shared" ref="K4:K27" si="2">VLOOKUP(J4,$A$1:$I$305,2,FALSE)</f>
        <v>e1704</v>
      </c>
      <c r="L4" s="161" t="str">
        <f t="shared" si="1"/>
        <v>Chirurgie</v>
      </c>
      <c r="M4" t="s">
        <v>190</v>
      </c>
      <c r="N4" t="s">
        <v>192</v>
      </c>
      <c r="O4" t="s">
        <v>426</v>
      </c>
    </row>
    <row r="5" spans="1:22">
      <c r="A5" t="s">
        <v>175</v>
      </c>
      <c r="B5" t="s">
        <v>1050</v>
      </c>
      <c r="D5" t="s">
        <v>426</v>
      </c>
      <c r="H5">
        <f t="shared" si="0"/>
        <v>1</v>
      </c>
      <c r="J5" s="17" t="s">
        <v>152</v>
      </c>
      <c r="K5" s="1" t="str">
        <f t="shared" si="2"/>
        <v>e1706</v>
      </c>
      <c r="L5" s="161" t="str">
        <f t="shared" si="1"/>
        <v>Chirurgie générale [1]</v>
      </c>
      <c r="N5" t="s">
        <v>192</v>
      </c>
      <c r="O5" t="s">
        <v>426</v>
      </c>
    </row>
    <row r="6" spans="1:22">
      <c r="A6" t="s">
        <v>169</v>
      </c>
      <c r="B6" t="s">
        <v>1051</v>
      </c>
      <c r="D6" t="s">
        <v>426</v>
      </c>
      <c r="H6">
        <f t="shared" si="0"/>
        <v>1</v>
      </c>
      <c r="J6" s="17" t="s">
        <v>153</v>
      </c>
      <c r="K6" s="1" t="str">
        <f t="shared" si="2"/>
        <v>e1717</v>
      </c>
      <c r="L6" s="161" t="str">
        <f t="shared" si="1"/>
        <v>Neurochirurgie [2]</v>
      </c>
      <c r="N6" t="s">
        <v>192</v>
      </c>
      <c r="O6" t="s">
        <v>426</v>
      </c>
    </row>
    <row r="7" spans="1:22">
      <c r="A7" t="s">
        <v>173</v>
      </c>
      <c r="B7" t="s">
        <v>1052</v>
      </c>
      <c r="D7" t="s">
        <v>426</v>
      </c>
      <c r="H7">
        <f t="shared" si="0"/>
        <v>1</v>
      </c>
      <c r="J7" s="17" t="s">
        <v>154</v>
      </c>
      <c r="K7" s="1" t="str">
        <f t="shared" si="2"/>
        <v>e1712</v>
      </c>
      <c r="L7" s="161" t="str">
        <f t="shared" si="1"/>
        <v>Chirurgie urologique [3]</v>
      </c>
      <c r="N7" t="s">
        <v>192</v>
      </c>
      <c r="O7" t="s">
        <v>426</v>
      </c>
    </row>
    <row r="8" spans="1:22">
      <c r="A8" t="s">
        <v>157</v>
      </c>
      <c r="B8" t="s">
        <v>1053</v>
      </c>
      <c r="D8" t="s">
        <v>426</v>
      </c>
      <c r="H8">
        <f t="shared" si="0"/>
        <v>1</v>
      </c>
      <c r="J8" s="17" t="s">
        <v>155</v>
      </c>
      <c r="K8" s="1" t="str">
        <f t="shared" si="2"/>
        <v>e1709</v>
      </c>
      <c r="L8" s="161" t="str">
        <f t="shared" si="1"/>
        <v>Chirurgie orthopédique et traumatologie [4]</v>
      </c>
      <c r="N8" t="s">
        <v>192</v>
      </c>
      <c r="O8" t="s">
        <v>426</v>
      </c>
    </row>
    <row r="9" spans="1:22">
      <c r="A9" t="s">
        <v>152</v>
      </c>
      <c r="B9" t="s">
        <v>1054</v>
      </c>
      <c r="D9" t="s">
        <v>426</v>
      </c>
      <c r="H9">
        <f t="shared" si="0"/>
        <v>1</v>
      </c>
      <c r="J9" s="17" t="s">
        <v>156</v>
      </c>
      <c r="K9" s="1" t="str">
        <f t="shared" si="2"/>
        <v>e1707</v>
      </c>
      <c r="L9" s="161" t="str">
        <f t="shared" si="1"/>
        <v>Chirurgie infantile [5]</v>
      </c>
      <c r="N9" t="s">
        <v>192</v>
      </c>
      <c r="O9" t="s">
        <v>426</v>
      </c>
    </row>
    <row r="10" spans="1:22">
      <c r="A10" t="s">
        <v>156</v>
      </c>
      <c r="B10" t="s">
        <v>1055</v>
      </c>
      <c r="D10" t="s">
        <v>426</v>
      </c>
      <c r="H10">
        <f t="shared" si="0"/>
        <v>1</v>
      </c>
      <c r="J10" s="17" t="s">
        <v>157</v>
      </c>
      <c r="K10" s="1" t="str">
        <f t="shared" si="2"/>
        <v>e1705</v>
      </c>
      <c r="L10" s="161" t="str">
        <f t="shared" si="1"/>
        <v>Chirurgie de la face et du cou [6]</v>
      </c>
      <c r="N10" t="s">
        <v>192</v>
      </c>
      <c r="O10" t="s">
        <v>426</v>
      </c>
    </row>
    <row r="11" spans="1:22">
      <c r="A11" t="s">
        <v>158</v>
      </c>
      <c r="B11" t="s">
        <v>1056</v>
      </c>
      <c r="D11" t="s">
        <v>426</v>
      </c>
      <c r="H11">
        <f t="shared" si="0"/>
        <v>1</v>
      </c>
      <c r="J11" s="17" t="s">
        <v>158</v>
      </c>
      <c r="K11" s="1" t="str">
        <f t="shared" si="2"/>
        <v>e1708</v>
      </c>
      <c r="L11" s="161" t="str">
        <f t="shared" si="1"/>
        <v>Chirurgie maxillo-faciale et stomatologie, ou chirurgie maxillo-faciale [7]</v>
      </c>
      <c r="N11" t="s">
        <v>192</v>
      </c>
      <c r="O11" t="s">
        <v>426</v>
      </c>
    </row>
    <row r="12" spans="1:22">
      <c r="A12" t="s">
        <v>155</v>
      </c>
      <c r="B12" t="s">
        <v>1057</v>
      </c>
      <c r="D12" t="s">
        <v>426</v>
      </c>
      <c r="H12">
        <f t="shared" si="0"/>
        <v>1</v>
      </c>
      <c r="J12" s="17" t="s">
        <v>159</v>
      </c>
      <c r="K12" s="1" t="str">
        <f t="shared" si="2"/>
        <v>e1710</v>
      </c>
      <c r="L12" s="161" t="str">
        <f t="shared" si="1"/>
        <v>Chirurgie plastique reconstructrice [8]</v>
      </c>
      <c r="N12" t="s">
        <v>192</v>
      </c>
      <c r="O12" t="s">
        <v>426</v>
      </c>
    </row>
    <row r="13" spans="1:22">
      <c r="A13" t="s">
        <v>159</v>
      </c>
      <c r="B13" t="s">
        <v>1058</v>
      </c>
      <c r="D13" t="s">
        <v>426</v>
      </c>
      <c r="H13">
        <f t="shared" si="0"/>
        <v>1</v>
      </c>
      <c r="J13" s="17" t="s">
        <v>160</v>
      </c>
      <c r="K13" s="1" t="str">
        <f t="shared" si="2"/>
        <v>e1711</v>
      </c>
      <c r="L13" s="161" t="str">
        <f t="shared" si="1"/>
        <v>Chirurgie thoracique et cardio-vasculaire [9]</v>
      </c>
      <c r="N13" t="s">
        <v>192</v>
      </c>
      <c r="O13" t="s">
        <v>426</v>
      </c>
    </row>
    <row r="14" spans="1:22">
      <c r="A14" t="s">
        <v>160</v>
      </c>
      <c r="B14" t="s">
        <v>1059</v>
      </c>
      <c r="D14" t="s">
        <v>426</v>
      </c>
      <c r="H14">
        <f t="shared" si="0"/>
        <v>1</v>
      </c>
      <c r="J14" s="17" t="s">
        <v>161</v>
      </c>
      <c r="K14" s="1" t="str">
        <f t="shared" si="2"/>
        <v>e1713</v>
      </c>
      <c r="L14" s="161" t="str">
        <f t="shared" si="1"/>
        <v>Chirurgie vasculaire [10]</v>
      </c>
      <c r="N14" t="s">
        <v>192</v>
      </c>
      <c r="O14" t="s">
        <v>426</v>
      </c>
    </row>
    <row r="15" spans="1:22">
      <c r="A15" t="s">
        <v>154</v>
      </c>
      <c r="B15" t="s">
        <v>1060</v>
      </c>
      <c r="D15" t="s">
        <v>426</v>
      </c>
      <c r="H15">
        <f t="shared" si="0"/>
        <v>1</v>
      </c>
      <c r="J15" s="17" t="s">
        <v>162</v>
      </c>
      <c r="K15" s="1" t="str">
        <f t="shared" si="2"/>
        <v>e1714</v>
      </c>
      <c r="L15" s="161" t="str">
        <f t="shared" si="1"/>
        <v>Chirurgie viscérale et digestive [11]</v>
      </c>
      <c r="N15" t="s">
        <v>192</v>
      </c>
      <c r="O15" t="s">
        <v>426</v>
      </c>
    </row>
    <row r="16" spans="1:22">
      <c r="A16" t="s">
        <v>161</v>
      </c>
      <c r="B16" t="s">
        <v>1061</v>
      </c>
      <c r="D16" t="s">
        <v>426</v>
      </c>
      <c r="H16">
        <f t="shared" si="0"/>
        <v>1</v>
      </c>
      <c r="J16" s="16" t="s">
        <v>163</v>
      </c>
      <c r="K16" s="1" t="str">
        <f t="shared" si="2"/>
        <v>e1716</v>
      </c>
      <c r="L16" s="161" t="str">
        <f t="shared" si="1"/>
        <v>Gynécologie-obstétrique, ou gynécologie médicale et gynécologie-obstétrique [12]</v>
      </c>
      <c r="N16" t="s">
        <v>192</v>
      </c>
      <c r="O16" t="s">
        <v>426</v>
      </c>
    </row>
    <row r="17" spans="1:15">
      <c r="A17" t="s">
        <v>162</v>
      </c>
      <c r="B17" t="s">
        <v>1062</v>
      </c>
      <c r="D17" t="s">
        <v>426</v>
      </c>
      <c r="H17">
        <f t="shared" si="0"/>
        <v>1</v>
      </c>
      <c r="J17" s="16" t="s">
        <v>174</v>
      </c>
      <c r="K17" s="1" t="str">
        <f t="shared" si="2"/>
        <v>e1701</v>
      </c>
      <c r="L17" s="161" t="str">
        <f t="shared" si="1"/>
        <v>Anesthésie-réanimation et réanimation médicale</v>
      </c>
      <c r="M17" t="s">
        <v>190</v>
      </c>
      <c r="N17" t="s">
        <v>192</v>
      </c>
      <c r="O17" t="s">
        <v>426</v>
      </c>
    </row>
    <row r="18" spans="1:15">
      <c r="A18" t="s">
        <v>171</v>
      </c>
      <c r="B18" t="s">
        <v>1063</v>
      </c>
      <c r="D18" t="s">
        <v>426</v>
      </c>
      <c r="H18">
        <f t="shared" si="0"/>
        <v>1</v>
      </c>
      <c r="J18" s="17" t="s">
        <v>164</v>
      </c>
      <c r="K18" s="1" t="str">
        <f t="shared" si="2"/>
        <v>e1700</v>
      </c>
      <c r="L18" s="161" t="str">
        <f t="shared" si="1"/>
        <v>Anesthésie-réanimation [13]</v>
      </c>
      <c r="N18" t="s">
        <v>192</v>
      </c>
      <c r="O18" t="s">
        <v>426</v>
      </c>
    </row>
    <row r="19" spans="1:15">
      <c r="A19" t="s">
        <v>163</v>
      </c>
      <c r="B19" t="s">
        <v>1064</v>
      </c>
      <c r="D19" t="s">
        <v>426</v>
      </c>
      <c r="H19">
        <f t="shared" si="0"/>
        <v>1</v>
      </c>
      <c r="J19" s="17" t="s">
        <v>165</v>
      </c>
      <c r="K19" s="1" t="str">
        <f t="shared" si="2"/>
        <v>e1722</v>
      </c>
      <c r="L19" s="161" t="str">
        <f t="shared" si="1"/>
        <v>Réanimation médicale [14]</v>
      </c>
      <c r="N19" t="s">
        <v>192</v>
      </c>
      <c r="O19" t="s">
        <v>426</v>
      </c>
    </row>
    <row r="20" spans="1:15">
      <c r="A20" t="s">
        <v>153</v>
      </c>
      <c r="B20" t="s">
        <v>1065</v>
      </c>
      <c r="D20" t="s">
        <v>426</v>
      </c>
      <c r="H20">
        <f t="shared" si="0"/>
        <v>1</v>
      </c>
      <c r="J20" s="16" t="s">
        <v>175</v>
      </c>
      <c r="K20" s="1" t="str">
        <f t="shared" si="2"/>
        <v>e1702</v>
      </c>
      <c r="L20" s="161" t="str">
        <f t="shared" si="1"/>
        <v>Autres spécialités</v>
      </c>
      <c r="M20" t="s">
        <v>190</v>
      </c>
      <c r="N20" t="s">
        <v>192</v>
      </c>
      <c r="O20" t="s">
        <v>426</v>
      </c>
    </row>
    <row r="21" spans="1:15">
      <c r="A21" t="s">
        <v>168</v>
      </c>
      <c r="B21" t="s">
        <v>1066</v>
      </c>
      <c r="D21" t="s">
        <v>426</v>
      </c>
      <c r="H21">
        <f t="shared" si="0"/>
        <v>1</v>
      </c>
      <c r="J21" s="17" t="s">
        <v>166</v>
      </c>
      <c r="K21" s="1" t="str">
        <f t="shared" si="2"/>
        <v>e1723</v>
      </c>
      <c r="L21" s="161" t="str">
        <f t="shared" si="1"/>
        <v>Stomatologie [15]</v>
      </c>
      <c r="N21" t="s">
        <v>192</v>
      </c>
      <c r="O21" t="s">
        <v>426</v>
      </c>
    </row>
    <row r="22" spans="1:15">
      <c r="A22" t="s">
        <v>167</v>
      </c>
      <c r="B22" t="s">
        <v>1067</v>
      </c>
      <c r="D22" t="s">
        <v>426</v>
      </c>
      <c r="H22">
        <f t="shared" si="0"/>
        <v>1</v>
      </c>
      <c r="J22" s="17" t="s">
        <v>167</v>
      </c>
      <c r="K22" s="1" t="str">
        <f t="shared" si="2"/>
        <v>e1719</v>
      </c>
      <c r="L22" s="161" t="str">
        <f t="shared" si="1"/>
        <v>Oto-rhino-laryngologie [16]</v>
      </c>
      <c r="N22" t="s">
        <v>192</v>
      </c>
      <c r="O22" t="s">
        <v>426</v>
      </c>
    </row>
    <row r="23" spans="1:15">
      <c r="A23" t="s">
        <v>172</v>
      </c>
      <c r="B23" t="s">
        <v>1068</v>
      </c>
      <c r="D23" t="s">
        <v>426</v>
      </c>
      <c r="H23">
        <f t="shared" si="0"/>
        <v>1</v>
      </c>
      <c r="J23" s="17" t="s">
        <v>168</v>
      </c>
      <c r="K23" s="1" t="str">
        <f t="shared" si="2"/>
        <v>e1718</v>
      </c>
      <c r="L23" s="161" t="str">
        <f t="shared" si="1"/>
        <v>Ophtalmologie [17]</v>
      </c>
      <c r="N23" t="s">
        <v>192</v>
      </c>
      <c r="O23" t="s">
        <v>426</v>
      </c>
    </row>
    <row r="24" spans="1:15">
      <c r="A24" t="s">
        <v>170</v>
      </c>
      <c r="B24" t="s">
        <v>1069</v>
      </c>
      <c r="D24" t="s">
        <v>426</v>
      </c>
      <c r="H24">
        <f t="shared" si="0"/>
        <v>1</v>
      </c>
      <c r="J24" s="17" t="s">
        <v>169</v>
      </c>
      <c r="K24" s="1" t="str">
        <f t="shared" si="2"/>
        <v>e1703</v>
      </c>
      <c r="L24" s="161" t="str">
        <f t="shared" si="1"/>
        <v>Cardiologie [18]</v>
      </c>
      <c r="N24" t="s">
        <v>192</v>
      </c>
      <c r="O24" t="s">
        <v>426</v>
      </c>
    </row>
    <row r="25" spans="1:15">
      <c r="A25" t="s">
        <v>165</v>
      </c>
      <c r="B25" t="s">
        <v>1070</v>
      </c>
      <c r="D25" t="s">
        <v>426</v>
      </c>
      <c r="H25">
        <f t="shared" si="0"/>
        <v>1</v>
      </c>
      <c r="J25" s="17" t="s">
        <v>170</v>
      </c>
      <c r="K25" s="1" t="str">
        <f t="shared" si="2"/>
        <v>e1721</v>
      </c>
      <c r="L25" s="161" t="str">
        <f t="shared" si="1"/>
        <v>Radiologie [19]</v>
      </c>
      <c r="N25" t="s">
        <v>192</v>
      </c>
      <c r="O25" t="s">
        <v>426</v>
      </c>
    </row>
    <row r="26" spans="1:15">
      <c r="A26" t="s">
        <v>166</v>
      </c>
      <c r="B26" t="s">
        <v>1071</v>
      </c>
      <c r="D26" t="s">
        <v>426</v>
      </c>
      <c r="H26">
        <f t="shared" si="0"/>
        <v>1</v>
      </c>
      <c r="J26" s="17" t="s">
        <v>171</v>
      </c>
      <c r="K26" s="1" t="str">
        <f t="shared" si="2"/>
        <v>e1715</v>
      </c>
      <c r="L26" s="161" t="str">
        <f t="shared" si="1"/>
        <v>Gastro-entérologie [20]</v>
      </c>
      <c r="N26" t="s">
        <v>192</v>
      </c>
      <c r="O26" t="s">
        <v>426</v>
      </c>
    </row>
    <row r="27" spans="1:15">
      <c r="J27" s="17" t="s">
        <v>172</v>
      </c>
      <c r="K27" s="1" t="str">
        <f t="shared" si="2"/>
        <v>e1720</v>
      </c>
      <c r="L27" s="161" t="str">
        <f t="shared" si="1"/>
        <v>Pneumologie [21]</v>
      </c>
      <c r="N27" t="s">
        <v>192</v>
      </c>
      <c r="O27" t="s">
        <v>426</v>
      </c>
    </row>
    <row r="44" spans="2:9">
      <c r="C44" s="299"/>
      <c r="D44" s="299"/>
      <c r="E44" s="299"/>
      <c r="F44" s="299"/>
      <c r="G44" s="299"/>
      <c r="H44" s="299"/>
      <c r="I44" s="299"/>
    </row>
    <row r="45" spans="2:9">
      <c r="B45" s="129"/>
      <c r="C45" s="299"/>
      <c r="D45" s="299"/>
      <c r="E45" s="299"/>
      <c r="F45" s="299"/>
      <c r="G45" s="299"/>
      <c r="H45" s="299"/>
      <c r="I45" s="299"/>
    </row>
  </sheetData>
  <sortState ref="A3:A26">
    <sortCondition ref="A3:A26"/>
  </sortState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AB211"/>
  <sheetViews>
    <sheetView workbookViewId="0">
      <selection activeCell="A44" sqref="A44"/>
    </sheetView>
  </sheetViews>
  <sheetFormatPr baseColWidth="10" defaultColWidth="9.109375" defaultRowHeight="14.4"/>
  <cols>
    <col min="1" max="1" width="86.5546875" style="134" customWidth="1"/>
    <col min="2" max="4" width="9.109375" style="134"/>
    <col min="5" max="5" width="13.88671875" style="134" bestFit="1" customWidth="1"/>
    <col min="6" max="6" width="10.5546875" style="134" bestFit="1" customWidth="1"/>
    <col min="7" max="7" width="13.88671875" style="134" customWidth="1"/>
    <col min="8" max="8" width="9.44140625" style="134" bestFit="1" customWidth="1"/>
    <col min="9" max="9" width="9.109375" style="134"/>
    <col min="10" max="10" width="49.33203125" style="134" customWidth="1"/>
    <col min="11" max="11" width="9.109375" style="134"/>
    <col min="12" max="12" width="24.109375" style="134" customWidth="1"/>
    <col min="13" max="18" width="9.109375" style="134"/>
    <col min="19" max="19" width="13.88671875" style="134" bestFit="1" customWidth="1"/>
    <col min="20" max="20" width="10.5546875" style="134" bestFit="1" customWidth="1"/>
    <col min="21" max="21" width="19" style="134" bestFit="1" customWidth="1"/>
    <col min="22" max="16384" width="9.109375" style="134"/>
  </cols>
  <sheetData>
    <row r="1" spans="1:28">
      <c r="A1" s="118" t="s">
        <v>576</v>
      </c>
      <c r="B1" s="118" t="s">
        <v>235</v>
      </c>
      <c r="C1" s="118" t="s">
        <v>603</v>
      </c>
      <c r="D1" s="118" t="s">
        <v>238</v>
      </c>
      <c r="E1" s="118" t="s">
        <v>1822</v>
      </c>
      <c r="F1" s="118" t="s">
        <v>1823</v>
      </c>
      <c r="G1" s="118" t="s">
        <v>1824</v>
      </c>
      <c r="H1" s="118" t="s">
        <v>581</v>
      </c>
      <c r="I1" s="118" t="s">
        <v>242</v>
      </c>
      <c r="J1" s="225" t="s">
        <v>234</v>
      </c>
      <c r="K1" s="118" t="s">
        <v>235</v>
      </c>
      <c r="L1" s="118" t="s">
        <v>2524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18" t="s">
        <v>1822</v>
      </c>
      <c r="T1" s="118" t="s">
        <v>1823</v>
      </c>
      <c r="U1" s="118" t="s">
        <v>1824</v>
      </c>
      <c r="V1" s="118" t="s">
        <v>242</v>
      </c>
      <c r="W1" s="226"/>
      <c r="X1" s="226"/>
      <c r="Y1" s="226"/>
      <c r="Z1" s="226"/>
      <c r="AA1" s="226"/>
      <c r="AB1" s="226"/>
    </row>
    <row r="2" spans="1:28">
      <c r="A2" s="137" t="s">
        <v>244</v>
      </c>
      <c r="B2" s="137" t="s">
        <v>245</v>
      </c>
      <c r="C2" s="137" t="s">
        <v>609</v>
      </c>
      <c r="D2" s="137" t="s">
        <v>243</v>
      </c>
      <c r="E2" s="266"/>
      <c r="F2" s="137"/>
      <c r="G2" s="137"/>
      <c r="H2" s="235">
        <f t="shared" ref="H2:H13" si="0">COUNTIF($J:$J,A2)</f>
        <v>2</v>
      </c>
      <c r="I2" s="137"/>
      <c r="J2" s="267" t="s">
        <v>2816</v>
      </c>
      <c r="K2" s="238"/>
      <c r="L2" s="226"/>
      <c r="M2" s="226"/>
      <c r="N2" s="226"/>
      <c r="O2" s="137" t="s">
        <v>243</v>
      </c>
      <c r="P2" s="226"/>
      <c r="Q2" s="226"/>
      <c r="R2" s="226"/>
      <c r="S2" s="227"/>
      <c r="T2" s="227"/>
      <c r="U2" s="227"/>
      <c r="V2" s="226"/>
      <c r="W2" s="226"/>
      <c r="X2" s="226"/>
      <c r="Y2" s="226"/>
      <c r="Z2" s="226"/>
      <c r="AA2" s="226"/>
      <c r="AB2" s="226"/>
    </row>
    <row r="3" spans="1:28">
      <c r="A3" s="235" t="s">
        <v>2827</v>
      </c>
      <c r="B3" s="235" t="s">
        <v>2801</v>
      </c>
      <c r="C3" s="235"/>
      <c r="D3" s="235" t="s">
        <v>243</v>
      </c>
      <c r="E3" s="230"/>
      <c r="F3" s="230" t="s">
        <v>2799</v>
      </c>
      <c r="G3" s="235" t="s">
        <v>2799</v>
      </c>
      <c r="H3" s="235">
        <f t="shared" si="0"/>
        <v>1</v>
      </c>
      <c r="I3" s="235"/>
      <c r="J3" s="264" t="s">
        <v>244</v>
      </c>
      <c r="K3" s="256" t="str">
        <f t="shared" ref="K3:K12" si="1">VLOOKUP(J3,$A:$B,2,FALSE)</f>
        <v>x0</v>
      </c>
      <c r="L3" s="226" t="str">
        <f>J3</f>
        <v>Total/NA</v>
      </c>
      <c r="M3" s="226" t="s">
        <v>190</v>
      </c>
      <c r="N3" s="226"/>
      <c r="O3" s="137" t="s">
        <v>243</v>
      </c>
      <c r="P3" s="226"/>
      <c r="Q3" s="226" t="s">
        <v>2789</v>
      </c>
      <c r="R3" s="226" t="s">
        <v>2812</v>
      </c>
      <c r="S3" s="227"/>
      <c r="T3" s="227"/>
      <c r="U3" s="227"/>
      <c r="V3" s="226"/>
      <c r="W3" s="226"/>
      <c r="X3" s="226"/>
      <c r="Y3" s="226"/>
      <c r="Z3" s="226"/>
      <c r="AA3" s="226"/>
      <c r="AB3" s="226"/>
    </row>
    <row r="4" spans="1:28">
      <c r="A4" s="235" t="s">
        <v>2828</v>
      </c>
      <c r="B4" s="235" t="s">
        <v>2806</v>
      </c>
      <c r="C4" s="235"/>
      <c r="D4" s="235" t="s">
        <v>243</v>
      </c>
      <c r="E4" s="230"/>
      <c r="F4" s="230" t="s">
        <v>2799</v>
      </c>
      <c r="G4" s="235" t="s">
        <v>2799</v>
      </c>
      <c r="H4" s="235">
        <f t="shared" si="0"/>
        <v>1</v>
      </c>
      <c r="I4" s="235"/>
      <c r="J4" s="268" t="s">
        <v>2850</v>
      </c>
      <c r="K4" s="256" t="str">
        <f>VLOOKUP(J4,$A:$B,2,FALSE)</f>
        <v>x121</v>
      </c>
      <c r="L4" s="226" t="str">
        <f>J4</f>
        <v>Risque opérationnel</v>
      </c>
      <c r="M4" s="226"/>
      <c r="N4" s="226" t="s">
        <v>192</v>
      </c>
      <c r="O4" s="235" t="s">
        <v>243</v>
      </c>
      <c r="P4" s="226"/>
      <c r="Q4" s="226"/>
      <c r="R4" s="226"/>
      <c r="S4" s="227"/>
      <c r="T4" s="227"/>
      <c r="U4" s="227"/>
      <c r="V4" s="226"/>
      <c r="W4" s="226"/>
      <c r="X4" s="226"/>
      <c r="Y4" s="226"/>
      <c r="Z4" s="226"/>
      <c r="AA4" s="226"/>
      <c r="AB4" s="226"/>
    </row>
    <row r="5" spans="1:28">
      <c r="A5" s="235" t="s">
        <v>2829</v>
      </c>
      <c r="B5" s="235" t="s">
        <v>2807</v>
      </c>
      <c r="C5" s="235"/>
      <c r="D5" s="235" t="s">
        <v>243</v>
      </c>
      <c r="E5" s="230"/>
      <c r="F5" s="230" t="s">
        <v>2799</v>
      </c>
      <c r="G5" s="235" t="s">
        <v>2799</v>
      </c>
      <c r="H5" s="235">
        <f t="shared" si="0"/>
        <v>1</v>
      </c>
      <c r="I5" s="235"/>
      <c r="J5" s="268" t="s">
        <v>2832</v>
      </c>
      <c r="K5" s="256" t="str">
        <f t="shared" ref="K5" si="2">VLOOKUP(J5,$A:$B,2,FALSE)</f>
        <v>x151</v>
      </c>
      <c r="L5" s="226" t="str">
        <f t="shared" ref="L5" si="3">J5</f>
        <v>Risques autres que opérationnels</v>
      </c>
      <c r="M5" s="226" t="s">
        <v>190</v>
      </c>
      <c r="N5" s="226" t="s">
        <v>192</v>
      </c>
      <c r="O5" s="235" t="s">
        <v>243</v>
      </c>
      <c r="P5" s="226"/>
      <c r="Q5" s="226"/>
      <c r="R5" s="226"/>
      <c r="S5" s="227"/>
      <c r="T5" s="227"/>
      <c r="U5" s="227"/>
      <c r="V5" s="226"/>
      <c r="W5" s="226"/>
      <c r="X5" s="226"/>
      <c r="Y5" s="226"/>
      <c r="Z5" s="226"/>
      <c r="AA5" s="226"/>
      <c r="AB5" s="226"/>
    </row>
    <row r="6" spans="1:28">
      <c r="A6" s="235" t="s">
        <v>2830</v>
      </c>
      <c r="B6" s="235" t="s">
        <v>611</v>
      </c>
      <c r="C6" s="235"/>
      <c r="D6" s="235" t="s">
        <v>243</v>
      </c>
      <c r="E6" s="230"/>
      <c r="F6" s="230" t="s">
        <v>2799</v>
      </c>
      <c r="G6" s="235" t="s">
        <v>2799</v>
      </c>
      <c r="H6" s="235">
        <f t="shared" si="0"/>
        <v>1</v>
      </c>
      <c r="I6" s="235"/>
      <c r="J6" s="269" t="s">
        <v>2829</v>
      </c>
      <c r="K6" s="256" t="str">
        <f>VLOOKUP(J6,$A:$B,2,FALSE)</f>
        <v>x68</v>
      </c>
      <c r="L6" s="226" t="str">
        <f>J6</f>
        <v>Risque lié aux immobilisations incorporelles</v>
      </c>
      <c r="M6" s="226"/>
      <c r="N6" s="226" t="s">
        <v>192</v>
      </c>
      <c r="O6" s="235" t="s">
        <v>243</v>
      </c>
      <c r="P6" s="226"/>
      <c r="Q6" s="226"/>
      <c r="R6" s="226"/>
      <c r="S6" s="227"/>
      <c r="T6" s="227"/>
      <c r="U6" s="227"/>
      <c r="V6" s="226"/>
      <c r="W6" s="226"/>
      <c r="X6" s="226"/>
      <c r="Y6" s="226"/>
      <c r="Z6" s="226"/>
      <c r="AA6" s="226"/>
      <c r="AB6" s="226"/>
    </row>
    <row r="7" spans="1:28">
      <c r="A7" s="235" t="s">
        <v>2849</v>
      </c>
      <c r="B7" s="235" t="s">
        <v>2808</v>
      </c>
      <c r="C7" s="235"/>
      <c r="D7" s="235" t="s">
        <v>243</v>
      </c>
      <c r="E7" s="230"/>
      <c r="F7" s="230" t="s">
        <v>2799</v>
      </c>
      <c r="G7" s="235" t="s">
        <v>2799</v>
      </c>
      <c r="H7" s="235">
        <f t="shared" si="0"/>
        <v>1</v>
      </c>
      <c r="I7" s="235"/>
      <c r="J7" s="270" t="s">
        <v>2833</v>
      </c>
      <c r="K7" s="256" t="str">
        <f>VLOOKUP(J7,$A:$B,2,FALSE)</f>
        <v>x152</v>
      </c>
      <c r="L7" s="238" t="str">
        <f>J7</f>
        <v>Risques autres que risques opérationnels et immobilisations incorporelles</v>
      </c>
      <c r="M7" s="257" t="s">
        <v>190</v>
      </c>
      <c r="N7" s="257" t="s">
        <v>192</v>
      </c>
      <c r="O7" s="258" t="s">
        <v>243</v>
      </c>
      <c r="P7" s="232"/>
      <c r="Q7" s="232"/>
      <c r="R7" s="232"/>
      <c r="S7" s="227"/>
      <c r="T7" s="227"/>
      <c r="U7" s="227"/>
      <c r="V7" s="226"/>
      <c r="W7" s="226"/>
      <c r="X7" s="226"/>
      <c r="Y7" s="226"/>
      <c r="Z7" s="226"/>
      <c r="AA7" s="226"/>
      <c r="AB7" s="226"/>
    </row>
    <row r="8" spans="1:28">
      <c r="A8" s="235" t="s">
        <v>2831</v>
      </c>
      <c r="B8" s="235" t="s">
        <v>204</v>
      </c>
      <c r="C8" s="235"/>
      <c r="D8" s="235" t="s">
        <v>243</v>
      </c>
      <c r="E8" s="230"/>
      <c r="F8" s="230" t="s">
        <v>2799</v>
      </c>
      <c r="G8" s="235" t="s">
        <v>2799</v>
      </c>
      <c r="H8" s="235">
        <f t="shared" si="0"/>
        <v>1</v>
      </c>
      <c r="I8" s="235"/>
      <c r="J8" s="271" t="s">
        <v>2849</v>
      </c>
      <c r="K8" s="256" t="str">
        <f>VLOOKUP(J8,$A:$B,2,FALSE)</f>
        <v>x97</v>
      </c>
      <c r="L8" s="226" t="str">
        <f>J8</f>
        <v>Risque de marché</v>
      </c>
      <c r="M8" s="226"/>
      <c r="N8" s="226" t="s">
        <v>192</v>
      </c>
      <c r="O8" s="235" t="s">
        <v>243</v>
      </c>
      <c r="P8" s="226"/>
      <c r="Q8" s="226"/>
      <c r="R8" s="226"/>
      <c r="S8" s="227"/>
      <c r="T8" s="227"/>
      <c r="U8" s="227"/>
      <c r="V8" s="226"/>
      <c r="W8" s="226"/>
      <c r="X8" s="226"/>
      <c r="Y8" s="226"/>
      <c r="Z8" s="226"/>
      <c r="AA8" s="226"/>
      <c r="AB8" s="226"/>
    </row>
    <row r="9" spans="1:28">
      <c r="A9" s="235" t="s">
        <v>2850</v>
      </c>
      <c r="B9" s="235" t="s">
        <v>2809</v>
      </c>
      <c r="C9" s="235"/>
      <c r="D9" s="235" t="s">
        <v>243</v>
      </c>
      <c r="E9" s="230"/>
      <c r="F9" s="230" t="s">
        <v>2799</v>
      </c>
      <c r="G9" s="235" t="s">
        <v>2799</v>
      </c>
      <c r="H9" s="235">
        <f t="shared" si="0"/>
        <v>1</v>
      </c>
      <c r="I9" s="235"/>
      <c r="J9" s="271" t="s">
        <v>2827</v>
      </c>
      <c r="K9" s="256" t="str">
        <f t="shared" si="1"/>
        <v>x14</v>
      </c>
      <c r="L9" s="226" t="str">
        <f t="shared" ref="L9:L12" si="4">J9</f>
        <v>Risque de défaut de la contrepartie</v>
      </c>
      <c r="M9" s="226"/>
      <c r="N9" s="226" t="s">
        <v>192</v>
      </c>
      <c r="O9" s="235" t="s">
        <v>243</v>
      </c>
      <c r="P9" s="226"/>
      <c r="Q9" s="226"/>
      <c r="R9" s="226"/>
      <c r="S9" s="227"/>
      <c r="T9" s="227"/>
      <c r="U9" s="227"/>
      <c r="V9" s="226"/>
      <c r="W9" s="226"/>
      <c r="X9" s="226"/>
      <c r="Y9" s="226"/>
      <c r="Z9" s="226"/>
      <c r="AA9" s="226"/>
      <c r="AB9" s="226"/>
    </row>
    <row r="10" spans="1:28">
      <c r="A10" s="235" t="s">
        <v>2832</v>
      </c>
      <c r="B10" s="235" t="s">
        <v>2810</v>
      </c>
      <c r="C10" s="235"/>
      <c r="D10" s="235" t="s">
        <v>243</v>
      </c>
      <c r="E10" s="230"/>
      <c r="F10" s="230" t="s">
        <v>2799</v>
      </c>
      <c r="G10" s="235" t="s">
        <v>2799</v>
      </c>
      <c r="H10" s="235">
        <f t="shared" si="0"/>
        <v>1</v>
      </c>
      <c r="I10" s="235"/>
      <c r="J10" s="270" t="s">
        <v>2828</v>
      </c>
      <c r="K10" s="256" t="str">
        <f t="shared" si="1"/>
        <v>x65</v>
      </c>
      <c r="L10" s="226" t="str">
        <f t="shared" si="4"/>
        <v>Risque de souscription en santé</v>
      </c>
      <c r="M10" s="226"/>
      <c r="N10" s="226" t="s">
        <v>192</v>
      </c>
      <c r="O10" s="235" t="s">
        <v>243</v>
      </c>
      <c r="P10" s="226"/>
      <c r="Q10" s="226"/>
      <c r="R10" s="226"/>
      <c r="S10" s="227"/>
      <c r="T10" s="227"/>
      <c r="U10" s="227"/>
      <c r="V10" s="226"/>
      <c r="W10" s="226"/>
      <c r="X10" s="226"/>
      <c r="Y10" s="226"/>
      <c r="Z10" s="226"/>
      <c r="AA10" s="226"/>
      <c r="AB10" s="226"/>
    </row>
    <row r="11" spans="1:28">
      <c r="A11" s="235" t="s">
        <v>2833</v>
      </c>
      <c r="B11" s="235" t="s">
        <v>2811</v>
      </c>
      <c r="C11" s="235"/>
      <c r="D11" s="235" t="s">
        <v>243</v>
      </c>
      <c r="E11" s="230"/>
      <c r="F11" s="230" t="s">
        <v>2799</v>
      </c>
      <c r="G11" s="235" t="s">
        <v>2799</v>
      </c>
      <c r="H11" s="235">
        <f t="shared" si="0"/>
        <v>1</v>
      </c>
      <c r="I11" s="235"/>
      <c r="J11" s="270" t="s">
        <v>2830</v>
      </c>
      <c r="K11" s="256" t="str">
        <f t="shared" si="1"/>
        <v>x84</v>
      </c>
      <c r="L11" s="226" t="str">
        <f t="shared" si="4"/>
        <v>Risque de souscription en vie</v>
      </c>
      <c r="M11" s="226"/>
      <c r="N11" s="226" t="s">
        <v>192</v>
      </c>
      <c r="O11" s="235" t="s">
        <v>243</v>
      </c>
      <c r="P11" s="226"/>
      <c r="Q11" s="226"/>
      <c r="R11" s="226"/>
      <c r="S11" s="227"/>
      <c r="T11" s="227"/>
      <c r="U11" s="227"/>
      <c r="V11" s="226"/>
      <c r="W11" s="226"/>
      <c r="X11" s="226"/>
      <c r="Y11" s="226"/>
      <c r="Z11" s="226"/>
      <c r="AA11" s="226"/>
      <c r="AB11" s="226"/>
    </row>
    <row r="12" spans="1:28">
      <c r="A12" s="137" t="s">
        <v>2834</v>
      </c>
      <c r="B12" s="137" t="s">
        <v>1516</v>
      </c>
      <c r="C12" s="137"/>
      <c r="D12" s="137" t="s">
        <v>243</v>
      </c>
      <c r="E12" s="230"/>
      <c r="F12" s="230"/>
      <c r="G12" s="235"/>
      <c r="H12" s="235">
        <f t="shared" si="0"/>
        <v>1</v>
      </c>
      <c r="I12" s="235"/>
      <c r="J12" s="270" t="s">
        <v>2831</v>
      </c>
      <c r="K12" s="256" t="str">
        <f t="shared" si="1"/>
        <v>x109</v>
      </c>
      <c r="L12" s="226" t="str">
        <f t="shared" si="4"/>
        <v>Risque de souscription en non-vie</v>
      </c>
      <c r="M12" s="226"/>
      <c r="N12" s="226" t="s">
        <v>192</v>
      </c>
      <c r="O12" s="235" t="s">
        <v>243</v>
      </c>
      <c r="P12" s="226"/>
      <c r="Q12" s="226"/>
      <c r="R12" s="226"/>
      <c r="S12" s="227"/>
      <c r="T12" s="227"/>
      <c r="U12" s="227"/>
      <c r="V12" s="226"/>
      <c r="W12" s="226"/>
      <c r="X12" s="226"/>
      <c r="Y12" s="226"/>
      <c r="Z12" s="226"/>
      <c r="AA12" s="226"/>
      <c r="AB12" s="226"/>
    </row>
    <row r="13" spans="1:28">
      <c r="A13" s="137" t="s">
        <v>2835</v>
      </c>
      <c r="B13" s="137" t="s">
        <v>2802</v>
      </c>
      <c r="C13" s="137"/>
      <c r="D13" s="137" t="s">
        <v>243</v>
      </c>
      <c r="E13" s="230"/>
      <c r="F13" s="230"/>
      <c r="G13" s="235"/>
      <c r="H13" s="235">
        <f t="shared" si="0"/>
        <v>1</v>
      </c>
      <c r="I13" s="235"/>
      <c r="J13" s="267" t="s">
        <v>2817</v>
      </c>
      <c r="K13" s="256"/>
      <c r="L13" s="226"/>
      <c r="M13" s="226"/>
      <c r="N13" s="226"/>
      <c r="O13" s="128" t="s">
        <v>426</v>
      </c>
      <c r="P13" s="226"/>
      <c r="Q13" s="226"/>
      <c r="R13" s="226"/>
      <c r="S13" s="227"/>
      <c r="T13" s="227"/>
      <c r="U13" s="227"/>
      <c r="V13" s="226"/>
      <c r="W13" s="226"/>
      <c r="X13" s="226"/>
      <c r="Y13" s="226"/>
      <c r="Z13" s="226"/>
      <c r="AA13" s="226"/>
      <c r="AB13" s="226"/>
    </row>
    <row r="14" spans="1:28">
      <c r="A14" s="235"/>
      <c r="B14" s="235"/>
      <c r="C14" s="235"/>
      <c r="D14" s="235"/>
      <c r="E14" s="230"/>
      <c r="F14" s="230"/>
      <c r="G14" s="235"/>
      <c r="H14" s="235"/>
      <c r="I14" s="235"/>
      <c r="J14" s="264" t="s">
        <v>244</v>
      </c>
      <c r="K14" s="256" t="str">
        <f>VLOOKUP(J14,$A:$B,2,FALSE)</f>
        <v>x0</v>
      </c>
      <c r="L14" s="226" t="str">
        <f>J14</f>
        <v>Total/NA</v>
      </c>
      <c r="M14" s="226"/>
      <c r="N14" s="226"/>
      <c r="O14" s="137" t="s">
        <v>243</v>
      </c>
      <c r="P14" s="226"/>
      <c r="Q14" s="226"/>
      <c r="R14" s="226"/>
      <c r="S14" s="227"/>
      <c r="T14" s="227"/>
      <c r="U14" s="227"/>
      <c r="V14" s="226"/>
      <c r="W14" s="226"/>
      <c r="X14" s="226"/>
      <c r="Y14" s="226"/>
      <c r="Z14" s="226"/>
      <c r="AA14" s="226"/>
      <c r="AB14" s="226"/>
    </row>
    <row r="15" spans="1:28">
      <c r="A15" s="235"/>
      <c r="B15" s="235"/>
      <c r="C15" s="235"/>
      <c r="D15" s="235"/>
      <c r="E15" s="230"/>
      <c r="F15" s="230"/>
      <c r="G15" s="235"/>
      <c r="H15" s="235"/>
      <c r="I15" s="235"/>
      <c r="J15" s="265" t="s">
        <v>2834</v>
      </c>
      <c r="K15" s="256" t="str">
        <f t="shared" ref="K15:K16" si="5">VLOOKUP(J15,$A:$B,2,FALSE)</f>
        <v>x11</v>
      </c>
      <c r="L15" s="226" t="str">
        <f>J15</f>
        <v>Avant effet de diversification</v>
      </c>
      <c r="M15" s="226"/>
      <c r="N15" s="226"/>
      <c r="O15" s="137" t="s">
        <v>243</v>
      </c>
      <c r="P15" s="226"/>
      <c r="Q15" s="226"/>
      <c r="R15" s="226"/>
      <c r="S15" s="227"/>
      <c r="T15" s="227"/>
      <c r="U15" s="227"/>
      <c r="V15" s="226"/>
      <c r="W15" s="226"/>
      <c r="X15" s="226"/>
      <c r="Y15" s="226"/>
      <c r="Z15" s="226"/>
      <c r="AA15" s="226"/>
      <c r="AB15" s="226"/>
    </row>
    <row r="16" spans="1:28">
      <c r="A16" s="235"/>
      <c r="B16" s="235"/>
      <c r="C16" s="235"/>
      <c r="D16" s="235"/>
      <c r="E16" s="230"/>
      <c r="F16" s="230"/>
      <c r="G16" s="235"/>
      <c r="H16" s="235"/>
      <c r="I16" s="235"/>
      <c r="J16" s="265" t="s">
        <v>2835</v>
      </c>
      <c r="K16" s="256" t="str">
        <f t="shared" si="5"/>
        <v>x29</v>
      </c>
      <c r="L16" s="226" t="str">
        <f>J16</f>
        <v>Effet de diversification</v>
      </c>
      <c r="M16" s="226"/>
      <c r="N16" s="226"/>
      <c r="O16" s="137" t="s">
        <v>243</v>
      </c>
      <c r="P16" s="226"/>
      <c r="Q16" s="226"/>
      <c r="R16" s="226"/>
      <c r="S16" s="227"/>
      <c r="T16" s="227"/>
      <c r="U16" s="227"/>
      <c r="V16" s="226"/>
      <c r="W16" s="226"/>
      <c r="X16" s="226"/>
      <c r="Y16" s="226"/>
      <c r="Z16" s="226"/>
      <c r="AA16" s="226"/>
      <c r="AB16" s="226"/>
    </row>
    <row r="17" spans="1:28">
      <c r="A17" s="245"/>
      <c r="B17" s="226"/>
      <c r="C17" s="226"/>
      <c r="D17" s="226"/>
      <c r="E17" s="227"/>
      <c r="F17" s="226"/>
      <c r="G17" s="226"/>
      <c r="H17" s="226"/>
      <c r="I17" s="226"/>
      <c r="J17" s="237"/>
      <c r="K17" s="226"/>
      <c r="L17" s="226"/>
      <c r="M17" s="226"/>
      <c r="N17" s="226"/>
      <c r="O17" s="235"/>
      <c r="P17" s="226"/>
      <c r="Q17" s="226"/>
      <c r="R17" s="226"/>
      <c r="S17" s="227"/>
      <c r="T17" s="227"/>
      <c r="U17" s="227"/>
      <c r="V17" s="226"/>
      <c r="W17" s="226"/>
      <c r="X17" s="226"/>
      <c r="Y17" s="226"/>
      <c r="Z17" s="226"/>
      <c r="AA17" s="226"/>
      <c r="AB17" s="226"/>
    </row>
    <row r="18" spans="1:28">
      <c r="A18" s="226"/>
      <c r="B18" s="226"/>
      <c r="C18" s="226"/>
      <c r="D18" s="226"/>
      <c r="E18" s="227"/>
      <c r="F18" s="227"/>
      <c r="G18" s="226"/>
      <c r="H18" s="226"/>
      <c r="I18" s="226"/>
      <c r="J18" s="231"/>
      <c r="K18" s="226"/>
      <c r="L18" s="226"/>
      <c r="M18" s="226"/>
      <c r="N18" s="226"/>
      <c r="O18" s="226"/>
      <c r="P18" s="226"/>
      <c r="Q18" s="226"/>
      <c r="R18" s="226"/>
      <c r="S18" s="227"/>
      <c r="T18" s="227"/>
      <c r="U18" s="227"/>
      <c r="V18" s="226"/>
      <c r="W18" s="226"/>
      <c r="X18" s="226"/>
      <c r="Y18" s="226"/>
      <c r="Z18" s="226"/>
      <c r="AA18" s="226"/>
      <c r="AB18" s="226"/>
    </row>
    <row r="19" spans="1:28">
      <c r="A19" s="226"/>
      <c r="B19" s="226"/>
      <c r="C19" s="226"/>
      <c r="D19" s="226"/>
      <c r="E19" s="227"/>
      <c r="F19" s="227"/>
      <c r="G19" s="226"/>
      <c r="H19" s="226"/>
      <c r="I19" s="226"/>
      <c r="J19" s="246"/>
      <c r="K19" s="226"/>
      <c r="L19" s="226"/>
      <c r="M19" s="226"/>
      <c r="N19" s="226"/>
      <c r="O19" s="226"/>
      <c r="P19" s="226"/>
      <c r="Q19" s="226"/>
      <c r="R19" s="226"/>
      <c r="S19" s="227"/>
      <c r="T19" s="227"/>
      <c r="U19" s="227"/>
      <c r="V19" s="226"/>
      <c r="W19" s="226"/>
      <c r="X19" s="226"/>
      <c r="Y19" s="226"/>
      <c r="Z19" s="226"/>
      <c r="AA19" s="226"/>
      <c r="AB19" s="226"/>
    </row>
    <row r="20" spans="1:28">
      <c r="A20" s="226"/>
      <c r="B20" s="226"/>
      <c r="C20" s="226"/>
      <c r="D20" s="226"/>
      <c r="E20" s="227"/>
      <c r="F20" s="227"/>
      <c r="G20" s="226"/>
      <c r="H20" s="226"/>
      <c r="I20" s="226"/>
      <c r="J20" s="247"/>
      <c r="K20" s="226"/>
      <c r="L20" s="226"/>
      <c r="M20" s="226"/>
      <c r="N20" s="226"/>
      <c r="O20" s="226"/>
      <c r="P20" s="226"/>
      <c r="Q20" s="226"/>
      <c r="R20" s="226"/>
      <c r="S20" s="227"/>
      <c r="T20" s="227"/>
      <c r="U20" s="227"/>
      <c r="V20" s="226"/>
      <c r="W20" s="226"/>
      <c r="X20" s="226"/>
      <c r="Y20" s="226"/>
      <c r="Z20" s="226"/>
      <c r="AA20" s="226"/>
      <c r="AB20" s="226"/>
    </row>
    <row r="21" spans="1:28">
      <c r="A21" s="226"/>
      <c r="B21" s="226"/>
      <c r="C21" s="226"/>
      <c r="D21" s="226"/>
      <c r="E21" s="227"/>
      <c r="F21" s="227"/>
      <c r="G21" s="226"/>
      <c r="H21" s="226"/>
      <c r="I21" s="226"/>
      <c r="J21" s="248"/>
      <c r="K21" s="226"/>
      <c r="L21" s="226"/>
      <c r="M21" s="226"/>
      <c r="N21" s="226"/>
      <c r="O21" s="226"/>
      <c r="P21" s="226"/>
      <c r="Q21" s="226"/>
      <c r="R21" s="226"/>
      <c r="S21" s="227"/>
      <c r="T21" s="227"/>
      <c r="U21" s="227"/>
      <c r="V21" s="226"/>
      <c r="W21" s="226"/>
      <c r="X21" s="226"/>
      <c r="Y21" s="226"/>
      <c r="Z21" s="226"/>
      <c r="AA21" s="226"/>
      <c r="AB21" s="226"/>
    </row>
    <row r="22" spans="1:28">
      <c r="A22" s="226"/>
      <c r="B22" s="226"/>
      <c r="C22" s="226"/>
      <c r="D22" s="226"/>
      <c r="E22" s="227"/>
      <c r="F22" s="227"/>
      <c r="G22" s="226"/>
      <c r="H22" s="226"/>
      <c r="I22" s="226"/>
      <c r="J22" s="248"/>
      <c r="K22" s="226"/>
      <c r="L22" s="226"/>
      <c r="M22" s="226"/>
      <c r="N22" s="226"/>
      <c r="O22" s="226"/>
      <c r="P22" s="226"/>
      <c r="Q22" s="226"/>
      <c r="R22" s="226"/>
      <c r="S22" s="227"/>
      <c r="T22" s="227"/>
      <c r="U22" s="227"/>
      <c r="V22" s="226"/>
      <c r="W22" s="226"/>
      <c r="X22" s="226"/>
      <c r="Y22" s="226"/>
      <c r="Z22" s="226"/>
      <c r="AA22" s="226"/>
      <c r="AB22" s="226"/>
    </row>
    <row r="23" spans="1:28">
      <c r="A23" s="238"/>
      <c r="B23" s="226"/>
      <c r="C23" s="226"/>
      <c r="D23" s="226"/>
      <c r="E23" s="227"/>
      <c r="F23" s="227"/>
      <c r="G23" s="226"/>
      <c r="H23" s="226"/>
      <c r="I23" s="226"/>
      <c r="J23" s="247"/>
      <c r="K23" s="226"/>
      <c r="L23" s="226"/>
      <c r="M23" s="226"/>
      <c r="N23" s="226"/>
      <c r="O23" s="226"/>
      <c r="P23" s="226"/>
      <c r="Q23" s="226"/>
      <c r="R23" s="226"/>
      <c r="S23" s="227"/>
      <c r="T23" s="227"/>
      <c r="U23" s="227"/>
      <c r="V23" s="226"/>
      <c r="W23" s="226"/>
      <c r="X23" s="226"/>
      <c r="Y23" s="226"/>
      <c r="Z23" s="226"/>
      <c r="AA23" s="226"/>
      <c r="AB23" s="226"/>
    </row>
    <row r="24" spans="1:28">
      <c r="A24" s="245"/>
      <c r="B24" s="226"/>
      <c r="C24" s="226"/>
      <c r="D24" s="226"/>
      <c r="E24" s="227"/>
      <c r="F24" s="226"/>
      <c r="G24" s="226"/>
      <c r="H24" s="226"/>
      <c r="I24" s="226"/>
      <c r="J24" s="248"/>
      <c r="K24" s="226"/>
      <c r="L24" s="226"/>
      <c r="M24" s="226"/>
      <c r="N24" s="226"/>
      <c r="O24" s="226"/>
      <c r="P24" s="226"/>
      <c r="Q24" s="226"/>
      <c r="R24" s="226"/>
      <c r="S24" s="227"/>
      <c r="T24" s="227"/>
      <c r="U24" s="227"/>
      <c r="V24" s="226"/>
      <c r="W24" s="226"/>
      <c r="X24" s="226"/>
      <c r="Y24" s="226"/>
      <c r="Z24" s="226"/>
      <c r="AA24" s="226"/>
      <c r="AB24" s="226"/>
    </row>
    <row r="25" spans="1:28">
      <c r="A25" s="226"/>
      <c r="B25" s="226"/>
      <c r="C25" s="226"/>
      <c r="D25" s="226"/>
      <c r="E25" s="227"/>
      <c r="F25" s="227"/>
      <c r="G25" s="226"/>
      <c r="H25" s="226"/>
      <c r="I25" s="226"/>
      <c r="J25" s="248"/>
      <c r="K25" s="226"/>
      <c r="L25" s="226"/>
      <c r="M25" s="226"/>
      <c r="N25" s="226"/>
      <c r="O25" s="226"/>
      <c r="P25" s="226"/>
      <c r="Q25" s="226"/>
      <c r="R25" s="226"/>
      <c r="S25" s="227"/>
      <c r="T25" s="227"/>
      <c r="U25" s="227"/>
      <c r="V25" s="226"/>
      <c r="W25" s="226"/>
      <c r="X25" s="226"/>
      <c r="Y25" s="226"/>
      <c r="Z25" s="226"/>
      <c r="AA25" s="226"/>
      <c r="AB25" s="226"/>
    </row>
    <row r="26" spans="1:28">
      <c r="A26" s="226"/>
      <c r="B26" s="226"/>
      <c r="C26" s="226"/>
      <c r="D26" s="226"/>
      <c r="E26" s="227"/>
      <c r="F26" s="226"/>
      <c r="G26" s="226"/>
      <c r="H26" s="226"/>
      <c r="I26" s="226"/>
      <c r="J26" s="249"/>
      <c r="K26" s="226"/>
      <c r="L26" s="226"/>
      <c r="M26" s="226"/>
      <c r="N26" s="226"/>
      <c r="O26" s="226"/>
      <c r="P26" s="226"/>
      <c r="Q26" s="226"/>
      <c r="R26" s="226"/>
      <c r="S26" s="227"/>
      <c r="T26" s="227"/>
      <c r="U26" s="227"/>
      <c r="V26" s="226"/>
      <c r="W26" s="226"/>
      <c r="X26" s="226"/>
      <c r="Y26" s="226"/>
      <c r="Z26" s="226"/>
      <c r="AA26" s="226"/>
      <c r="AB26" s="226"/>
    </row>
    <row r="27" spans="1:28">
      <c r="A27" s="226"/>
      <c r="B27" s="226"/>
      <c r="C27" s="226"/>
      <c r="D27" s="226"/>
      <c r="E27" s="227"/>
      <c r="F27" s="227"/>
      <c r="G27" s="226"/>
      <c r="H27" s="226"/>
      <c r="I27" s="226"/>
      <c r="J27" s="250"/>
      <c r="K27" s="226"/>
      <c r="L27" s="226"/>
      <c r="M27" s="226"/>
      <c r="N27" s="226"/>
      <c r="O27" s="226"/>
      <c r="P27" s="226"/>
      <c r="Q27" s="226"/>
      <c r="R27" s="226"/>
      <c r="S27" s="227"/>
      <c r="T27" s="227"/>
      <c r="U27" s="227"/>
      <c r="V27" s="226"/>
      <c r="W27" s="226"/>
      <c r="X27" s="226"/>
      <c r="Y27" s="226"/>
      <c r="Z27" s="226"/>
      <c r="AA27" s="226"/>
      <c r="AB27" s="226"/>
    </row>
    <row r="28" spans="1:28">
      <c r="A28" s="226"/>
      <c r="B28" s="226"/>
      <c r="C28" s="226"/>
      <c r="D28" s="226"/>
      <c r="E28" s="227"/>
      <c r="F28" s="227"/>
      <c r="G28" s="226"/>
      <c r="H28" s="226"/>
      <c r="I28" s="226"/>
      <c r="J28" s="251"/>
      <c r="K28" s="226"/>
      <c r="L28" s="226"/>
      <c r="M28" s="226"/>
      <c r="N28" s="226"/>
      <c r="O28" s="226"/>
      <c r="P28" s="226"/>
      <c r="Q28" s="226"/>
      <c r="R28" s="226"/>
      <c r="S28" s="227"/>
      <c r="T28" s="227"/>
      <c r="U28" s="227"/>
      <c r="V28" s="226"/>
      <c r="W28" s="226"/>
      <c r="X28" s="226"/>
      <c r="Y28" s="226"/>
      <c r="Z28" s="226"/>
      <c r="AA28" s="226"/>
      <c r="AB28" s="226"/>
    </row>
    <row r="29" spans="1:28">
      <c r="A29" s="226"/>
      <c r="B29" s="226"/>
      <c r="C29" s="226"/>
      <c r="D29" s="226"/>
      <c r="E29" s="227"/>
      <c r="F29" s="227"/>
      <c r="G29" s="226"/>
      <c r="H29" s="226"/>
      <c r="I29" s="226"/>
      <c r="J29" s="251"/>
      <c r="K29" s="226"/>
      <c r="L29" s="226"/>
      <c r="M29" s="226"/>
      <c r="N29" s="226"/>
      <c r="O29" s="226"/>
      <c r="P29" s="226"/>
      <c r="Q29" s="226"/>
      <c r="R29" s="226"/>
      <c r="S29" s="227"/>
      <c r="T29" s="227"/>
      <c r="U29" s="227"/>
      <c r="V29" s="226"/>
      <c r="W29" s="226"/>
      <c r="X29" s="226"/>
      <c r="Y29" s="226"/>
      <c r="Z29" s="226"/>
      <c r="AA29" s="226"/>
      <c r="AB29" s="226"/>
    </row>
    <row r="30" spans="1:28">
      <c r="A30" s="226"/>
      <c r="B30" s="226"/>
      <c r="C30" s="226"/>
      <c r="D30" s="226"/>
      <c r="E30" s="227"/>
      <c r="F30" s="227"/>
      <c r="G30" s="226"/>
      <c r="H30" s="226"/>
      <c r="I30" s="226"/>
      <c r="J30" s="250"/>
      <c r="K30" s="226"/>
      <c r="L30" s="226"/>
      <c r="M30" s="239"/>
      <c r="N30" s="226"/>
      <c r="O30" s="226"/>
      <c r="P30" s="226"/>
      <c r="Q30" s="226"/>
      <c r="R30" s="226"/>
      <c r="S30" s="227"/>
      <c r="T30" s="227"/>
      <c r="U30" s="227"/>
      <c r="V30" s="226"/>
      <c r="W30" s="226"/>
      <c r="X30" s="226"/>
      <c r="Y30" s="226"/>
      <c r="Z30" s="226"/>
      <c r="AA30" s="226"/>
      <c r="AB30" s="226"/>
    </row>
    <row r="31" spans="1:28">
      <c r="A31" s="226"/>
      <c r="B31" s="226"/>
      <c r="C31" s="226"/>
      <c r="D31" s="226"/>
      <c r="E31" s="227"/>
      <c r="F31" s="227"/>
      <c r="G31" s="226"/>
      <c r="H31" s="226"/>
      <c r="I31" s="226"/>
      <c r="J31" s="251"/>
      <c r="K31" s="226"/>
      <c r="L31" s="226"/>
      <c r="M31" s="226"/>
      <c r="N31" s="226"/>
      <c r="O31" s="226"/>
      <c r="P31" s="226"/>
      <c r="Q31" s="226"/>
      <c r="R31" s="226"/>
      <c r="S31" s="227"/>
      <c r="T31" s="227"/>
      <c r="U31" s="227"/>
      <c r="V31" s="239"/>
      <c r="W31" s="226"/>
      <c r="X31" s="226"/>
      <c r="Y31" s="226"/>
      <c r="Z31" s="226"/>
      <c r="AA31" s="226"/>
      <c r="AB31" s="226"/>
    </row>
    <row r="32" spans="1:28">
      <c r="A32" s="226"/>
      <c r="B32" s="226"/>
      <c r="C32" s="226"/>
      <c r="D32" s="226"/>
      <c r="E32" s="227"/>
      <c r="F32" s="227"/>
      <c r="G32" s="226"/>
      <c r="H32" s="226"/>
      <c r="I32" s="226"/>
      <c r="J32" s="251"/>
      <c r="K32" s="226"/>
      <c r="L32" s="226"/>
      <c r="M32" s="226"/>
      <c r="N32" s="226"/>
      <c r="O32" s="226"/>
      <c r="P32" s="226"/>
      <c r="Q32" s="226"/>
      <c r="R32" s="226"/>
      <c r="S32" s="227"/>
      <c r="T32" s="227"/>
      <c r="U32" s="227"/>
      <c r="V32" s="226"/>
      <c r="W32" s="226"/>
      <c r="X32" s="226"/>
      <c r="Y32" s="226"/>
      <c r="Z32" s="226"/>
      <c r="AA32" s="226"/>
      <c r="AB32" s="226"/>
    </row>
    <row r="33" spans="1:28">
      <c r="A33" s="226"/>
      <c r="B33" s="226"/>
      <c r="C33" s="226"/>
      <c r="D33" s="226"/>
      <c r="E33" s="227"/>
      <c r="F33" s="227"/>
      <c r="G33" s="226"/>
      <c r="H33" s="226"/>
      <c r="I33" s="226"/>
      <c r="J33" s="250"/>
      <c r="K33" s="226"/>
      <c r="L33" s="226"/>
      <c r="M33" s="226"/>
      <c r="N33" s="226"/>
      <c r="O33" s="226"/>
      <c r="P33" s="226"/>
      <c r="Q33" s="226"/>
      <c r="R33" s="226"/>
      <c r="S33" s="227"/>
      <c r="T33" s="227"/>
      <c r="U33" s="227"/>
      <c r="V33" s="226"/>
      <c r="W33" s="226"/>
      <c r="X33" s="226"/>
      <c r="Y33" s="226"/>
      <c r="Z33" s="226"/>
      <c r="AA33" s="226"/>
      <c r="AB33" s="226"/>
    </row>
    <row r="34" spans="1:28">
      <c r="A34" s="226"/>
      <c r="B34" s="226"/>
      <c r="C34" s="226"/>
      <c r="D34" s="226"/>
      <c r="E34" s="227"/>
      <c r="F34" s="227"/>
      <c r="G34" s="226"/>
      <c r="H34" s="226"/>
      <c r="I34" s="226"/>
      <c r="J34" s="250"/>
      <c r="K34" s="226"/>
      <c r="L34" s="226"/>
      <c r="M34" s="226"/>
      <c r="N34" s="226"/>
      <c r="O34" s="226"/>
      <c r="P34" s="226"/>
      <c r="Q34" s="226"/>
      <c r="R34" s="226"/>
      <c r="S34" s="227"/>
      <c r="T34" s="227"/>
      <c r="U34" s="227"/>
      <c r="V34" s="239"/>
      <c r="W34" s="226"/>
      <c r="X34" s="226"/>
      <c r="Y34" s="226"/>
      <c r="Z34" s="226"/>
      <c r="AA34" s="226"/>
      <c r="AB34" s="226"/>
    </row>
    <row r="35" spans="1:28">
      <c r="A35" s="226"/>
      <c r="B35" s="226"/>
      <c r="C35" s="226"/>
      <c r="D35" s="226"/>
      <c r="E35" s="227"/>
      <c r="F35" s="227"/>
      <c r="G35" s="226"/>
      <c r="H35" s="226"/>
      <c r="I35" s="226"/>
      <c r="J35" s="251"/>
      <c r="K35" s="226"/>
      <c r="L35" s="226"/>
      <c r="M35" s="226"/>
      <c r="N35" s="226"/>
      <c r="O35" s="226"/>
      <c r="P35" s="226"/>
      <c r="Q35" s="226"/>
      <c r="R35" s="226"/>
      <c r="S35" s="227"/>
      <c r="T35" s="227"/>
      <c r="U35" s="227"/>
      <c r="V35" s="226"/>
      <c r="W35" s="226"/>
      <c r="X35" s="226"/>
      <c r="Y35" s="226"/>
      <c r="Z35" s="226"/>
      <c r="AA35" s="226"/>
      <c r="AB35" s="226"/>
    </row>
    <row r="36" spans="1:28">
      <c r="A36" s="226"/>
      <c r="B36" s="226"/>
      <c r="C36" s="226"/>
      <c r="D36" s="226"/>
      <c r="E36" s="227"/>
      <c r="F36" s="227"/>
      <c r="G36" s="226"/>
      <c r="H36" s="226"/>
      <c r="I36" s="226"/>
      <c r="J36" s="251"/>
      <c r="K36" s="226"/>
      <c r="L36" s="226"/>
      <c r="M36" s="226"/>
      <c r="N36" s="226"/>
      <c r="O36" s="226"/>
      <c r="P36" s="226"/>
      <c r="Q36" s="226"/>
      <c r="R36" s="226"/>
      <c r="S36" s="227"/>
      <c r="T36" s="227"/>
      <c r="U36" s="227"/>
      <c r="V36" s="226"/>
      <c r="W36" s="226"/>
      <c r="X36" s="226"/>
      <c r="Y36" s="226"/>
      <c r="Z36" s="226"/>
      <c r="AA36" s="226"/>
      <c r="AB36" s="226"/>
    </row>
    <row r="37" spans="1:28">
      <c r="A37" s="226"/>
      <c r="B37" s="226"/>
      <c r="C37" s="226"/>
      <c r="D37" s="226"/>
      <c r="E37" s="227"/>
      <c r="F37" s="227"/>
      <c r="G37" s="226"/>
      <c r="H37" s="226"/>
      <c r="I37" s="226"/>
      <c r="J37" s="250"/>
      <c r="K37" s="226"/>
      <c r="L37" s="226"/>
      <c r="M37" s="226"/>
      <c r="N37" s="226"/>
      <c r="O37" s="226"/>
      <c r="P37" s="226"/>
      <c r="Q37" s="226"/>
      <c r="R37" s="226"/>
      <c r="S37" s="227"/>
      <c r="T37" s="227"/>
      <c r="U37" s="227"/>
      <c r="V37" s="226"/>
      <c r="W37" s="226"/>
      <c r="X37" s="226"/>
      <c r="Y37" s="226"/>
      <c r="Z37" s="226"/>
      <c r="AA37" s="226"/>
      <c r="AB37" s="226"/>
    </row>
    <row r="38" spans="1:28">
      <c r="A38" s="226"/>
      <c r="B38" s="226"/>
      <c r="C38" s="226"/>
      <c r="D38" s="226"/>
      <c r="E38" s="227"/>
      <c r="F38" s="227"/>
      <c r="G38" s="226"/>
      <c r="H38" s="226"/>
      <c r="I38" s="226"/>
      <c r="J38" s="250"/>
      <c r="K38" s="226"/>
      <c r="L38" s="226"/>
      <c r="M38" s="226"/>
      <c r="N38" s="226"/>
      <c r="O38" s="226"/>
      <c r="P38" s="226"/>
      <c r="Q38" s="226"/>
      <c r="R38" s="226"/>
      <c r="S38" s="227"/>
      <c r="T38" s="227"/>
      <c r="U38" s="227"/>
      <c r="V38" s="226"/>
      <c r="W38" s="226"/>
      <c r="X38" s="226"/>
      <c r="Y38" s="226"/>
      <c r="Z38" s="226"/>
      <c r="AA38" s="226"/>
      <c r="AB38" s="226"/>
    </row>
    <row r="39" spans="1:28">
      <c r="A39" s="226"/>
      <c r="B39" s="226"/>
      <c r="C39" s="226"/>
      <c r="D39" s="226"/>
      <c r="E39" s="227"/>
      <c r="F39" s="227"/>
      <c r="G39" s="226"/>
      <c r="H39" s="226"/>
      <c r="I39" s="226"/>
      <c r="J39" s="251"/>
      <c r="K39" s="226"/>
      <c r="L39" s="226"/>
      <c r="M39" s="226"/>
      <c r="N39" s="226"/>
      <c r="O39" s="226"/>
      <c r="P39" s="226"/>
      <c r="Q39" s="226"/>
      <c r="R39" s="226"/>
      <c r="S39" s="227"/>
      <c r="T39" s="227"/>
      <c r="U39" s="227"/>
      <c r="V39" s="226"/>
      <c r="W39" s="226"/>
      <c r="X39" s="226"/>
      <c r="Y39" s="226"/>
      <c r="Z39" s="226"/>
      <c r="AA39" s="226"/>
      <c r="AB39" s="226"/>
    </row>
    <row r="40" spans="1:28">
      <c r="A40" s="226"/>
      <c r="B40" s="226"/>
      <c r="C40" s="226"/>
      <c r="D40" s="226"/>
      <c r="E40" s="227"/>
      <c r="F40" s="227"/>
      <c r="G40" s="226"/>
      <c r="H40" s="226"/>
      <c r="I40" s="226"/>
      <c r="J40" s="251"/>
      <c r="K40" s="226"/>
      <c r="L40" s="226"/>
      <c r="M40" s="226"/>
      <c r="N40" s="226"/>
      <c r="O40" s="226"/>
      <c r="P40" s="226"/>
      <c r="Q40" s="226"/>
      <c r="R40" s="226"/>
      <c r="S40" s="227"/>
      <c r="T40" s="227"/>
      <c r="U40" s="227"/>
      <c r="V40" s="226"/>
      <c r="W40" s="226"/>
      <c r="X40" s="226"/>
      <c r="Y40" s="226"/>
      <c r="Z40" s="226"/>
      <c r="AA40" s="226"/>
      <c r="AB40" s="226"/>
    </row>
    <row r="41" spans="1:28">
      <c r="A41" s="226"/>
      <c r="B41" s="226"/>
      <c r="C41" s="226"/>
      <c r="D41" s="226"/>
      <c r="E41" s="227"/>
      <c r="F41" s="227"/>
      <c r="G41" s="226"/>
      <c r="H41" s="226"/>
      <c r="I41" s="226"/>
      <c r="J41" s="250"/>
      <c r="K41" s="226"/>
      <c r="L41" s="226"/>
      <c r="M41" s="226"/>
      <c r="N41" s="226"/>
      <c r="O41" s="226"/>
      <c r="P41" s="226"/>
      <c r="Q41" s="226"/>
      <c r="R41" s="226"/>
      <c r="S41" s="227"/>
      <c r="T41" s="227"/>
      <c r="U41" s="227"/>
      <c r="V41" s="226"/>
      <c r="W41" s="226"/>
      <c r="X41" s="226"/>
      <c r="Y41" s="226"/>
      <c r="Z41" s="226"/>
      <c r="AA41" s="226"/>
      <c r="AB41" s="226"/>
    </row>
    <row r="42" spans="1:28">
      <c r="A42" s="226"/>
      <c r="B42" s="226"/>
      <c r="C42" s="226"/>
      <c r="D42" s="226"/>
      <c r="E42" s="227"/>
      <c r="F42" s="227"/>
      <c r="G42" s="226"/>
      <c r="H42" s="226"/>
      <c r="I42" s="226"/>
      <c r="J42" s="249"/>
      <c r="K42" s="226"/>
      <c r="L42" s="226"/>
      <c r="M42" s="226"/>
      <c r="N42" s="226"/>
      <c r="O42" s="226"/>
      <c r="P42" s="226"/>
      <c r="Q42" s="226"/>
      <c r="R42" s="226"/>
      <c r="S42" s="227"/>
      <c r="T42" s="227"/>
      <c r="U42" s="227"/>
      <c r="V42" s="226"/>
      <c r="W42" s="226"/>
      <c r="X42" s="226"/>
      <c r="Y42" s="226"/>
      <c r="Z42" s="226"/>
      <c r="AA42" s="226"/>
      <c r="AB42" s="226"/>
    </row>
    <row r="43" spans="1:28">
      <c r="A43" s="226"/>
      <c r="B43" s="226"/>
      <c r="C43" s="226"/>
      <c r="D43" s="226"/>
      <c r="E43" s="227"/>
      <c r="F43" s="227"/>
      <c r="G43" s="226"/>
      <c r="H43" s="226"/>
      <c r="I43" s="226"/>
      <c r="J43" s="250"/>
      <c r="K43" s="226"/>
      <c r="L43" s="226"/>
      <c r="M43" s="226"/>
      <c r="N43" s="226"/>
      <c r="O43" s="226"/>
      <c r="P43" s="226"/>
      <c r="Q43" s="226"/>
      <c r="R43" s="226"/>
      <c r="S43" s="227"/>
      <c r="T43" s="227"/>
      <c r="U43" s="227"/>
      <c r="V43" s="226"/>
      <c r="W43" s="226"/>
      <c r="X43" s="226"/>
      <c r="Y43" s="226"/>
      <c r="Z43" s="226"/>
      <c r="AA43" s="226"/>
      <c r="AB43" s="226"/>
    </row>
    <row r="44" spans="1:28">
      <c r="A44" s="226"/>
      <c r="B44" s="226"/>
      <c r="C44" s="394"/>
      <c r="D44" s="394"/>
      <c r="E44" s="395"/>
      <c r="F44" s="395"/>
      <c r="G44" s="394"/>
      <c r="H44" s="394"/>
      <c r="I44" s="394"/>
      <c r="J44" s="250"/>
      <c r="K44" s="226"/>
      <c r="L44" s="226"/>
      <c r="M44" s="226"/>
      <c r="N44" s="226"/>
      <c r="O44" s="226"/>
      <c r="P44" s="226"/>
      <c r="Q44" s="226"/>
      <c r="R44" s="226"/>
      <c r="S44" s="227"/>
      <c r="T44" s="227"/>
      <c r="U44" s="227"/>
      <c r="V44" s="239"/>
      <c r="W44" s="226"/>
      <c r="X44" s="226"/>
      <c r="Y44" s="226"/>
      <c r="Z44" s="226"/>
      <c r="AA44" s="226"/>
      <c r="AB44" s="226"/>
    </row>
    <row r="45" spans="1:28">
      <c r="A45" s="226"/>
      <c r="B45" s="226"/>
      <c r="C45" s="394"/>
      <c r="D45" s="394"/>
      <c r="E45" s="395"/>
      <c r="F45" s="394"/>
      <c r="G45" s="394"/>
      <c r="H45" s="394"/>
      <c r="I45" s="394"/>
      <c r="J45" s="251"/>
      <c r="K45" s="226"/>
      <c r="L45" s="226"/>
      <c r="M45" s="226"/>
      <c r="N45" s="226"/>
      <c r="O45" s="226"/>
      <c r="P45" s="226"/>
      <c r="Q45" s="226"/>
      <c r="R45" s="226"/>
      <c r="S45" s="227"/>
      <c r="T45" s="227"/>
      <c r="U45" s="227"/>
      <c r="V45" s="226"/>
      <c r="W45" s="226"/>
      <c r="X45" s="226"/>
      <c r="Y45" s="226"/>
      <c r="Z45" s="226"/>
      <c r="AA45" s="226"/>
      <c r="AB45" s="226"/>
    </row>
    <row r="46" spans="1:28">
      <c r="A46" s="226"/>
      <c r="B46" s="226"/>
      <c r="C46" s="226"/>
      <c r="D46" s="226"/>
      <c r="E46" s="227"/>
      <c r="F46" s="226"/>
      <c r="G46" s="226"/>
      <c r="H46" s="226"/>
      <c r="I46" s="226"/>
      <c r="J46" s="251"/>
      <c r="K46" s="226"/>
      <c r="L46" s="226"/>
      <c r="M46" s="226"/>
      <c r="N46" s="226"/>
      <c r="O46" s="226"/>
      <c r="P46" s="226"/>
      <c r="Q46" s="226"/>
      <c r="R46" s="226"/>
      <c r="S46" s="227"/>
      <c r="T46" s="227"/>
      <c r="U46" s="227"/>
      <c r="V46" s="226"/>
      <c r="W46" s="226"/>
      <c r="X46" s="226"/>
      <c r="Y46" s="226"/>
      <c r="Z46" s="226"/>
      <c r="AA46" s="226"/>
      <c r="AB46" s="226"/>
    </row>
    <row r="47" spans="1:28">
      <c r="A47" s="226"/>
      <c r="B47" s="226"/>
      <c r="C47" s="226"/>
      <c r="D47" s="226"/>
      <c r="E47" s="227"/>
      <c r="F47" s="227"/>
      <c r="G47" s="226"/>
      <c r="H47" s="226"/>
      <c r="I47" s="226"/>
      <c r="J47" s="249"/>
      <c r="K47" s="226"/>
      <c r="L47" s="226"/>
      <c r="M47" s="226"/>
      <c r="N47" s="226"/>
      <c r="O47" s="226"/>
      <c r="P47" s="226"/>
      <c r="Q47" s="226"/>
      <c r="R47" s="226"/>
      <c r="S47" s="227"/>
      <c r="T47" s="227"/>
      <c r="U47" s="227"/>
      <c r="V47" s="226"/>
      <c r="W47" s="226"/>
      <c r="X47" s="226"/>
      <c r="Y47" s="226"/>
      <c r="Z47" s="226"/>
      <c r="AA47" s="226"/>
      <c r="AB47" s="226"/>
    </row>
    <row r="48" spans="1:28">
      <c r="A48" s="226"/>
      <c r="B48" s="226"/>
      <c r="C48" s="226"/>
      <c r="D48" s="226"/>
      <c r="E48" s="227"/>
      <c r="F48" s="227"/>
      <c r="G48" s="226"/>
      <c r="H48" s="226"/>
      <c r="I48" s="226"/>
      <c r="J48" s="250"/>
      <c r="K48" s="226"/>
      <c r="L48" s="226"/>
      <c r="M48" s="226"/>
      <c r="N48" s="226"/>
      <c r="O48" s="226"/>
      <c r="P48" s="226"/>
      <c r="Q48" s="226"/>
      <c r="R48" s="226"/>
      <c r="S48" s="227"/>
      <c r="T48" s="227"/>
      <c r="U48" s="227"/>
      <c r="V48" s="226"/>
      <c r="W48" s="226"/>
      <c r="X48" s="226"/>
      <c r="Y48" s="226"/>
      <c r="Z48" s="226"/>
      <c r="AA48" s="226"/>
      <c r="AB48" s="226"/>
    </row>
    <row r="49" spans="1:28">
      <c r="A49" s="226"/>
      <c r="B49" s="226"/>
      <c r="C49" s="226"/>
      <c r="D49" s="226"/>
      <c r="E49" s="227"/>
      <c r="F49" s="227"/>
      <c r="G49" s="226"/>
      <c r="H49" s="226"/>
      <c r="I49" s="226"/>
      <c r="J49" s="251"/>
      <c r="K49" s="226"/>
      <c r="L49" s="226"/>
      <c r="M49" s="226"/>
      <c r="N49" s="226"/>
      <c r="O49" s="226"/>
      <c r="P49" s="226"/>
      <c r="Q49" s="226"/>
      <c r="R49" s="226"/>
      <c r="S49" s="227"/>
      <c r="T49" s="227"/>
      <c r="U49" s="227"/>
      <c r="V49" s="226"/>
      <c r="W49" s="226"/>
      <c r="X49" s="226"/>
      <c r="Y49" s="226"/>
      <c r="Z49" s="226"/>
      <c r="AA49" s="226"/>
      <c r="AB49" s="226"/>
    </row>
    <row r="50" spans="1:28">
      <c r="A50" s="226"/>
      <c r="B50" s="226"/>
      <c r="C50" s="226"/>
      <c r="D50" s="226"/>
      <c r="E50" s="227"/>
      <c r="F50" s="227"/>
      <c r="G50" s="226"/>
      <c r="H50" s="226"/>
      <c r="I50" s="226"/>
      <c r="J50" s="251"/>
      <c r="K50" s="226"/>
      <c r="L50" s="226"/>
      <c r="M50" s="226"/>
      <c r="N50" s="226"/>
      <c r="O50" s="226"/>
      <c r="P50" s="226"/>
      <c r="Q50" s="226"/>
      <c r="R50" s="226"/>
      <c r="S50" s="227"/>
      <c r="T50" s="227"/>
      <c r="U50" s="227"/>
      <c r="V50" s="226"/>
      <c r="W50" s="226"/>
      <c r="X50" s="226"/>
      <c r="Y50" s="226"/>
      <c r="Z50" s="226"/>
      <c r="AA50" s="226"/>
      <c r="AB50" s="226"/>
    </row>
    <row r="51" spans="1:28">
      <c r="A51" s="226"/>
      <c r="B51" s="226"/>
      <c r="C51" s="226"/>
      <c r="D51" s="226"/>
      <c r="E51" s="227"/>
      <c r="F51" s="227"/>
      <c r="G51" s="226"/>
      <c r="H51" s="226"/>
      <c r="I51" s="226"/>
      <c r="J51" s="251"/>
      <c r="K51" s="226"/>
      <c r="L51" s="226"/>
      <c r="M51" s="226"/>
      <c r="N51" s="226"/>
      <c r="O51" s="226"/>
      <c r="P51" s="226"/>
      <c r="Q51" s="226"/>
      <c r="R51" s="226"/>
      <c r="S51" s="227"/>
      <c r="T51" s="227"/>
      <c r="U51" s="227"/>
      <c r="V51" s="226"/>
      <c r="W51" s="226"/>
      <c r="X51" s="226"/>
      <c r="Y51" s="226"/>
      <c r="Z51" s="226"/>
      <c r="AA51" s="226"/>
      <c r="AB51" s="226"/>
    </row>
    <row r="52" spans="1:28">
      <c r="A52" s="226"/>
      <c r="B52" s="226"/>
      <c r="C52" s="226"/>
      <c r="D52" s="226"/>
      <c r="E52" s="227"/>
      <c r="F52" s="227"/>
      <c r="G52" s="226"/>
      <c r="H52" s="226"/>
      <c r="I52" s="226"/>
      <c r="J52" s="251"/>
      <c r="K52" s="226"/>
      <c r="L52" s="226"/>
      <c r="M52" s="226"/>
      <c r="N52" s="226"/>
      <c r="O52" s="226"/>
      <c r="P52" s="226"/>
      <c r="Q52" s="226"/>
      <c r="R52" s="226"/>
      <c r="S52" s="227"/>
      <c r="T52" s="227"/>
      <c r="U52" s="227"/>
      <c r="V52" s="226"/>
      <c r="W52" s="226"/>
      <c r="X52" s="226"/>
      <c r="Y52" s="226"/>
      <c r="Z52" s="226"/>
      <c r="AA52" s="226"/>
      <c r="AB52" s="226"/>
    </row>
    <row r="53" spans="1:28">
      <c r="A53" s="226"/>
      <c r="B53" s="226"/>
      <c r="C53" s="226"/>
      <c r="D53" s="226"/>
      <c r="E53" s="227"/>
      <c r="F53" s="226"/>
      <c r="G53" s="226"/>
      <c r="H53" s="226"/>
      <c r="I53" s="226"/>
      <c r="J53" s="252"/>
      <c r="K53" s="226"/>
      <c r="L53" s="226"/>
      <c r="M53" s="226"/>
      <c r="N53" s="226"/>
      <c r="O53" s="226"/>
      <c r="P53" s="226"/>
      <c r="Q53" s="226"/>
      <c r="R53" s="226"/>
      <c r="S53" s="227"/>
      <c r="T53" s="227"/>
      <c r="U53" s="227"/>
      <c r="V53" s="226"/>
      <c r="W53" s="226"/>
      <c r="X53" s="226"/>
      <c r="Y53" s="226"/>
      <c r="Z53" s="226"/>
      <c r="AA53" s="226"/>
      <c r="AB53" s="226"/>
    </row>
    <row r="54" spans="1:28">
      <c r="A54" s="226"/>
      <c r="B54" s="226"/>
      <c r="C54" s="226"/>
      <c r="D54" s="226"/>
      <c r="E54" s="227"/>
      <c r="F54" s="227"/>
      <c r="G54" s="226"/>
      <c r="H54" s="226"/>
      <c r="I54" s="226"/>
      <c r="J54" s="252"/>
      <c r="K54" s="226"/>
      <c r="L54" s="226"/>
      <c r="M54" s="226"/>
      <c r="N54" s="226"/>
      <c r="O54" s="226"/>
      <c r="P54" s="226"/>
      <c r="Q54" s="226"/>
      <c r="R54" s="226"/>
      <c r="S54" s="227"/>
      <c r="T54" s="227"/>
      <c r="U54" s="227"/>
      <c r="V54" s="226"/>
      <c r="W54" s="226"/>
      <c r="X54" s="226"/>
      <c r="Y54" s="226"/>
      <c r="Z54" s="226"/>
      <c r="AA54" s="226"/>
      <c r="AB54" s="226"/>
    </row>
    <row r="55" spans="1:28">
      <c r="A55" s="226"/>
      <c r="B55" s="226"/>
      <c r="C55" s="226"/>
      <c r="D55" s="226"/>
      <c r="E55" s="227"/>
      <c r="F55" s="227"/>
      <c r="G55" s="226"/>
      <c r="H55" s="226"/>
      <c r="I55" s="226"/>
      <c r="J55" s="252"/>
      <c r="K55" s="226"/>
      <c r="L55" s="226"/>
      <c r="M55" s="226"/>
      <c r="N55" s="226"/>
      <c r="O55" s="226"/>
      <c r="P55" s="226"/>
      <c r="Q55" s="226"/>
      <c r="R55" s="226"/>
      <c r="S55" s="227"/>
      <c r="T55" s="227"/>
      <c r="U55" s="227"/>
      <c r="V55" s="226"/>
      <c r="W55" s="226"/>
      <c r="X55" s="226"/>
      <c r="Y55" s="226"/>
      <c r="Z55" s="226"/>
      <c r="AA55" s="226"/>
      <c r="AB55" s="226"/>
    </row>
    <row r="56" spans="1:28">
      <c r="A56" s="226"/>
      <c r="B56" s="226"/>
      <c r="C56" s="226"/>
      <c r="D56" s="226"/>
      <c r="E56" s="227"/>
      <c r="F56" s="227"/>
      <c r="G56" s="226"/>
      <c r="H56" s="226"/>
      <c r="I56" s="226"/>
      <c r="J56" s="251"/>
      <c r="K56" s="226"/>
      <c r="L56" s="226"/>
      <c r="M56" s="226"/>
      <c r="N56" s="226"/>
      <c r="O56" s="226"/>
      <c r="P56" s="226"/>
      <c r="Q56" s="226"/>
      <c r="R56" s="226"/>
      <c r="S56" s="227"/>
      <c r="T56" s="227"/>
      <c r="U56" s="227"/>
      <c r="V56" s="226"/>
      <c r="W56" s="226"/>
      <c r="X56" s="226"/>
      <c r="Y56" s="226"/>
      <c r="Z56" s="226"/>
      <c r="AA56" s="226"/>
      <c r="AB56" s="226"/>
    </row>
    <row r="57" spans="1:28">
      <c r="A57" s="226"/>
      <c r="B57" s="226"/>
      <c r="C57" s="226"/>
      <c r="D57" s="226"/>
      <c r="E57" s="227"/>
      <c r="F57" s="227"/>
      <c r="G57" s="226"/>
      <c r="H57" s="226"/>
      <c r="I57" s="226"/>
      <c r="J57" s="251"/>
      <c r="K57" s="226"/>
      <c r="L57" s="226"/>
      <c r="M57" s="226"/>
      <c r="N57" s="226"/>
      <c r="O57" s="226"/>
      <c r="P57" s="226"/>
      <c r="Q57" s="226"/>
      <c r="R57" s="226"/>
      <c r="S57" s="227"/>
      <c r="T57" s="227"/>
      <c r="U57" s="227"/>
      <c r="V57" s="226"/>
      <c r="W57" s="226"/>
      <c r="X57" s="226"/>
      <c r="Y57" s="226"/>
      <c r="Z57" s="226"/>
      <c r="AA57" s="226"/>
      <c r="AB57" s="226"/>
    </row>
    <row r="58" spans="1:28">
      <c r="A58" s="226"/>
      <c r="B58" s="226"/>
      <c r="C58" s="226"/>
      <c r="D58" s="226"/>
      <c r="E58" s="227"/>
      <c r="F58" s="227"/>
      <c r="G58" s="226"/>
      <c r="H58" s="226"/>
      <c r="I58" s="226"/>
      <c r="J58" s="251"/>
      <c r="K58" s="226"/>
      <c r="L58" s="226"/>
      <c r="M58" s="226"/>
      <c r="N58" s="226"/>
      <c r="O58" s="226"/>
      <c r="P58" s="226"/>
      <c r="Q58" s="226"/>
      <c r="R58" s="226"/>
      <c r="S58" s="227"/>
      <c r="T58" s="227"/>
      <c r="U58" s="227"/>
      <c r="V58" s="226"/>
      <c r="W58" s="226"/>
      <c r="X58" s="226"/>
      <c r="Y58" s="226"/>
      <c r="Z58" s="226"/>
      <c r="AA58" s="226"/>
      <c r="AB58" s="226"/>
    </row>
    <row r="59" spans="1:28">
      <c r="A59" s="226"/>
      <c r="B59" s="226"/>
      <c r="C59" s="226"/>
      <c r="D59" s="226"/>
      <c r="E59" s="227"/>
      <c r="F59" s="227"/>
      <c r="G59" s="226"/>
      <c r="H59" s="226"/>
      <c r="I59" s="226"/>
      <c r="J59" s="250"/>
      <c r="K59" s="226"/>
      <c r="L59" s="226"/>
      <c r="M59" s="226"/>
      <c r="N59" s="226"/>
      <c r="O59" s="226"/>
      <c r="P59" s="226"/>
      <c r="Q59" s="226"/>
      <c r="R59" s="226"/>
      <c r="S59" s="227"/>
      <c r="T59" s="227"/>
      <c r="U59" s="227"/>
      <c r="V59" s="226"/>
      <c r="W59" s="226"/>
      <c r="X59" s="226"/>
      <c r="Y59" s="226"/>
      <c r="Z59" s="226"/>
      <c r="AA59" s="226"/>
      <c r="AB59" s="226"/>
    </row>
    <row r="60" spans="1:28">
      <c r="A60" s="226"/>
      <c r="B60" s="226"/>
      <c r="C60" s="226"/>
      <c r="D60" s="226"/>
      <c r="E60" s="227"/>
      <c r="F60" s="227"/>
      <c r="G60" s="226"/>
      <c r="H60" s="226"/>
      <c r="I60" s="226"/>
      <c r="J60" s="251"/>
      <c r="K60" s="226"/>
      <c r="L60" s="226"/>
      <c r="M60" s="226"/>
      <c r="N60" s="226"/>
      <c r="O60" s="226"/>
      <c r="P60" s="226"/>
      <c r="Q60" s="226"/>
      <c r="R60" s="226"/>
      <c r="S60" s="227"/>
      <c r="T60" s="227"/>
      <c r="U60" s="227"/>
      <c r="V60" s="226"/>
      <c r="W60" s="226"/>
      <c r="X60" s="226"/>
      <c r="Y60" s="226"/>
      <c r="Z60" s="226"/>
      <c r="AA60" s="226"/>
      <c r="AB60" s="226"/>
    </row>
    <row r="61" spans="1:28">
      <c r="A61" s="226"/>
      <c r="B61" s="226"/>
      <c r="C61" s="226"/>
      <c r="D61" s="226"/>
      <c r="E61" s="227"/>
      <c r="F61" s="227"/>
      <c r="G61" s="226"/>
      <c r="H61" s="226"/>
      <c r="I61" s="226"/>
      <c r="J61" s="252"/>
      <c r="K61" s="226"/>
      <c r="L61" s="226"/>
      <c r="M61" s="226"/>
      <c r="N61" s="226"/>
      <c r="O61" s="226"/>
      <c r="P61" s="226"/>
      <c r="Q61" s="226"/>
      <c r="R61" s="226"/>
      <c r="S61" s="227"/>
      <c r="T61" s="227"/>
      <c r="U61" s="227"/>
      <c r="V61" s="226"/>
      <c r="W61" s="226"/>
      <c r="X61" s="226"/>
      <c r="Y61" s="226"/>
      <c r="Z61" s="226"/>
      <c r="AA61" s="226"/>
      <c r="AB61" s="226"/>
    </row>
    <row r="62" spans="1:28">
      <c r="A62" s="226"/>
      <c r="B62" s="226"/>
      <c r="C62" s="226"/>
      <c r="D62" s="226"/>
      <c r="E62" s="227"/>
      <c r="F62" s="227"/>
      <c r="G62" s="226"/>
      <c r="H62" s="226"/>
      <c r="I62" s="226"/>
      <c r="J62" s="252"/>
      <c r="K62" s="226"/>
      <c r="L62" s="226"/>
      <c r="M62" s="226"/>
      <c r="N62" s="226"/>
      <c r="O62" s="226"/>
      <c r="P62" s="226"/>
      <c r="Q62" s="226"/>
      <c r="R62" s="226"/>
      <c r="S62" s="227"/>
      <c r="T62" s="227"/>
      <c r="U62" s="227"/>
      <c r="V62" s="226"/>
      <c r="W62" s="226"/>
      <c r="X62" s="226"/>
      <c r="Y62" s="226"/>
      <c r="Z62" s="226"/>
      <c r="AA62" s="226"/>
      <c r="AB62" s="226"/>
    </row>
    <row r="63" spans="1:28">
      <c r="A63" s="226"/>
      <c r="B63" s="226"/>
      <c r="C63" s="226"/>
      <c r="D63" s="226"/>
      <c r="E63" s="227"/>
      <c r="F63" s="227"/>
      <c r="G63" s="226"/>
      <c r="H63" s="226"/>
      <c r="I63" s="226"/>
      <c r="J63" s="252"/>
      <c r="K63" s="226"/>
      <c r="L63" s="226"/>
      <c r="M63" s="226"/>
      <c r="N63" s="226"/>
      <c r="O63" s="226"/>
      <c r="P63" s="226"/>
      <c r="Q63" s="226"/>
      <c r="R63" s="226"/>
      <c r="S63" s="227"/>
      <c r="T63" s="227"/>
      <c r="U63" s="227"/>
      <c r="V63" s="226"/>
      <c r="W63" s="226"/>
      <c r="X63" s="226"/>
      <c r="Y63" s="226"/>
      <c r="Z63" s="226"/>
      <c r="AA63" s="226"/>
      <c r="AB63" s="226"/>
    </row>
    <row r="64" spans="1:28">
      <c r="A64" s="226"/>
      <c r="B64" s="226"/>
      <c r="C64" s="226"/>
      <c r="D64" s="226"/>
      <c r="E64" s="227"/>
      <c r="F64" s="227"/>
      <c r="G64" s="226"/>
      <c r="H64" s="226"/>
      <c r="I64" s="226"/>
      <c r="J64" s="253"/>
      <c r="K64" s="226"/>
      <c r="L64" s="226"/>
      <c r="M64" s="226"/>
      <c r="N64" s="226"/>
      <c r="O64" s="226"/>
      <c r="P64" s="226"/>
      <c r="Q64" s="226"/>
      <c r="R64" s="226"/>
      <c r="S64" s="227"/>
      <c r="T64" s="227"/>
      <c r="U64" s="227"/>
      <c r="V64" s="226"/>
      <c r="W64" s="226"/>
      <c r="X64" s="226"/>
      <c r="Y64" s="226"/>
      <c r="Z64" s="226"/>
      <c r="AA64" s="226"/>
      <c r="AB64" s="226"/>
    </row>
    <row r="65" spans="1:28">
      <c r="A65" s="226"/>
      <c r="B65" s="226"/>
      <c r="C65" s="226"/>
      <c r="D65" s="226"/>
      <c r="E65" s="227"/>
      <c r="F65" s="227"/>
      <c r="G65" s="226"/>
      <c r="H65" s="226"/>
      <c r="I65" s="226"/>
      <c r="J65" s="253"/>
      <c r="K65" s="226"/>
      <c r="L65" s="226"/>
      <c r="M65" s="226"/>
      <c r="N65" s="226"/>
      <c r="O65" s="226"/>
      <c r="P65" s="226"/>
      <c r="Q65" s="226"/>
      <c r="R65" s="226"/>
      <c r="S65" s="227"/>
      <c r="T65" s="227"/>
      <c r="U65" s="227"/>
      <c r="V65" s="226"/>
      <c r="W65" s="226"/>
      <c r="X65" s="226"/>
      <c r="Y65" s="226"/>
      <c r="Z65" s="226"/>
      <c r="AA65" s="226"/>
      <c r="AB65" s="226"/>
    </row>
    <row r="66" spans="1:28">
      <c r="A66" s="226"/>
      <c r="B66" s="226"/>
      <c r="C66" s="226"/>
      <c r="D66" s="226"/>
      <c r="E66" s="227"/>
      <c r="F66" s="227"/>
      <c r="G66" s="226"/>
      <c r="H66" s="226"/>
      <c r="I66" s="226"/>
      <c r="J66" s="252"/>
      <c r="K66" s="226"/>
      <c r="L66" s="226"/>
      <c r="M66" s="226"/>
      <c r="N66" s="226"/>
      <c r="O66" s="226"/>
      <c r="P66" s="226"/>
      <c r="Q66" s="226"/>
      <c r="R66" s="226"/>
      <c r="S66" s="227"/>
      <c r="T66" s="227"/>
      <c r="U66" s="227"/>
      <c r="V66" s="226"/>
      <c r="W66" s="226"/>
      <c r="X66" s="226"/>
      <c r="Y66" s="226"/>
      <c r="Z66" s="226"/>
      <c r="AA66" s="226"/>
      <c r="AB66" s="226"/>
    </row>
    <row r="67" spans="1:28">
      <c r="A67" s="226"/>
      <c r="B67" s="226"/>
      <c r="C67" s="226"/>
      <c r="D67" s="226"/>
      <c r="E67" s="227"/>
      <c r="F67" s="227"/>
      <c r="G67" s="226"/>
      <c r="H67" s="226"/>
      <c r="I67" s="226"/>
      <c r="J67" s="253"/>
      <c r="K67" s="226"/>
      <c r="L67" s="226"/>
      <c r="M67" s="226"/>
      <c r="N67" s="226"/>
      <c r="O67" s="226"/>
      <c r="P67" s="226"/>
      <c r="Q67" s="226"/>
      <c r="R67" s="226"/>
      <c r="S67" s="227"/>
      <c r="T67" s="227"/>
      <c r="U67" s="227"/>
      <c r="V67" s="226"/>
      <c r="W67" s="226"/>
      <c r="X67" s="226"/>
      <c r="Y67" s="226"/>
      <c r="Z67" s="226"/>
      <c r="AA67" s="226"/>
      <c r="AB67" s="226"/>
    </row>
    <row r="68" spans="1:28">
      <c r="A68" s="226"/>
      <c r="B68" s="226"/>
      <c r="C68" s="226"/>
      <c r="D68" s="226"/>
      <c r="E68" s="227"/>
      <c r="F68" s="227"/>
      <c r="G68" s="226"/>
      <c r="H68" s="226"/>
      <c r="I68" s="226"/>
      <c r="J68" s="253"/>
      <c r="K68" s="226"/>
      <c r="L68" s="226"/>
      <c r="M68" s="226"/>
      <c r="N68" s="226"/>
      <c r="O68" s="226"/>
      <c r="P68" s="226"/>
      <c r="Q68" s="226"/>
      <c r="R68" s="226"/>
      <c r="S68" s="227"/>
      <c r="T68" s="227"/>
      <c r="U68" s="227"/>
      <c r="V68" s="226"/>
      <c r="W68" s="226"/>
      <c r="X68" s="226"/>
      <c r="Y68" s="226"/>
      <c r="Z68" s="226"/>
      <c r="AA68" s="226"/>
      <c r="AB68" s="226"/>
    </row>
    <row r="69" spans="1:28">
      <c r="A69" s="226"/>
      <c r="B69" s="226"/>
      <c r="C69" s="226"/>
      <c r="D69" s="226"/>
      <c r="E69" s="227"/>
      <c r="F69" s="227"/>
      <c r="G69" s="226"/>
      <c r="H69" s="226"/>
      <c r="I69" s="226"/>
      <c r="J69" s="253"/>
      <c r="K69" s="226"/>
      <c r="L69" s="226"/>
      <c r="M69" s="226"/>
      <c r="N69" s="226"/>
      <c r="O69" s="226"/>
      <c r="P69" s="226"/>
      <c r="Q69" s="226"/>
      <c r="R69" s="226"/>
      <c r="S69" s="227"/>
      <c r="T69" s="227"/>
      <c r="U69" s="227"/>
      <c r="V69" s="226"/>
      <c r="W69" s="226"/>
      <c r="X69" s="226"/>
      <c r="Y69" s="226"/>
      <c r="Z69" s="226"/>
      <c r="AA69" s="226"/>
      <c r="AB69" s="226"/>
    </row>
    <row r="70" spans="1:28">
      <c r="A70" s="226"/>
      <c r="B70" s="226"/>
      <c r="C70" s="226"/>
      <c r="D70" s="226"/>
      <c r="E70" s="227"/>
      <c r="F70" s="227"/>
      <c r="G70" s="226"/>
      <c r="H70" s="226"/>
      <c r="I70" s="226"/>
      <c r="J70" s="252"/>
      <c r="K70" s="226"/>
      <c r="L70" s="226"/>
      <c r="M70" s="226"/>
      <c r="N70" s="226"/>
      <c r="O70" s="226"/>
      <c r="P70" s="226"/>
      <c r="Q70" s="226"/>
      <c r="R70" s="226"/>
      <c r="S70" s="227"/>
      <c r="T70" s="227"/>
      <c r="U70" s="227"/>
      <c r="V70" s="226"/>
      <c r="W70" s="226"/>
      <c r="X70" s="226"/>
      <c r="Y70" s="226"/>
      <c r="Z70" s="226"/>
      <c r="AA70" s="226"/>
      <c r="AB70" s="226"/>
    </row>
    <row r="71" spans="1:28">
      <c r="A71" s="226"/>
      <c r="B71" s="226"/>
      <c r="C71" s="226"/>
      <c r="D71" s="226"/>
      <c r="E71" s="227"/>
      <c r="F71" s="227"/>
      <c r="G71" s="226"/>
      <c r="H71" s="226"/>
      <c r="I71" s="226"/>
      <c r="J71" s="252"/>
      <c r="K71" s="226"/>
      <c r="L71" s="226"/>
      <c r="M71" s="226"/>
      <c r="N71" s="226"/>
      <c r="O71" s="226"/>
      <c r="P71" s="226"/>
      <c r="Q71" s="226"/>
      <c r="R71" s="226"/>
      <c r="S71" s="227"/>
      <c r="T71" s="227"/>
      <c r="U71" s="227"/>
      <c r="V71" s="226"/>
      <c r="W71" s="226"/>
      <c r="X71" s="226"/>
      <c r="Y71" s="226"/>
      <c r="Z71" s="226"/>
      <c r="AA71" s="226"/>
      <c r="AB71" s="226"/>
    </row>
    <row r="72" spans="1:28">
      <c r="A72" s="226"/>
      <c r="B72" s="226"/>
      <c r="C72" s="226"/>
      <c r="D72" s="226"/>
      <c r="E72" s="227"/>
      <c r="F72" s="227"/>
      <c r="G72" s="226"/>
      <c r="H72" s="226"/>
      <c r="I72" s="226"/>
      <c r="J72" s="251"/>
      <c r="K72" s="226"/>
      <c r="L72" s="226"/>
      <c r="M72" s="226"/>
      <c r="N72" s="226"/>
      <c r="O72" s="226"/>
      <c r="P72" s="226"/>
      <c r="Q72" s="226"/>
      <c r="R72" s="226"/>
      <c r="S72" s="227"/>
      <c r="T72" s="227"/>
      <c r="U72" s="227"/>
      <c r="V72" s="226"/>
      <c r="W72" s="226"/>
      <c r="X72" s="226"/>
      <c r="Y72" s="226"/>
      <c r="Z72" s="226"/>
      <c r="AA72" s="226"/>
      <c r="AB72" s="226"/>
    </row>
    <row r="73" spans="1:28">
      <c r="A73" s="226"/>
      <c r="B73" s="226"/>
      <c r="C73" s="226"/>
      <c r="D73" s="226"/>
      <c r="E73" s="227"/>
      <c r="F73" s="227"/>
      <c r="G73" s="226"/>
      <c r="H73" s="226"/>
      <c r="I73" s="226"/>
      <c r="J73" s="252"/>
      <c r="K73" s="226"/>
      <c r="L73" s="226"/>
      <c r="M73" s="226"/>
      <c r="N73" s="226"/>
      <c r="O73" s="226"/>
      <c r="P73" s="226"/>
      <c r="Q73" s="226"/>
      <c r="R73" s="226"/>
      <c r="S73" s="227"/>
      <c r="T73" s="227"/>
      <c r="U73" s="227"/>
      <c r="V73" s="226"/>
      <c r="W73" s="226"/>
      <c r="X73" s="226"/>
      <c r="Y73" s="226"/>
      <c r="Z73" s="226"/>
      <c r="AA73" s="226"/>
      <c r="AB73" s="226"/>
    </row>
    <row r="74" spans="1:28">
      <c r="A74" s="226"/>
      <c r="B74" s="226"/>
      <c r="C74" s="226"/>
      <c r="D74" s="226"/>
      <c r="E74" s="227"/>
      <c r="F74" s="227"/>
      <c r="G74" s="226"/>
      <c r="H74" s="226"/>
      <c r="I74" s="226"/>
      <c r="J74" s="253"/>
      <c r="K74" s="226"/>
      <c r="L74" s="226"/>
      <c r="M74" s="226"/>
      <c r="N74" s="226"/>
      <c r="O74" s="226"/>
      <c r="P74" s="226"/>
      <c r="Q74" s="226"/>
      <c r="R74" s="226"/>
      <c r="S74" s="227"/>
      <c r="T74" s="227"/>
      <c r="U74" s="227"/>
      <c r="V74" s="226"/>
      <c r="W74" s="226"/>
      <c r="X74" s="226"/>
      <c r="Y74" s="226"/>
      <c r="Z74" s="226"/>
      <c r="AA74" s="226"/>
      <c r="AB74" s="226"/>
    </row>
    <row r="75" spans="1:28">
      <c r="A75" s="226"/>
      <c r="B75" s="226"/>
      <c r="C75" s="226"/>
      <c r="D75" s="226"/>
      <c r="E75" s="227"/>
      <c r="F75" s="227"/>
      <c r="G75" s="226"/>
      <c r="H75" s="226"/>
      <c r="I75" s="226"/>
      <c r="J75" s="253"/>
      <c r="K75" s="226"/>
      <c r="L75" s="226"/>
      <c r="M75" s="226"/>
      <c r="N75" s="226"/>
      <c r="O75" s="226"/>
      <c r="P75" s="226"/>
      <c r="Q75" s="226"/>
      <c r="R75" s="226"/>
      <c r="S75" s="227"/>
      <c r="T75" s="227"/>
      <c r="U75" s="227"/>
      <c r="V75" s="226"/>
      <c r="W75" s="226"/>
      <c r="X75" s="226"/>
      <c r="Y75" s="226"/>
      <c r="Z75" s="226"/>
      <c r="AA75" s="226"/>
      <c r="AB75" s="226"/>
    </row>
    <row r="76" spans="1:28">
      <c r="A76" s="226"/>
      <c r="B76" s="226"/>
      <c r="C76" s="226"/>
      <c r="D76" s="226"/>
      <c r="E76" s="227"/>
      <c r="F76" s="227"/>
      <c r="G76" s="226"/>
      <c r="H76" s="226"/>
      <c r="I76" s="226"/>
      <c r="J76" s="252"/>
      <c r="K76" s="226"/>
      <c r="L76" s="226"/>
      <c r="M76" s="226"/>
      <c r="N76" s="226"/>
      <c r="O76" s="226"/>
      <c r="P76" s="226"/>
      <c r="Q76" s="226"/>
      <c r="R76" s="226"/>
      <c r="S76" s="227"/>
      <c r="T76" s="227"/>
      <c r="U76" s="227"/>
      <c r="V76" s="226"/>
      <c r="W76" s="226"/>
      <c r="X76" s="226"/>
      <c r="Y76" s="226"/>
      <c r="Z76" s="226"/>
      <c r="AA76" s="226"/>
      <c r="AB76" s="226"/>
    </row>
    <row r="77" spans="1:28">
      <c r="A77" s="226"/>
      <c r="B77" s="226"/>
      <c r="C77" s="226"/>
      <c r="D77" s="226"/>
      <c r="E77" s="227"/>
      <c r="F77" s="227"/>
      <c r="G77" s="226"/>
      <c r="H77" s="226"/>
      <c r="I77" s="226"/>
      <c r="J77" s="251"/>
      <c r="K77" s="226"/>
      <c r="L77" s="226"/>
      <c r="M77" s="226"/>
      <c r="N77" s="226"/>
      <c r="O77" s="226"/>
      <c r="P77" s="226"/>
      <c r="Q77" s="226"/>
      <c r="R77" s="226"/>
      <c r="S77" s="227"/>
      <c r="T77" s="227"/>
      <c r="U77" s="227"/>
      <c r="V77" s="226"/>
      <c r="W77" s="226"/>
      <c r="X77" s="226"/>
      <c r="Y77" s="226"/>
      <c r="Z77" s="226"/>
      <c r="AA77" s="226"/>
      <c r="AB77" s="226"/>
    </row>
    <row r="78" spans="1:28">
      <c r="A78" s="226"/>
      <c r="B78" s="226"/>
      <c r="C78" s="226"/>
      <c r="D78" s="226"/>
      <c r="E78" s="227"/>
      <c r="F78" s="227"/>
      <c r="G78" s="226"/>
      <c r="H78" s="226"/>
      <c r="I78" s="226"/>
      <c r="J78" s="252"/>
      <c r="K78" s="226"/>
      <c r="L78" s="226"/>
      <c r="M78" s="226"/>
      <c r="N78" s="226"/>
      <c r="O78" s="226"/>
      <c r="P78" s="226"/>
      <c r="Q78" s="226"/>
      <c r="R78" s="226"/>
      <c r="S78" s="227"/>
      <c r="T78" s="227"/>
      <c r="U78" s="227"/>
      <c r="V78" s="226"/>
      <c r="W78" s="226"/>
      <c r="X78" s="226"/>
      <c r="Y78" s="226"/>
      <c r="Z78" s="226"/>
      <c r="AA78" s="226"/>
      <c r="AB78" s="226"/>
    </row>
    <row r="79" spans="1:28">
      <c r="A79" s="226"/>
      <c r="B79" s="226"/>
      <c r="C79" s="226"/>
      <c r="D79" s="226"/>
      <c r="E79" s="227"/>
      <c r="F79" s="227"/>
      <c r="G79" s="226"/>
      <c r="H79" s="226"/>
      <c r="I79" s="226"/>
      <c r="J79" s="253"/>
      <c r="K79" s="226"/>
      <c r="L79" s="226"/>
      <c r="M79" s="226"/>
      <c r="N79" s="226"/>
      <c r="O79" s="226"/>
      <c r="P79" s="226"/>
      <c r="Q79" s="226"/>
      <c r="R79" s="226"/>
      <c r="S79" s="227"/>
      <c r="T79" s="227"/>
      <c r="U79" s="227"/>
      <c r="V79" s="226"/>
      <c r="W79" s="226"/>
      <c r="X79" s="226"/>
      <c r="Y79" s="226"/>
      <c r="Z79" s="226"/>
      <c r="AA79" s="226"/>
      <c r="AB79" s="226"/>
    </row>
    <row r="80" spans="1:28">
      <c r="A80" s="226"/>
      <c r="B80" s="226"/>
      <c r="C80" s="226"/>
      <c r="D80" s="226"/>
      <c r="E80" s="227"/>
      <c r="F80" s="227"/>
      <c r="G80" s="226"/>
      <c r="H80" s="226"/>
      <c r="I80" s="226"/>
      <c r="J80" s="253"/>
      <c r="K80" s="226"/>
      <c r="L80" s="226"/>
      <c r="M80" s="226"/>
      <c r="N80" s="226"/>
      <c r="O80" s="226"/>
      <c r="P80" s="226"/>
      <c r="Q80" s="226"/>
      <c r="R80" s="226"/>
      <c r="S80" s="227"/>
      <c r="T80" s="227"/>
      <c r="U80" s="227"/>
      <c r="V80" s="226"/>
      <c r="W80" s="226"/>
      <c r="X80" s="226"/>
      <c r="Y80" s="226"/>
      <c r="Z80" s="226"/>
      <c r="AA80" s="226"/>
      <c r="AB80" s="226"/>
    </row>
    <row r="81" spans="1:28">
      <c r="A81" s="226"/>
      <c r="B81" s="226"/>
      <c r="C81" s="226"/>
      <c r="D81" s="226"/>
      <c r="E81" s="227"/>
      <c r="F81" s="227"/>
      <c r="G81" s="226"/>
      <c r="H81" s="226"/>
      <c r="I81" s="226"/>
      <c r="J81" s="253"/>
      <c r="K81" s="226"/>
      <c r="L81" s="226"/>
      <c r="M81" s="226"/>
      <c r="N81" s="226"/>
      <c r="O81" s="226"/>
      <c r="P81" s="226"/>
      <c r="Q81" s="226"/>
      <c r="R81" s="226"/>
      <c r="S81" s="227"/>
      <c r="T81" s="227"/>
      <c r="U81" s="227"/>
      <c r="V81" s="226"/>
      <c r="W81" s="226"/>
      <c r="X81" s="226"/>
      <c r="Y81" s="226"/>
      <c r="Z81" s="226"/>
      <c r="AA81" s="226"/>
      <c r="AB81" s="226"/>
    </row>
    <row r="82" spans="1:28">
      <c r="A82" s="226"/>
      <c r="B82" s="226"/>
      <c r="C82" s="226"/>
      <c r="D82" s="226"/>
      <c r="E82" s="227"/>
      <c r="F82" s="227"/>
      <c r="G82" s="226"/>
      <c r="H82" s="226"/>
      <c r="I82" s="226"/>
      <c r="J82" s="253"/>
      <c r="K82" s="226"/>
      <c r="L82" s="226"/>
      <c r="M82" s="226"/>
      <c r="N82" s="226"/>
      <c r="O82" s="226"/>
      <c r="P82" s="226"/>
      <c r="Q82" s="226"/>
      <c r="R82" s="226"/>
      <c r="S82" s="227"/>
      <c r="T82" s="227"/>
      <c r="U82" s="227"/>
      <c r="V82" s="226"/>
      <c r="W82" s="226"/>
      <c r="X82" s="226"/>
      <c r="Y82" s="226"/>
      <c r="Z82" s="226"/>
      <c r="AA82" s="226"/>
      <c r="AB82" s="226"/>
    </row>
    <row r="83" spans="1:28">
      <c r="A83" s="226"/>
      <c r="B83" s="226"/>
      <c r="C83" s="226"/>
      <c r="D83" s="226"/>
      <c r="E83" s="227"/>
      <c r="F83" s="227"/>
      <c r="G83" s="226"/>
      <c r="H83" s="226"/>
      <c r="I83" s="226"/>
      <c r="J83" s="253"/>
      <c r="K83" s="226"/>
      <c r="L83" s="226"/>
      <c r="M83" s="226"/>
      <c r="N83" s="226"/>
      <c r="O83" s="226"/>
      <c r="P83" s="226"/>
      <c r="Q83" s="226"/>
      <c r="R83" s="226"/>
      <c r="S83" s="227"/>
      <c r="T83" s="227"/>
      <c r="U83" s="227"/>
      <c r="V83" s="226"/>
      <c r="W83" s="226"/>
      <c r="X83" s="226"/>
      <c r="Y83" s="226"/>
      <c r="Z83" s="226"/>
      <c r="AA83" s="226"/>
      <c r="AB83" s="226"/>
    </row>
    <row r="84" spans="1:28">
      <c r="A84" s="226"/>
      <c r="B84" s="226"/>
      <c r="C84" s="226"/>
      <c r="D84" s="226"/>
      <c r="E84" s="227"/>
      <c r="F84" s="226"/>
      <c r="G84" s="226"/>
      <c r="H84" s="226"/>
      <c r="I84" s="226"/>
      <c r="J84" s="252"/>
      <c r="K84" s="226"/>
      <c r="L84" s="226"/>
      <c r="M84" s="226"/>
      <c r="N84" s="226"/>
      <c r="O84" s="226"/>
      <c r="P84" s="226"/>
      <c r="Q84" s="226"/>
      <c r="R84" s="226"/>
      <c r="S84" s="227"/>
      <c r="T84" s="227"/>
      <c r="U84" s="227"/>
      <c r="V84" s="226"/>
      <c r="W84" s="226"/>
      <c r="X84" s="226"/>
      <c r="Y84" s="226"/>
      <c r="Z84" s="226"/>
      <c r="AA84" s="226"/>
      <c r="AB84" s="226"/>
    </row>
    <row r="85" spans="1:28">
      <c r="A85" s="226"/>
      <c r="B85" s="226"/>
      <c r="C85" s="226"/>
      <c r="D85" s="226"/>
      <c r="E85" s="227"/>
      <c r="F85" s="226"/>
      <c r="G85" s="226"/>
      <c r="H85" s="226"/>
      <c r="I85" s="226"/>
      <c r="J85" s="253"/>
      <c r="K85" s="226"/>
      <c r="L85" s="226"/>
      <c r="M85" s="226"/>
      <c r="N85" s="226"/>
      <c r="O85" s="226"/>
      <c r="P85" s="226"/>
      <c r="Q85" s="226"/>
      <c r="R85" s="226"/>
      <c r="S85" s="227"/>
      <c r="T85" s="227"/>
      <c r="U85" s="227"/>
      <c r="V85" s="226"/>
      <c r="W85" s="226"/>
      <c r="X85" s="226"/>
      <c r="Y85" s="226"/>
      <c r="Z85" s="226"/>
      <c r="AA85" s="226"/>
      <c r="AB85" s="226"/>
    </row>
    <row r="86" spans="1:28">
      <c r="A86" s="226"/>
      <c r="B86" s="226"/>
      <c r="C86" s="226"/>
      <c r="D86" s="226"/>
      <c r="E86" s="227"/>
      <c r="F86" s="227"/>
      <c r="G86" s="226"/>
      <c r="H86" s="226"/>
      <c r="I86" s="226"/>
      <c r="J86" s="253"/>
      <c r="K86" s="226"/>
      <c r="L86" s="226"/>
      <c r="M86" s="226"/>
      <c r="N86" s="226"/>
      <c r="O86" s="226"/>
      <c r="P86" s="226"/>
      <c r="Q86" s="226"/>
      <c r="R86" s="226"/>
      <c r="S86" s="227"/>
      <c r="T86" s="227"/>
      <c r="U86" s="227"/>
      <c r="V86" s="226"/>
      <c r="W86" s="226"/>
      <c r="X86" s="226"/>
      <c r="Y86" s="226"/>
      <c r="Z86" s="226"/>
      <c r="AA86" s="226"/>
      <c r="AB86" s="226"/>
    </row>
    <row r="87" spans="1:28">
      <c r="A87" s="245"/>
      <c r="B87" s="226"/>
      <c r="C87" s="226"/>
      <c r="D87" s="226"/>
      <c r="E87" s="227"/>
      <c r="F87" s="226"/>
      <c r="G87" s="226"/>
      <c r="H87" s="226"/>
      <c r="I87" s="226"/>
      <c r="J87" s="253"/>
      <c r="K87" s="226"/>
      <c r="L87" s="226"/>
      <c r="M87" s="226"/>
      <c r="N87" s="226"/>
      <c r="O87" s="226"/>
      <c r="P87" s="226"/>
      <c r="Q87" s="226"/>
      <c r="R87" s="226"/>
      <c r="S87" s="227"/>
      <c r="T87" s="227"/>
      <c r="U87" s="227"/>
      <c r="V87" s="226"/>
      <c r="W87" s="226"/>
      <c r="X87" s="226"/>
      <c r="Y87" s="226"/>
      <c r="Z87" s="226"/>
      <c r="AA87" s="226"/>
      <c r="AB87" s="226"/>
    </row>
    <row r="88" spans="1:28">
      <c r="A88" s="245"/>
      <c r="B88" s="226"/>
      <c r="C88" s="226"/>
      <c r="D88" s="226"/>
      <c r="E88" s="227"/>
      <c r="F88" s="226"/>
      <c r="G88" s="226"/>
      <c r="H88" s="226"/>
      <c r="I88" s="226"/>
      <c r="J88" s="253"/>
      <c r="K88" s="226"/>
      <c r="L88" s="226"/>
      <c r="M88" s="226"/>
      <c r="N88" s="226"/>
      <c r="O88" s="226"/>
      <c r="P88" s="226"/>
      <c r="Q88" s="226"/>
      <c r="R88" s="226"/>
      <c r="S88" s="227"/>
      <c r="T88" s="227"/>
      <c r="U88" s="227"/>
      <c r="V88" s="226"/>
      <c r="W88" s="226"/>
      <c r="X88" s="226"/>
      <c r="Y88" s="226"/>
      <c r="Z88" s="226"/>
      <c r="AA88" s="226"/>
      <c r="AB88" s="226"/>
    </row>
    <row r="89" spans="1:28">
      <c r="A89" s="226"/>
      <c r="B89" s="226"/>
      <c r="C89" s="226"/>
      <c r="D89" s="226"/>
      <c r="E89" s="227"/>
      <c r="F89" s="227"/>
      <c r="G89" s="226"/>
      <c r="H89" s="226"/>
      <c r="I89" s="226"/>
      <c r="J89" s="253"/>
      <c r="K89" s="226"/>
      <c r="L89" s="226"/>
      <c r="M89" s="226"/>
      <c r="N89" s="226"/>
      <c r="O89" s="226"/>
      <c r="P89" s="226"/>
      <c r="Q89" s="226"/>
      <c r="R89" s="226"/>
      <c r="S89" s="227"/>
      <c r="T89" s="227"/>
      <c r="U89" s="227"/>
      <c r="V89" s="226"/>
      <c r="W89" s="226"/>
      <c r="X89" s="226"/>
      <c r="Y89" s="226"/>
      <c r="Z89" s="226"/>
      <c r="AA89" s="226"/>
      <c r="AB89" s="226"/>
    </row>
    <row r="90" spans="1:28">
      <c r="A90" s="226"/>
      <c r="B90" s="226"/>
      <c r="C90" s="226"/>
      <c r="D90" s="226"/>
      <c r="E90" s="227"/>
      <c r="F90" s="227"/>
      <c r="G90" s="226"/>
      <c r="H90" s="226"/>
      <c r="I90" s="226"/>
      <c r="J90" s="252"/>
      <c r="K90" s="226"/>
      <c r="L90" s="226"/>
      <c r="M90" s="226"/>
      <c r="N90" s="226"/>
      <c r="O90" s="226"/>
      <c r="P90" s="226"/>
      <c r="Q90" s="226"/>
      <c r="R90" s="226"/>
      <c r="S90" s="227"/>
      <c r="T90" s="227"/>
      <c r="U90" s="227"/>
      <c r="V90" s="226"/>
      <c r="W90" s="226"/>
      <c r="X90" s="226"/>
      <c r="Y90" s="226"/>
      <c r="Z90" s="226"/>
      <c r="AA90" s="226"/>
      <c r="AB90" s="226"/>
    </row>
    <row r="91" spans="1:28">
      <c r="A91" s="226"/>
      <c r="B91" s="226"/>
      <c r="C91" s="226"/>
      <c r="D91" s="226"/>
      <c r="E91" s="227"/>
      <c r="F91" s="227"/>
      <c r="G91" s="226"/>
      <c r="H91" s="226"/>
      <c r="I91" s="226"/>
      <c r="J91" s="253"/>
      <c r="K91" s="226"/>
      <c r="L91" s="226"/>
      <c r="M91" s="226"/>
      <c r="N91" s="226"/>
      <c r="O91" s="226"/>
      <c r="P91" s="226"/>
      <c r="Q91" s="226"/>
      <c r="R91" s="226"/>
      <c r="S91" s="227"/>
      <c r="T91" s="227"/>
      <c r="U91" s="227"/>
      <c r="V91" s="226"/>
      <c r="W91" s="226"/>
      <c r="X91" s="226"/>
      <c r="Y91" s="226"/>
      <c r="Z91" s="226"/>
      <c r="AA91" s="226"/>
      <c r="AB91" s="226"/>
    </row>
    <row r="92" spans="1:28">
      <c r="A92" s="226"/>
      <c r="B92" s="226"/>
      <c r="C92" s="226"/>
      <c r="D92" s="226"/>
      <c r="E92" s="227"/>
      <c r="F92" s="227"/>
      <c r="G92" s="226"/>
      <c r="H92" s="226"/>
      <c r="I92" s="226"/>
      <c r="J92" s="253"/>
      <c r="K92" s="226"/>
      <c r="L92" s="226"/>
      <c r="M92" s="226"/>
      <c r="N92" s="226"/>
      <c r="O92" s="226"/>
      <c r="P92" s="226"/>
      <c r="Q92" s="226"/>
      <c r="R92" s="226"/>
      <c r="S92" s="227"/>
      <c r="T92" s="227"/>
      <c r="U92" s="227"/>
      <c r="V92" s="226"/>
      <c r="W92" s="226"/>
      <c r="X92" s="226"/>
      <c r="Y92" s="226"/>
      <c r="Z92" s="226"/>
      <c r="AA92" s="226"/>
      <c r="AB92" s="226"/>
    </row>
    <row r="93" spans="1:28">
      <c r="A93" s="245"/>
      <c r="B93" s="226"/>
      <c r="C93" s="226"/>
      <c r="D93" s="226"/>
      <c r="E93" s="227"/>
      <c r="F93" s="226"/>
      <c r="G93" s="226"/>
      <c r="H93" s="226"/>
      <c r="I93" s="226"/>
      <c r="J93" s="254"/>
      <c r="K93" s="226"/>
      <c r="L93" s="226"/>
      <c r="M93" s="226"/>
      <c r="N93" s="226"/>
      <c r="O93" s="226"/>
      <c r="P93" s="226"/>
      <c r="Q93" s="226"/>
      <c r="R93" s="226"/>
      <c r="S93" s="227"/>
      <c r="T93" s="227"/>
      <c r="U93" s="227"/>
      <c r="V93" s="226"/>
      <c r="W93" s="226"/>
      <c r="X93" s="226"/>
      <c r="Y93" s="226"/>
      <c r="Z93" s="226"/>
      <c r="AA93" s="226"/>
      <c r="AB93" s="226"/>
    </row>
    <row r="94" spans="1:28">
      <c r="A94" s="226"/>
      <c r="B94" s="226"/>
      <c r="C94" s="226"/>
      <c r="D94" s="226"/>
      <c r="E94" s="227"/>
      <c r="F94" s="227"/>
      <c r="G94" s="226"/>
      <c r="H94" s="226"/>
      <c r="I94" s="226"/>
      <c r="J94" s="254"/>
      <c r="K94" s="226"/>
      <c r="L94" s="226"/>
      <c r="M94" s="226"/>
      <c r="N94" s="226"/>
      <c r="O94" s="226"/>
      <c r="P94" s="226"/>
      <c r="Q94" s="226"/>
      <c r="R94" s="226"/>
      <c r="S94" s="227"/>
      <c r="T94" s="227"/>
      <c r="U94" s="227"/>
      <c r="V94" s="226"/>
      <c r="W94" s="226"/>
      <c r="X94" s="226"/>
      <c r="Y94" s="226"/>
      <c r="Z94" s="226"/>
      <c r="AA94" s="226"/>
      <c r="AB94" s="226"/>
    </row>
    <row r="95" spans="1:28">
      <c r="A95" s="226"/>
      <c r="B95" s="226"/>
      <c r="C95" s="226"/>
      <c r="D95" s="226"/>
      <c r="E95" s="227"/>
      <c r="F95" s="227"/>
      <c r="G95" s="226"/>
      <c r="H95" s="226"/>
      <c r="I95" s="226"/>
      <c r="J95" s="254"/>
      <c r="K95" s="226"/>
      <c r="L95" s="226"/>
      <c r="M95" s="226"/>
      <c r="N95" s="226"/>
      <c r="O95" s="226"/>
      <c r="P95" s="226"/>
      <c r="Q95" s="226"/>
      <c r="R95" s="226"/>
      <c r="S95" s="227"/>
      <c r="T95" s="227"/>
      <c r="U95" s="227"/>
      <c r="V95" s="226"/>
      <c r="W95" s="226"/>
      <c r="X95" s="226"/>
      <c r="Y95" s="226"/>
      <c r="Z95" s="226"/>
      <c r="AA95" s="226"/>
      <c r="AB95" s="226"/>
    </row>
    <row r="96" spans="1:28">
      <c r="A96" s="226"/>
      <c r="B96" s="226"/>
      <c r="C96" s="226"/>
      <c r="D96" s="226"/>
      <c r="E96" s="227"/>
      <c r="F96" s="227"/>
      <c r="G96" s="226"/>
      <c r="H96" s="226"/>
      <c r="I96" s="226"/>
      <c r="J96" s="250"/>
      <c r="K96" s="226"/>
      <c r="L96" s="226"/>
      <c r="M96" s="226"/>
      <c r="N96" s="226"/>
      <c r="O96" s="226"/>
      <c r="P96" s="226"/>
      <c r="Q96" s="226"/>
      <c r="R96" s="226"/>
      <c r="S96" s="227"/>
      <c r="T96" s="227"/>
      <c r="U96" s="227"/>
      <c r="V96" s="226"/>
      <c r="W96" s="226"/>
      <c r="X96" s="226"/>
      <c r="Y96" s="226"/>
      <c r="Z96" s="226"/>
      <c r="AA96" s="226"/>
      <c r="AB96" s="226"/>
    </row>
    <row r="97" spans="1:28">
      <c r="A97" s="226"/>
      <c r="B97" s="226"/>
      <c r="C97" s="226"/>
      <c r="D97" s="226"/>
      <c r="E97" s="227"/>
      <c r="F97" s="227"/>
      <c r="G97" s="226"/>
      <c r="H97" s="226"/>
      <c r="I97" s="226"/>
      <c r="J97" s="251"/>
      <c r="K97" s="226"/>
      <c r="L97" s="226"/>
      <c r="M97" s="226"/>
      <c r="N97" s="226"/>
      <c r="O97" s="226"/>
      <c r="P97" s="226"/>
      <c r="Q97" s="226"/>
      <c r="R97" s="226"/>
      <c r="S97" s="227"/>
      <c r="T97" s="227"/>
      <c r="U97" s="227"/>
      <c r="V97" s="226"/>
      <c r="W97" s="226"/>
      <c r="X97" s="226"/>
      <c r="Y97" s="226"/>
      <c r="Z97" s="226"/>
      <c r="AA97" s="226"/>
      <c r="AB97" s="226"/>
    </row>
    <row r="98" spans="1:28">
      <c r="A98" s="226"/>
      <c r="B98" s="226"/>
      <c r="C98" s="226"/>
      <c r="D98" s="226"/>
      <c r="E98" s="227"/>
      <c r="F98" s="227"/>
      <c r="G98" s="226"/>
      <c r="H98" s="226"/>
      <c r="I98" s="226"/>
      <c r="J98" s="252"/>
      <c r="K98" s="226"/>
      <c r="L98" s="226"/>
      <c r="M98" s="226"/>
      <c r="N98" s="226"/>
      <c r="O98" s="226"/>
      <c r="P98" s="226"/>
      <c r="Q98" s="226"/>
      <c r="R98" s="226"/>
      <c r="S98" s="227"/>
      <c r="T98" s="227"/>
      <c r="U98" s="227"/>
      <c r="V98" s="226"/>
      <c r="W98" s="226"/>
      <c r="X98" s="226"/>
      <c r="Y98" s="226"/>
      <c r="Z98" s="226"/>
      <c r="AA98" s="226"/>
      <c r="AB98" s="226"/>
    </row>
    <row r="99" spans="1:28">
      <c r="A99" s="226"/>
      <c r="B99" s="226"/>
      <c r="C99" s="226"/>
      <c r="D99" s="226"/>
      <c r="E99" s="227"/>
      <c r="F99" s="227"/>
      <c r="G99" s="226"/>
      <c r="H99" s="226"/>
      <c r="I99" s="226"/>
      <c r="J99" s="252"/>
      <c r="K99" s="226"/>
      <c r="L99" s="226"/>
      <c r="M99" s="226"/>
      <c r="N99" s="226"/>
      <c r="O99" s="226"/>
      <c r="P99" s="226"/>
      <c r="Q99" s="226"/>
      <c r="R99" s="226"/>
      <c r="S99" s="227"/>
      <c r="T99" s="227"/>
      <c r="U99" s="227"/>
      <c r="V99" s="226"/>
      <c r="W99" s="226"/>
      <c r="X99" s="226"/>
      <c r="Y99" s="226"/>
      <c r="Z99" s="226"/>
      <c r="AA99" s="226"/>
      <c r="AB99" s="226"/>
    </row>
    <row r="100" spans="1:28">
      <c r="A100" s="226"/>
      <c r="B100" s="226"/>
      <c r="C100" s="226"/>
      <c r="D100" s="226"/>
      <c r="E100" s="227"/>
      <c r="F100" s="227"/>
      <c r="G100" s="226"/>
      <c r="H100" s="226"/>
      <c r="I100" s="226"/>
      <c r="J100" s="251"/>
      <c r="K100" s="226"/>
      <c r="L100" s="226"/>
      <c r="M100" s="226"/>
      <c r="N100" s="226"/>
      <c r="O100" s="226"/>
      <c r="P100" s="226"/>
      <c r="Q100" s="226"/>
      <c r="R100" s="226"/>
      <c r="S100" s="227"/>
      <c r="T100" s="227"/>
      <c r="U100" s="227"/>
      <c r="V100" s="226"/>
      <c r="W100" s="226"/>
      <c r="X100" s="226"/>
      <c r="Y100" s="226"/>
      <c r="Z100" s="226"/>
      <c r="AA100" s="226"/>
      <c r="AB100" s="226"/>
    </row>
    <row r="101" spans="1:28">
      <c r="A101" s="226"/>
      <c r="B101" s="226"/>
      <c r="C101" s="226"/>
      <c r="D101" s="226"/>
      <c r="E101" s="227"/>
      <c r="F101" s="227"/>
      <c r="G101" s="226"/>
      <c r="H101" s="226"/>
      <c r="I101" s="226"/>
      <c r="J101" s="251"/>
      <c r="K101" s="226"/>
      <c r="L101" s="226"/>
      <c r="M101" s="226"/>
      <c r="N101" s="226"/>
      <c r="O101" s="226"/>
      <c r="P101" s="226"/>
      <c r="Q101" s="226"/>
      <c r="R101" s="226"/>
      <c r="S101" s="227"/>
      <c r="T101" s="227"/>
      <c r="U101" s="227"/>
      <c r="V101" s="226"/>
      <c r="W101" s="226"/>
      <c r="X101" s="226"/>
      <c r="Y101" s="226"/>
      <c r="Z101" s="226"/>
      <c r="AA101" s="226"/>
      <c r="AB101" s="226"/>
    </row>
    <row r="102" spans="1:28">
      <c r="A102" s="226"/>
      <c r="B102" s="226"/>
      <c r="C102" s="226"/>
      <c r="D102" s="226"/>
      <c r="E102" s="227"/>
      <c r="F102" s="227"/>
      <c r="G102" s="226"/>
      <c r="H102" s="226"/>
      <c r="I102" s="226"/>
      <c r="J102" s="252"/>
      <c r="K102" s="226"/>
      <c r="L102" s="226"/>
      <c r="M102" s="226"/>
      <c r="N102" s="226"/>
      <c r="O102" s="226"/>
      <c r="P102" s="226"/>
      <c r="Q102" s="226"/>
      <c r="R102" s="226"/>
      <c r="S102" s="227"/>
      <c r="T102" s="227"/>
      <c r="U102" s="227"/>
      <c r="V102" s="226"/>
      <c r="W102" s="226"/>
      <c r="X102" s="226"/>
      <c r="Y102" s="226"/>
      <c r="Z102" s="226"/>
      <c r="AA102" s="226"/>
      <c r="AB102" s="226"/>
    </row>
    <row r="103" spans="1:28">
      <c r="A103" s="226"/>
      <c r="B103" s="226"/>
      <c r="C103" s="226"/>
      <c r="D103" s="226"/>
      <c r="E103" s="227"/>
      <c r="F103" s="227"/>
      <c r="G103" s="226"/>
      <c r="H103" s="226"/>
      <c r="I103" s="226"/>
      <c r="J103" s="253"/>
      <c r="K103" s="226"/>
      <c r="L103" s="226"/>
      <c r="M103" s="226"/>
      <c r="N103" s="226"/>
      <c r="O103" s="226"/>
      <c r="P103" s="226"/>
      <c r="Q103" s="226"/>
      <c r="R103" s="226"/>
      <c r="S103" s="227"/>
      <c r="T103" s="227"/>
      <c r="U103" s="227"/>
      <c r="V103" s="226"/>
      <c r="W103" s="226"/>
      <c r="X103" s="226"/>
      <c r="Y103" s="226"/>
      <c r="Z103" s="226"/>
      <c r="AA103" s="226"/>
      <c r="AB103" s="226"/>
    </row>
    <row r="104" spans="1:28">
      <c r="A104" s="226"/>
      <c r="B104" s="226"/>
      <c r="C104" s="226"/>
      <c r="D104" s="226"/>
      <c r="E104" s="227"/>
      <c r="F104" s="227"/>
      <c r="G104" s="226"/>
      <c r="H104" s="226"/>
      <c r="I104" s="226"/>
      <c r="J104" s="253"/>
      <c r="K104" s="226"/>
      <c r="L104" s="226"/>
      <c r="M104" s="226"/>
      <c r="N104" s="226"/>
      <c r="O104" s="226"/>
      <c r="P104" s="226"/>
      <c r="Q104" s="226"/>
      <c r="R104" s="226"/>
      <c r="S104" s="227"/>
      <c r="T104" s="227"/>
      <c r="U104" s="227"/>
      <c r="V104" s="226"/>
      <c r="W104" s="226"/>
      <c r="X104" s="226"/>
      <c r="Y104" s="226"/>
      <c r="Z104" s="226"/>
      <c r="AA104" s="226"/>
      <c r="AB104" s="226"/>
    </row>
    <row r="105" spans="1:28">
      <c r="A105" s="226"/>
      <c r="B105" s="226"/>
      <c r="C105" s="226"/>
      <c r="D105" s="226"/>
      <c r="E105" s="227"/>
      <c r="F105" s="227"/>
      <c r="G105" s="226"/>
      <c r="H105" s="226"/>
      <c r="I105" s="226"/>
      <c r="J105" s="253"/>
      <c r="K105" s="226"/>
      <c r="L105" s="226"/>
      <c r="M105" s="226"/>
      <c r="N105" s="226"/>
      <c r="O105" s="226"/>
      <c r="P105" s="226"/>
      <c r="Q105" s="226"/>
      <c r="R105" s="226"/>
      <c r="S105" s="227"/>
      <c r="T105" s="227"/>
      <c r="U105" s="227"/>
      <c r="V105" s="226"/>
      <c r="W105" s="226"/>
      <c r="X105" s="226"/>
      <c r="Y105" s="226"/>
      <c r="Z105" s="226"/>
      <c r="AA105" s="226"/>
      <c r="AB105" s="226"/>
    </row>
    <row r="106" spans="1:28">
      <c r="A106" s="226"/>
      <c r="B106" s="226"/>
      <c r="C106" s="226"/>
      <c r="D106" s="226"/>
      <c r="E106" s="227"/>
      <c r="F106" s="227"/>
      <c r="G106" s="226"/>
      <c r="H106" s="226"/>
      <c r="I106" s="226"/>
      <c r="J106" s="253"/>
      <c r="K106" s="226"/>
      <c r="L106" s="226"/>
      <c r="M106" s="226"/>
      <c r="N106" s="226"/>
      <c r="O106" s="226"/>
      <c r="P106" s="226"/>
      <c r="Q106" s="226"/>
      <c r="R106" s="226"/>
      <c r="S106" s="227"/>
      <c r="T106" s="227"/>
      <c r="U106" s="227"/>
      <c r="V106" s="226"/>
      <c r="W106" s="226"/>
      <c r="X106" s="226"/>
      <c r="Y106" s="226"/>
      <c r="Z106" s="226"/>
      <c r="AA106" s="226"/>
      <c r="AB106" s="226"/>
    </row>
    <row r="107" spans="1:28">
      <c r="A107" s="226"/>
      <c r="B107" s="226"/>
      <c r="C107" s="226"/>
      <c r="D107" s="226"/>
      <c r="E107" s="227"/>
      <c r="F107" s="227"/>
      <c r="G107" s="226"/>
      <c r="H107" s="226"/>
      <c r="I107" s="226"/>
      <c r="J107" s="253"/>
      <c r="K107" s="226"/>
      <c r="L107" s="226"/>
      <c r="M107" s="226"/>
      <c r="N107" s="226"/>
      <c r="O107" s="226"/>
      <c r="P107" s="226"/>
      <c r="Q107" s="226"/>
      <c r="R107" s="226"/>
      <c r="S107" s="227"/>
      <c r="T107" s="227"/>
      <c r="U107" s="227"/>
      <c r="V107" s="226"/>
      <c r="W107" s="226"/>
      <c r="X107" s="226"/>
      <c r="Y107" s="226"/>
      <c r="Z107" s="226"/>
      <c r="AA107" s="226"/>
      <c r="AB107" s="226"/>
    </row>
    <row r="108" spans="1:28">
      <c r="A108" s="226"/>
      <c r="B108" s="226"/>
      <c r="C108" s="226"/>
      <c r="D108" s="226"/>
      <c r="E108" s="227"/>
      <c r="F108" s="227"/>
      <c r="G108" s="226"/>
      <c r="H108" s="226"/>
      <c r="I108" s="226"/>
      <c r="J108" s="252"/>
      <c r="K108" s="226"/>
      <c r="L108" s="226"/>
      <c r="M108" s="226"/>
      <c r="N108" s="226"/>
      <c r="O108" s="226"/>
      <c r="P108" s="226"/>
      <c r="Q108" s="226"/>
      <c r="R108" s="226"/>
      <c r="S108" s="227"/>
      <c r="T108" s="227"/>
      <c r="U108" s="227"/>
      <c r="V108" s="226"/>
      <c r="W108" s="226"/>
      <c r="X108" s="226"/>
      <c r="Y108" s="226"/>
      <c r="Z108" s="226"/>
      <c r="AA108" s="226"/>
      <c r="AB108" s="226"/>
    </row>
    <row r="109" spans="1:28">
      <c r="A109" s="226"/>
      <c r="B109" s="226"/>
      <c r="C109" s="226"/>
      <c r="D109" s="226"/>
      <c r="E109" s="227"/>
      <c r="F109" s="227"/>
      <c r="G109" s="226"/>
      <c r="H109" s="226"/>
      <c r="I109" s="226"/>
      <c r="J109" s="252"/>
      <c r="K109" s="226"/>
      <c r="L109" s="226"/>
      <c r="M109" s="226"/>
      <c r="N109" s="226"/>
      <c r="O109" s="226"/>
      <c r="P109" s="226"/>
      <c r="Q109" s="226"/>
      <c r="R109" s="226"/>
      <c r="S109" s="227"/>
      <c r="T109" s="227"/>
      <c r="U109" s="227"/>
      <c r="V109" s="226"/>
      <c r="W109" s="226"/>
      <c r="X109" s="226"/>
      <c r="Y109" s="226"/>
      <c r="Z109" s="226"/>
      <c r="AA109" s="226"/>
      <c r="AB109" s="226"/>
    </row>
    <row r="110" spans="1:28">
      <c r="A110" s="226"/>
      <c r="B110" s="226"/>
      <c r="C110" s="226"/>
      <c r="D110" s="226"/>
      <c r="E110" s="227"/>
      <c r="F110" s="227"/>
      <c r="G110" s="226"/>
      <c r="H110" s="226"/>
      <c r="I110" s="226"/>
      <c r="J110" s="253"/>
      <c r="K110" s="226"/>
      <c r="L110" s="226"/>
      <c r="M110" s="226"/>
      <c r="N110" s="226"/>
      <c r="O110" s="226"/>
      <c r="P110" s="226"/>
      <c r="Q110" s="226"/>
      <c r="R110" s="226"/>
      <c r="S110" s="227"/>
      <c r="T110" s="227"/>
      <c r="U110" s="227"/>
      <c r="V110" s="226"/>
      <c r="W110" s="226"/>
      <c r="X110" s="226"/>
      <c r="Y110" s="226"/>
      <c r="Z110" s="226"/>
      <c r="AA110" s="226"/>
      <c r="AB110" s="226"/>
    </row>
    <row r="111" spans="1:28">
      <c r="A111" s="226"/>
      <c r="B111" s="226"/>
      <c r="C111" s="226"/>
      <c r="D111" s="226"/>
      <c r="E111" s="227"/>
      <c r="F111" s="227"/>
      <c r="G111" s="226"/>
      <c r="H111" s="226"/>
      <c r="I111" s="226"/>
      <c r="J111" s="253"/>
      <c r="K111" s="226"/>
      <c r="L111" s="226"/>
      <c r="M111" s="226"/>
      <c r="N111" s="226"/>
      <c r="O111" s="226"/>
      <c r="P111" s="226"/>
      <c r="Q111" s="226"/>
      <c r="R111" s="226"/>
      <c r="S111" s="227"/>
      <c r="T111" s="227"/>
      <c r="U111" s="227"/>
      <c r="V111" s="226"/>
      <c r="W111" s="226"/>
      <c r="X111" s="226"/>
      <c r="Y111" s="226"/>
      <c r="Z111" s="226"/>
      <c r="AA111" s="226"/>
      <c r="AB111" s="226"/>
    </row>
    <row r="112" spans="1:28">
      <c r="A112" s="226"/>
      <c r="B112" s="226"/>
      <c r="C112" s="226"/>
      <c r="D112" s="226"/>
      <c r="E112" s="227"/>
      <c r="F112" s="227"/>
      <c r="G112" s="226"/>
      <c r="H112" s="226"/>
      <c r="I112" s="226"/>
      <c r="J112" s="254"/>
      <c r="K112" s="226"/>
      <c r="L112" s="226"/>
      <c r="M112" s="226"/>
      <c r="N112" s="226"/>
      <c r="O112" s="226"/>
      <c r="P112" s="226"/>
      <c r="Q112" s="226"/>
      <c r="R112" s="226"/>
      <c r="S112" s="227"/>
      <c r="T112" s="227"/>
      <c r="U112" s="227"/>
      <c r="V112" s="226"/>
      <c r="W112" s="226"/>
      <c r="X112" s="226"/>
      <c r="Y112" s="226"/>
      <c r="Z112" s="226"/>
      <c r="AA112" s="226"/>
      <c r="AB112" s="226"/>
    </row>
    <row r="113" spans="1:28">
      <c r="A113" s="226"/>
      <c r="B113" s="226"/>
      <c r="C113" s="226"/>
      <c r="D113" s="226"/>
      <c r="E113" s="227"/>
      <c r="F113" s="227"/>
      <c r="G113" s="226"/>
      <c r="H113" s="226"/>
      <c r="I113" s="226"/>
      <c r="J113" s="255"/>
      <c r="K113" s="226"/>
      <c r="L113" s="226"/>
      <c r="M113" s="226"/>
      <c r="N113" s="226"/>
      <c r="O113" s="226"/>
      <c r="P113" s="226"/>
      <c r="Q113" s="226"/>
      <c r="R113" s="226"/>
      <c r="S113" s="227"/>
      <c r="T113" s="227"/>
      <c r="U113" s="227"/>
      <c r="V113" s="226"/>
      <c r="W113" s="226"/>
      <c r="X113" s="226"/>
      <c r="Y113" s="226"/>
      <c r="Z113" s="226"/>
      <c r="AA113" s="226"/>
      <c r="AB113" s="226"/>
    </row>
    <row r="114" spans="1:28">
      <c r="A114" s="226"/>
      <c r="B114" s="226"/>
      <c r="C114" s="226"/>
      <c r="D114" s="226"/>
      <c r="E114" s="227"/>
      <c r="F114" s="227"/>
      <c r="G114" s="226"/>
      <c r="H114" s="226"/>
      <c r="I114" s="226"/>
      <c r="J114" s="255"/>
      <c r="K114" s="226"/>
      <c r="L114" s="226"/>
      <c r="M114" s="226"/>
      <c r="N114" s="226"/>
      <c r="O114" s="226"/>
      <c r="P114" s="226"/>
      <c r="Q114" s="226"/>
      <c r="R114" s="226"/>
      <c r="S114" s="227"/>
      <c r="T114" s="227"/>
      <c r="U114" s="227"/>
      <c r="V114" s="226"/>
      <c r="W114" s="226"/>
      <c r="X114" s="226"/>
      <c r="Y114" s="226"/>
      <c r="Z114" s="226"/>
      <c r="AA114" s="226"/>
      <c r="AB114" s="226"/>
    </row>
    <row r="115" spans="1:28">
      <c r="A115" s="226"/>
      <c r="B115" s="226"/>
      <c r="C115" s="226"/>
      <c r="D115" s="226"/>
      <c r="E115" s="227"/>
      <c r="F115" s="227"/>
      <c r="G115" s="226"/>
      <c r="H115" s="226"/>
      <c r="I115" s="226"/>
      <c r="J115" s="255"/>
      <c r="K115" s="226"/>
      <c r="L115" s="226"/>
      <c r="M115" s="226"/>
      <c r="N115" s="226"/>
      <c r="O115" s="226"/>
      <c r="P115" s="226"/>
      <c r="Q115" s="226"/>
      <c r="R115" s="226"/>
      <c r="S115" s="227"/>
      <c r="T115" s="227"/>
      <c r="U115" s="227"/>
      <c r="V115" s="226"/>
      <c r="W115" s="226"/>
      <c r="X115" s="226"/>
      <c r="Y115" s="226"/>
      <c r="Z115" s="226"/>
      <c r="AA115" s="226"/>
      <c r="AB115" s="226"/>
    </row>
    <row r="116" spans="1:28">
      <c r="A116" s="226"/>
      <c r="B116" s="226"/>
      <c r="C116" s="226"/>
      <c r="D116" s="226"/>
      <c r="E116" s="227"/>
      <c r="F116" s="227"/>
      <c r="G116" s="226"/>
      <c r="H116" s="226"/>
      <c r="I116" s="226"/>
      <c r="J116" s="254"/>
      <c r="K116" s="226"/>
      <c r="L116" s="226"/>
      <c r="M116" s="226"/>
      <c r="N116" s="226"/>
      <c r="O116" s="226"/>
      <c r="P116" s="226"/>
      <c r="Q116" s="226"/>
      <c r="R116" s="226"/>
      <c r="S116" s="227"/>
      <c r="T116" s="227"/>
      <c r="U116" s="227"/>
      <c r="V116" s="226"/>
      <c r="W116" s="226"/>
      <c r="X116" s="226"/>
      <c r="Y116" s="226"/>
      <c r="Z116" s="226"/>
      <c r="AA116" s="226"/>
      <c r="AB116" s="226"/>
    </row>
    <row r="117" spans="1:28">
      <c r="A117" s="226"/>
      <c r="B117" s="226"/>
      <c r="C117" s="226"/>
      <c r="D117" s="226"/>
      <c r="E117" s="227"/>
      <c r="F117" s="227"/>
      <c r="G117" s="226"/>
      <c r="H117" s="226"/>
      <c r="I117" s="226"/>
      <c r="J117" s="255"/>
      <c r="K117" s="226"/>
      <c r="L117" s="226"/>
      <c r="M117" s="226"/>
      <c r="N117" s="226"/>
      <c r="O117" s="226"/>
      <c r="P117" s="226"/>
      <c r="Q117" s="226"/>
      <c r="R117" s="226"/>
      <c r="S117" s="227"/>
      <c r="T117" s="227"/>
      <c r="U117" s="227"/>
      <c r="V117" s="226"/>
      <c r="W117" s="226"/>
      <c r="X117" s="226"/>
      <c r="Y117" s="226"/>
      <c r="Z117" s="226"/>
      <c r="AA117" s="226"/>
      <c r="AB117" s="226"/>
    </row>
    <row r="118" spans="1:28">
      <c r="A118" s="226"/>
      <c r="B118" s="226"/>
      <c r="C118" s="226"/>
      <c r="D118" s="226"/>
      <c r="E118" s="227"/>
      <c r="F118" s="227"/>
      <c r="G118" s="226"/>
      <c r="H118" s="226"/>
      <c r="I118" s="226"/>
      <c r="J118" s="255"/>
      <c r="K118" s="226"/>
      <c r="L118" s="226"/>
      <c r="M118" s="226"/>
      <c r="N118" s="226"/>
      <c r="O118" s="226"/>
      <c r="P118" s="226"/>
      <c r="Q118" s="226"/>
      <c r="R118" s="226"/>
      <c r="S118" s="227"/>
      <c r="T118" s="227"/>
      <c r="U118" s="227"/>
      <c r="V118" s="226"/>
      <c r="W118" s="226"/>
      <c r="X118" s="226"/>
      <c r="Y118" s="226"/>
      <c r="Z118" s="226"/>
      <c r="AA118" s="226"/>
      <c r="AB118" s="226"/>
    </row>
    <row r="119" spans="1:28">
      <c r="A119" s="226"/>
      <c r="B119" s="226"/>
      <c r="C119" s="226"/>
      <c r="D119" s="226"/>
      <c r="E119" s="227"/>
      <c r="F119" s="227"/>
      <c r="G119" s="226"/>
      <c r="H119" s="226"/>
      <c r="I119" s="226"/>
      <c r="J119" s="255"/>
      <c r="K119" s="226"/>
      <c r="L119" s="226"/>
      <c r="M119" s="226"/>
      <c r="N119" s="226"/>
      <c r="O119" s="226"/>
      <c r="P119" s="226"/>
      <c r="Q119" s="226"/>
      <c r="R119" s="226"/>
      <c r="S119" s="227"/>
      <c r="T119" s="227"/>
      <c r="U119" s="227"/>
      <c r="V119" s="226"/>
      <c r="W119" s="226"/>
      <c r="X119" s="226"/>
      <c r="Y119" s="226"/>
      <c r="Z119" s="226"/>
      <c r="AA119" s="226"/>
      <c r="AB119" s="226"/>
    </row>
    <row r="120" spans="1:28">
      <c r="A120" s="226"/>
      <c r="B120" s="226"/>
      <c r="C120" s="226"/>
      <c r="D120" s="226"/>
      <c r="E120" s="227"/>
      <c r="F120" s="227"/>
      <c r="G120" s="226"/>
      <c r="H120" s="226"/>
      <c r="I120" s="226"/>
      <c r="J120" s="255"/>
      <c r="K120" s="226"/>
      <c r="L120" s="226"/>
      <c r="M120" s="226"/>
      <c r="N120" s="226"/>
      <c r="O120" s="226"/>
      <c r="P120" s="226"/>
      <c r="Q120" s="226"/>
      <c r="R120" s="226"/>
      <c r="S120" s="227"/>
      <c r="T120" s="227"/>
      <c r="U120" s="227"/>
      <c r="V120" s="226"/>
      <c r="W120" s="226"/>
      <c r="X120" s="226"/>
      <c r="Y120" s="226"/>
      <c r="Z120" s="226"/>
      <c r="AA120" s="226"/>
      <c r="AB120" s="226"/>
    </row>
    <row r="121" spans="1:28">
      <c r="A121" s="226"/>
      <c r="B121" s="226"/>
      <c r="C121" s="226"/>
      <c r="D121" s="226"/>
      <c r="E121" s="227"/>
      <c r="F121" s="227"/>
      <c r="G121" s="226"/>
      <c r="H121" s="226"/>
      <c r="I121" s="226"/>
      <c r="J121" s="255"/>
      <c r="K121" s="226"/>
      <c r="L121" s="226"/>
      <c r="M121" s="226"/>
      <c r="N121" s="226"/>
      <c r="O121" s="226"/>
      <c r="P121" s="226"/>
      <c r="Q121" s="226"/>
      <c r="R121" s="226"/>
      <c r="S121" s="227"/>
      <c r="T121" s="227"/>
      <c r="U121" s="227"/>
      <c r="V121" s="226"/>
      <c r="W121" s="226"/>
      <c r="X121" s="226"/>
      <c r="Y121" s="226"/>
      <c r="Z121" s="226"/>
      <c r="AA121" s="226"/>
      <c r="AB121" s="226"/>
    </row>
    <row r="122" spans="1:28">
      <c r="A122" s="226"/>
      <c r="B122" s="226"/>
      <c r="C122" s="226"/>
      <c r="D122" s="226"/>
      <c r="E122" s="227"/>
      <c r="F122" s="226"/>
      <c r="G122" s="226"/>
      <c r="H122" s="226"/>
      <c r="I122" s="226"/>
      <c r="J122" s="253"/>
      <c r="K122" s="226"/>
      <c r="L122" s="226"/>
      <c r="M122" s="226"/>
      <c r="N122" s="226"/>
      <c r="O122" s="226"/>
      <c r="P122" s="226"/>
      <c r="Q122" s="226"/>
      <c r="R122" s="226"/>
      <c r="S122" s="227"/>
      <c r="T122" s="227"/>
      <c r="U122" s="227"/>
      <c r="V122" s="226"/>
      <c r="W122" s="226"/>
      <c r="X122" s="226"/>
      <c r="Y122" s="226"/>
      <c r="Z122" s="226"/>
      <c r="AA122" s="226"/>
      <c r="AB122" s="226"/>
    </row>
    <row r="123" spans="1:28">
      <c r="A123" s="245"/>
      <c r="B123" s="226"/>
      <c r="C123" s="226"/>
      <c r="D123" s="226"/>
      <c r="E123" s="227"/>
      <c r="F123" s="226"/>
      <c r="G123" s="226"/>
      <c r="H123" s="226"/>
      <c r="I123" s="226"/>
      <c r="J123" s="254"/>
      <c r="K123" s="226"/>
      <c r="L123" s="226"/>
      <c r="M123" s="226"/>
      <c r="N123" s="226"/>
      <c r="O123" s="226"/>
      <c r="P123" s="226"/>
      <c r="Q123" s="226"/>
      <c r="R123" s="226"/>
      <c r="S123" s="227"/>
      <c r="T123" s="227"/>
      <c r="U123" s="227"/>
      <c r="V123" s="226"/>
      <c r="W123" s="226"/>
      <c r="X123" s="226"/>
      <c r="Y123" s="226"/>
      <c r="Z123" s="226"/>
      <c r="AA123" s="226"/>
      <c r="AB123" s="226"/>
    </row>
    <row r="124" spans="1:28">
      <c r="A124" s="226"/>
      <c r="B124" s="226"/>
      <c r="C124" s="226"/>
      <c r="D124" s="226"/>
      <c r="E124" s="227"/>
      <c r="F124" s="227"/>
      <c r="G124" s="226"/>
      <c r="H124" s="226"/>
      <c r="I124" s="226"/>
      <c r="J124" s="254"/>
      <c r="K124" s="226"/>
      <c r="L124" s="226"/>
      <c r="M124" s="226"/>
      <c r="N124" s="226"/>
      <c r="O124" s="226"/>
      <c r="P124" s="226"/>
      <c r="Q124" s="226"/>
      <c r="R124" s="226"/>
      <c r="S124" s="227"/>
      <c r="T124" s="227"/>
      <c r="U124" s="227"/>
      <c r="V124" s="226"/>
      <c r="W124" s="226"/>
      <c r="X124" s="226"/>
      <c r="Y124" s="226"/>
      <c r="Z124" s="226"/>
      <c r="AA124" s="226"/>
      <c r="AB124" s="226"/>
    </row>
    <row r="125" spans="1:28">
      <c r="A125" s="226"/>
      <c r="B125" s="226"/>
      <c r="C125" s="226"/>
      <c r="D125" s="226"/>
      <c r="E125" s="227"/>
      <c r="F125" s="227"/>
      <c r="G125" s="226"/>
      <c r="H125" s="226"/>
      <c r="I125" s="226"/>
      <c r="J125" s="253"/>
      <c r="K125" s="226"/>
      <c r="L125" s="226"/>
      <c r="M125" s="226"/>
      <c r="N125" s="226"/>
      <c r="O125" s="226"/>
      <c r="P125" s="226"/>
      <c r="Q125" s="226"/>
      <c r="R125" s="226"/>
      <c r="S125" s="227"/>
      <c r="T125" s="227"/>
      <c r="U125" s="227"/>
      <c r="V125" s="226"/>
      <c r="W125" s="226"/>
      <c r="X125" s="226"/>
      <c r="Y125" s="226"/>
      <c r="Z125" s="226"/>
      <c r="AA125" s="226"/>
      <c r="AB125" s="226"/>
    </row>
    <row r="126" spans="1:28">
      <c r="A126" s="226"/>
      <c r="B126" s="226"/>
      <c r="C126" s="226"/>
      <c r="D126" s="226"/>
      <c r="E126" s="227"/>
      <c r="F126" s="227"/>
      <c r="G126" s="226"/>
      <c r="H126" s="226"/>
      <c r="I126" s="226"/>
      <c r="J126" s="253"/>
      <c r="K126" s="226"/>
      <c r="L126" s="226"/>
      <c r="M126" s="226"/>
      <c r="N126" s="226"/>
      <c r="O126" s="226"/>
      <c r="P126" s="226"/>
      <c r="Q126" s="226"/>
      <c r="R126" s="226"/>
      <c r="S126" s="227"/>
      <c r="T126" s="227"/>
      <c r="U126" s="227"/>
      <c r="V126" s="226"/>
      <c r="W126" s="226"/>
      <c r="X126" s="226"/>
      <c r="Y126" s="226"/>
      <c r="Z126" s="226"/>
      <c r="AA126" s="226"/>
      <c r="AB126" s="226"/>
    </row>
    <row r="127" spans="1:28">
      <c r="A127" s="226"/>
      <c r="B127" s="226"/>
      <c r="C127" s="226"/>
      <c r="D127" s="226"/>
      <c r="E127" s="227"/>
      <c r="F127" s="227"/>
      <c r="G127" s="226"/>
      <c r="H127" s="226"/>
      <c r="I127" s="226"/>
      <c r="J127" s="254"/>
      <c r="K127" s="226"/>
      <c r="L127" s="226"/>
      <c r="M127" s="226"/>
      <c r="N127" s="226"/>
      <c r="O127" s="226"/>
      <c r="P127" s="226"/>
      <c r="Q127" s="226"/>
      <c r="R127" s="226"/>
      <c r="S127" s="227"/>
      <c r="T127" s="227"/>
      <c r="U127" s="227"/>
      <c r="V127" s="226"/>
      <c r="W127" s="226"/>
      <c r="X127" s="226"/>
      <c r="Y127" s="226"/>
      <c r="Z127" s="226"/>
      <c r="AA127" s="226"/>
      <c r="AB127" s="226"/>
    </row>
    <row r="128" spans="1:28">
      <c r="A128" s="226"/>
      <c r="B128" s="226"/>
      <c r="C128" s="226"/>
      <c r="D128" s="226"/>
      <c r="E128" s="227"/>
      <c r="F128" s="227"/>
      <c r="G128" s="226"/>
      <c r="H128" s="226"/>
      <c r="I128" s="226"/>
      <c r="J128" s="254"/>
      <c r="K128" s="226"/>
      <c r="L128" s="226"/>
      <c r="M128" s="226"/>
      <c r="N128" s="226"/>
      <c r="O128" s="226"/>
      <c r="P128" s="226"/>
      <c r="Q128" s="226"/>
      <c r="R128" s="226"/>
      <c r="S128" s="227"/>
      <c r="T128" s="227"/>
      <c r="U128" s="227"/>
      <c r="V128" s="226"/>
      <c r="W128" s="226"/>
      <c r="X128" s="226"/>
      <c r="Y128" s="226"/>
      <c r="Z128" s="226"/>
      <c r="AA128" s="226"/>
      <c r="AB128" s="226"/>
    </row>
    <row r="129" spans="1:28">
      <c r="A129" s="226"/>
      <c r="B129" s="226"/>
      <c r="C129" s="226"/>
      <c r="D129" s="226"/>
      <c r="E129" s="227"/>
      <c r="F129" s="227"/>
      <c r="G129" s="226"/>
      <c r="H129" s="226"/>
      <c r="I129" s="226"/>
      <c r="J129" s="254"/>
      <c r="K129" s="226"/>
      <c r="L129" s="226"/>
      <c r="M129" s="226"/>
      <c r="N129" s="226"/>
      <c r="O129" s="226"/>
      <c r="P129" s="226"/>
      <c r="Q129" s="226"/>
      <c r="R129" s="226"/>
      <c r="S129" s="227"/>
      <c r="T129" s="227"/>
      <c r="U129" s="227"/>
      <c r="V129" s="226"/>
      <c r="W129" s="226"/>
      <c r="X129" s="226"/>
      <c r="Y129" s="226"/>
      <c r="Z129" s="226"/>
      <c r="AA129" s="226"/>
      <c r="AB129" s="226"/>
    </row>
    <row r="130" spans="1:28">
      <c r="A130" s="226"/>
      <c r="B130" s="226"/>
      <c r="C130" s="226"/>
      <c r="D130" s="226"/>
      <c r="E130" s="227"/>
      <c r="F130" s="227"/>
      <c r="G130" s="226"/>
      <c r="H130" s="226"/>
      <c r="I130" s="226"/>
      <c r="J130" s="254"/>
      <c r="K130" s="226"/>
      <c r="L130" s="226"/>
      <c r="M130" s="226"/>
      <c r="N130" s="226"/>
      <c r="O130" s="226"/>
      <c r="P130" s="226"/>
      <c r="Q130" s="226"/>
      <c r="R130" s="226"/>
      <c r="S130" s="227"/>
      <c r="T130" s="227"/>
      <c r="U130" s="227"/>
      <c r="V130" s="226"/>
      <c r="W130" s="226"/>
      <c r="X130" s="226"/>
      <c r="Y130" s="226"/>
      <c r="Z130" s="226"/>
      <c r="AA130" s="226"/>
      <c r="AB130" s="226"/>
    </row>
    <row r="131" spans="1:28">
      <c r="A131" s="226"/>
      <c r="B131" s="226"/>
      <c r="C131" s="226"/>
      <c r="D131" s="226"/>
      <c r="E131" s="227"/>
      <c r="F131" s="227"/>
      <c r="G131" s="226"/>
      <c r="H131" s="226"/>
      <c r="I131" s="226"/>
      <c r="J131" s="254"/>
      <c r="K131" s="226"/>
      <c r="L131" s="226"/>
      <c r="M131" s="226"/>
      <c r="N131" s="226"/>
      <c r="O131" s="226"/>
      <c r="P131" s="226"/>
      <c r="Q131" s="226"/>
      <c r="R131" s="226"/>
      <c r="S131" s="227"/>
      <c r="T131" s="227"/>
      <c r="U131" s="227"/>
      <c r="V131" s="226"/>
      <c r="W131" s="226"/>
      <c r="X131" s="226"/>
      <c r="Y131" s="226"/>
      <c r="Z131" s="226"/>
      <c r="AA131" s="226"/>
      <c r="AB131" s="226"/>
    </row>
    <row r="132" spans="1:28">
      <c r="A132" s="226"/>
      <c r="B132" s="226"/>
      <c r="C132" s="226"/>
      <c r="D132" s="226"/>
      <c r="E132" s="227"/>
      <c r="F132" s="227"/>
      <c r="G132" s="226"/>
      <c r="H132" s="226"/>
      <c r="I132" s="226"/>
      <c r="J132" s="253"/>
      <c r="K132" s="226"/>
      <c r="L132" s="226"/>
      <c r="M132" s="226"/>
      <c r="N132" s="226"/>
      <c r="O132" s="226"/>
      <c r="P132" s="226"/>
      <c r="Q132" s="226"/>
      <c r="R132" s="226"/>
      <c r="S132" s="227"/>
      <c r="T132" s="227"/>
      <c r="U132" s="227"/>
      <c r="V132" s="226"/>
      <c r="W132" s="226"/>
      <c r="X132" s="226"/>
      <c r="Y132" s="226"/>
      <c r="Z132" s="226"/>
      <c r="AA132" s="226"/>
      <c r="AB132" s="226"/>
    </row>
    <row r="133" spans="1:28">
      <c r="A133" s="226"/>
      <c r="B133" s="226"/>
      <c r="C133" s="226"/>
      <c r="D133" s="226"/>
      <c r="E133" s="227"/>
      <c r="F133" s="227"/>
      <c r="G133" s="226"/>
      <c r="H133" s="226"/>
      <c r="I133" s="226"/>
      <c r="J133" s="254"/>
      <c r="K133" s="226"/>
      <c r="L133" s="226"/>
      <c r="M133" s="226"/>
      <c r="N133" s="226"/>
      <c r="O133" s="226"/>
      <c r="P133" s="226"/>
      <c r="Q133" s="226"/>
      <c r="R133" s="226"/>
      <c r="S133" s="227"/>
      <c r="T133" s="227"/>
      <c r="U133" s="227"/>
      <c r="V133" s="226"/>
      <c r="W133" s="226"/>
      <c r="X133" s="226"/>
      <c r="Y133" s="226"/>
      <c r="Z133" s="226"/>
      <c r="AA133" s="226"/>
      <c r="AB133" s="226"/>
    </row>
    <row r="134" spans="1:28">
      <c r="A134" s="226"/>
      <c r="B134" s="226"/>
      <c r="C134" s="226"/>
      <c r="D134" s="226"/>
      <c r="E134" s="227"/>
      <c r="F134" s="227"/>
      <c r="G134" s="226"/>
      <c r="H134" s="226"/>
      <c r="I134" s="226"/>
      <c r="J134" s="254"/>
      <c r="K134" s="226"/>
      <c r="L134" s="226"/>
      <c r="M134" s="226"/>
      <c r="N134" s="226"/>
      <c r="O134" s="226"/>
      <c r="P134" s="226"/>
      <c r="Q134" s="226"/>
      <c r="R134" s="226"/>
      <c r="S134" s="227"/>
      <c r="T134" s="227"/>
      <c r="U134" s="227"/>
      <c r="V134" s="226"/>
      <c r="W134" s="226"/>
      <c r="X134" s="226"/>
      <c r="Y134" s="226"/>
      <c r="Z134" s="226"/>
      <c r="AA134" s="226"/>
      <c r="AB134" s="226"/>
    </row>
    <row r="135" spans="1:28">
      <c r="A135" s="226"/>
      <c r="B135" s="226"/>
      <c r="C135" s="226"/>
      <c r="D135" s="226"/>
      <c r="E135" s="227"/>
      <c r="F135" s="227"/>
      <c r="G135" s="226"/>
      <c r="H135" s="226"/>
      <c r="I135" s="226"/>
      <c r="J135" s="255"/>
      <c r="K135" s="226"/>
      <c r="L135" s="226"/>
      <c r="M135" s="226"/>
      <c r="N135" s="226"/>
      <c r="O135" s="226"/>
      <c r="P135" s="226"/>
      <c r="Q135" s="226"/>
      <c r="R135" s="226"/>
      <c r="S135" s="227"/>
      <c r="T135" s="227"/>
      <c r="U135" s="227"/>
      <c r="V135" s="226"/>
      <c r="W135" s="226"/>
      <c r="X135" s="226"/>
      <c r="Y135" s="226"/>
      <c r="Z135" s="226"/>
      <c r="AA135" s="226"/>
      <c r="AB135" s="226"/>
    </row>
    <row r="136" spans="1:28">
      <c r="A136" s="226"/>
      <c r="B136" s="226"/>
      <c r="C136" s="226"/>
      <c r="D136" s="226"/>
      <c r="E136" s="227"/>
      <c r="F136" s="227"/>
      <c r="G136" s="226"/>
      <c r="H136" s="226"/>
      <c r="I136" s="226"/>
      <c r="J136" s="255"/>
      <c r="K136" s="226"/>
      <c r="L136" s="226"/>
      <c r="M136" s="226"/>
      <c r="N136" s="226"/>
      <c r="O136" s="226"/>
      <c r="P136" s="226"/>
      <c r="Q136" s="226"/>
      <c r="R136" s="226"/>
      <c r="S136" s="227"/>
      <c r="T136" s="227"/>
      <c r="U136" s="227"/>
      <c r="V136" s="226"/>
      <c r="W136" s="226"/>
      <c r="X136" s="226"/>
      <c r="Y136" s="226"/>
      <c r="Z136" s="226"/>
      <c r="AA136" s="226"/>
      <c r="AB136" s="226"/>
    </row>
    <row r="137" spans="1:28">
      <c r="A137" s="226"/>
      <c r="B137" s="226"/>
      <c r="C137" s="226"/>
      <c r="D137" s="226"/>
      <c r="E137" s="227"/>
      <c r="F137" s="227"/>
      <c r="G137" s="226"/>
      <c r="H137" s="226"/>
      <c r="I137" s="226"/>
      <c r="J137" s="254"/>
      <c r="K137" s="226"/>
      <c r="L137" s="226"/>
      <c r="M137" s="226"/>
      <c r="N137" s="226"/>
      <c r="O137" s="226"/>
      <c r="P137" s="226"/>
      <c r="Q137" s="226"/>
      <c r="R137" s="226"/>
      <c r="S137" s="227"/>
      <c r="T137" s="227"/>
      <c r="U137" s="227"/>
      <c r="V137" s="226"/>
      <c r="W137" s="226"/>
      <c r="X137" s="226"/>
      <c r="Y137" s="226"/>
      <c r="Z137" s="226"/>
      <c r="AA137" s="226"/>
      <c r="AB137" s="226"/>
    </row>
    <row r="138" spans="1:28">
      <c r="A138" s="226"/>
      <c r="B138" s="226"/>
      <c r="C138" s="226"/>
      <c r="D138" s="226"/>
      <c r="E138" s="227"/>
      <c r="F138" s="226"/>
      <c r="G138" s="226"/>
      <c r="H138" s="226"/>
      <c r="I138" s="226"/>
      <c r="J138" s="252"/>
      <c r="K138" s="226"/>
      <c r="L138" s="226"/>
      <c r="M138" s="226"/>
      <c r="N138" s="226"/>
      <c r="O138" s="226"/>
      <c r="P138" s="226"/>
      <c r="Q138" s="226"/>
      <c r="R138" s="226"/>
      <c r="S138" s="227"/>
      <c r="T138" s="227"/>
      <c r="U138" s="227"/>
      <c r="V138" s="226"/>
      <c r="W138" s="226"/>
      <c r="X138" s="226"/>
      <c r="Y138" s="226"/>
      <c r="Z138" s="226"/>
      <c r="AA138" s="226"/>
      <c r="AB138" s="226"/>
    </row>
    <row r="139" spans="1:28">
      <c r="A139" s="226"/>
      <c r="B139" s="226"/>
      <c r="C139" s="226"/>
      <c r="D139" s="226"/>
      <c r="E139" s="227"/>
      <c r="F139" s="227"/>
      <c r="G139" s="226"/>
      <c r="H139" s="226"/>
      <c r="I139" s="226"/>
      <c r="J139" s="253"/>
      <c r="K139" s="226"/>
      <c r="L139" s="226"/>
      <c r="M139" s="226"/>
      <c r="N139" s="226"/>
      <c r="O139" s="226"/>
      <c r="P139" s="226"/>
      <c r="Q139" s="226"/>
      <c r="R139" s="226"/>
      <c r="S139" s="227"/>
      <c r="T139" s="227"/>
      <c r="U139" s="227"/>
      <c r="V139" s="226"/>
      <c r="W139" s="226"/>
      <c r="X139" s="226"/>
      <c r="Y139" s="226"/>
      <c r="Z139" s="226"/>
      <c r="AA139" s="226"/>
      <c r="AB139" s="226"/>
    </row>
    <row r="140" spans="1:28">
      <c r="A140" s="226"/>
      <c r="B140" s="226"/>
      <c r="C140" s="226"/>
      <c r="D140" s="226"/>
      <c r="E140" s="227"/>
      <c r="F140" s="227"/>
      <c r="G140" s="226"/>
      <c r="H140" s="226"/>
      <c r="I140" s="226"/>
      <c r="J140" s="253"/>
      <c r="K140" s="226"/>
      <c r="L140" s="226"/>
      <c r="M140" s="226"/>
      <c r="N140" s="226"/>
      <c r="O140" s="226"/>
      <c r="P140" s="226"/>
      <c r="Q140" s="226"/>
      <c r="R140" s="226"/>
      <c r="S140" s="227"/>
      <c r="T140" s="227"/>
      <c r="U140" s="227"/>
      <c r="V140" s="226"/>
      <c r="W140" s="226"/>
      <c r="X140" s="226"/>
      <c r="Y140" s="226"/>
      <c r="Z140" s="226"/>
      <c r="AA140" s="226"/>
      <c r="AB140" s="226"/>
    </row>
    <row r="141" spans="1:28">
      <c r="A141" s="226"/>
      <c r="B141" s="226"/>
      <c r="C141" s="226"/>
      <c r="D141" s="226"/>
      <c r="E141" s="227"/>
      <c r="F141" s="227"/>
      <c r="G141" s="226"/>
      <c r="H141" s="226"/>
      <c r="I141" s="226"/>
      <c r="J141" s="253"/>
      <c r="K141" s="226"/>
      <c r="L141" s="226"/>
      <c r="M141" s="226"/>
      <c r="N141" s="226"/>
      <c r="O141" s="226"/>
      <c r="P141" s="226"/>
      <c r="Q141" s="226"/>
      <c r="R141" s="226"/>
      <c r="S141" s="227"/>
      <c r="T141" s="227"/>
      <c r="U141" s="227"/>
      <c r="V141" s="226"/>
      <c r="W141" s="226"/>
      <c r="X141" s="226"/>
      <c r="Y141" s="226"/>
      <c r="Z141" s="226"/>
      <c r="AA141" s="226"/>
      <c r="AB141" s="226"/>
    </row>
    <row r="142" spans="1:28">
      <c r="A142" s="226"/>
      <c r="B142" s="226"/>
      <c r="C142" s="226"/>
      <c r="D142" s="226"/>
      <c r="E142" s="227"/>
      <c r="F142" s="227"/>
      <c r="G142" s="226"/>
      <c r="H142" s="226"/>
      <c r="I142" s="226"/>
      <c r="J142" s="253"/>
      <c r="K142" s="226"/>
      <c r="L142" s="226"/>
      <c r="M142" s="226"/>
      <c r="N142" s="226"/>
      <c r="O142" s="226"/>
      <c r="P142" s="226"/>
      <c r="Q142" s="226"/>
      <c r="R142" s="226"/>
      <c r="S142" s="227"/>
      <c r="T142" s="227"/>
      <c r="U142" s="227"/>
      <c r="V142" s="226"/>
      <c r="W142" s="226"/>
      <c r="X142" s="226"/>
      <c r="Y142" s="226"/>
      <c r="Z142" s="226"/>
      <c r="AA142" s="226"/>
      <c r="AB142" s="226"/>
    </row>
    <row r="143" spans="1:28">
      <c r="A143" s="226"/>
      <c r="B143" s="226"/>
      <c r="C143" s="226"/>
      <c r="D143" s="226"/>
      <c r="E143" s="227"/>
      <c r="F143" s="227"/>
      <c r="G143" s="226"/>
      <c r="H143" s="226"/>
      <c r="I143" s="226"/>
      <c r="J143" s="253"/>
      <c r="K143" s="226"/>
      <c r="L143" s="226"/>
      <c r="M143" s="226"/>
      <c r="N143" s="226"/>
      <c r="O143" s="226"/>
      <c r="P143" s="226"/>
      <c r="Q143" s="226"/>
      <c r="R143" s="226"/>
      <c r="S143" s="227"/>
      <c r="T143" s="227"/>
      <c r="U143" s="227"/>
      <c r="V143" s="226"/>
      <c r="W143" s="226"/>
      <c r="X143" s="226"/>
      <c r="Y143" s="226"/>
      <c r="Z143" s="226"/>
      <c r="AA143" s="226"/>
      <c r="AB143" s="226"/>
    </row>
    <row r="144" spans="1:28">
      <c r="A144" s="226"/>
      <c r="B144" s="226"/>
      <c r="C144" s="226"/>
      <c r="D144" s="226"/>
      <c r="E144" s="227"/>
      <c r="F144" s="227"/>
      <c r="G144" s="226"/>
      <c r="H144" s="226"/>
      <c r="I144" s="226"/>
      <c r="J144" s="244"/>
      <c r="K144" s="226"/>
      <c r="L144" s="226"/>
      <c r="M144" s="226"/>
      <c r="N144" s="226"/>
      <c r="O144" s="226"/>
      <c r="P144" s="226"/>
      <c r="Q144" s="226"/>
      <c r="R144" s="226"/>
      <c r="S144" s="227"/>
      <c r="T144" s="227"/>
      <c r="U144" s="227"/>
      <c r="V144" s="226"/>
      <c r="W144" s="226"/>
      <c r="X144" s="226"/>
      <c r="Y144" s="226"/>
      <c r="Z144" s="226"/>
      <c r="AA144" s="226"/>
      <c r="AB144" s="226"/>
    </row>
    <row r="145" spans="1:28">
      <c r="A145" s="226"/>
      <c r="B145" s="226"/>
      <c r="C145" s="226"/>
      <c r="D145" s="226"/>
      <c r="E145" s="227"/>
      <c r="F145" s="227"/>
      <c r="G145" s="226"/>
      <c r="H145" s="226"/>
      <c r="I145" s="226"/>
      <c r="J145" s="231"/>
      <c r="K145" s="226"/>
      <c r="L145" s="226"/>
      <c r="M145" s="226"/>
      <c r="N145" s="226"/>
      <c r="O145" s="226"/>
      <c r="P145" s="226"/>
      <c r="Q145" s="226"/>
      <c r="R145" s="226"/>
      <c r="S145" s="227"/>
      <c r="T145" s="227"/>
      <c r="U145" s="227"/>
      <c r="V145" s="226"/>
      <c r="W145" s="226"/>
      <c r="X145" s="226"/>
      <c r="Y145" s="226"/>
      <c r="Z145" s="226"/>
      <c r="AA145" s="226"/>
      <c r="AB145" s="226"/>
    </row>
    <row r="146" spans="1:28">
      <c r="A146" s="245"/>
      <c r="B146" s="226"/>
      <c r="C146" s="226"/>
      <c r="D146" s="226"/>
      <c r="E146" s="227"/>
      <c r="F146" s="226"/>
      <c r="G146" s="226"/>
      <c r="H146" s="226"/>
      <c r="I146" s="226"/>
      <c r="J146" s="229"/>
      <c r="K146" s="226"/>
      <c r="L146" s="226"/>
      <c r="M146" s="226"/>
      <c r="N146" s="226"/>
      <c r="O146" s="226"/>
      <c r="P146" s="226"/>
      <c r="Q146" s="226"/>
      <c r="R146" s="226"/>
      <c r="S146" s="227"/>
      <c r="T146" s="227"/>
      <c r="U146" s="227"/>
      <c r="V146" s="226"/>
      <c r="W146" s="226"/>
      <c r="X146" s="226"/>
      <c r="Y146" s="226"/>
      <c r="Z146" s="226"/>
      <c r="AA146" s="226"/>
      <c r="AB146" s="226"/>
    </row>
    <row r="147" spans="1:28">
      <c r="A147" s="226"/>
      <c r="B147" s="226"/>
      <c r="C147" s="226"/>
      <c r="D147" s="226"/>
      <c r="E147" s="227"/>
      <c r="F147" s="226"/>
      <c r="G147" s="226"/>
      <c r="H147" s="226"/>
      <c r="I147" s="226"/>
      <c r="J147" s="231"/>
      <c r="K147" s="226"/>
      <c r="L147" s="226"/>
      <c r="M147" s="226"/>
      <c r="N147" s="226"/>
      <c r="O147" s="226"/>
      <c r="P147" s="226"/>
      <c r="Q147" s="226"/>
      <c r="R147" s="226"/>
      <c r="S147" s="227"/>
      <c r="T147" s="227"/>
      <c r="U147" s="227"/>
      <c r="V147" s="226"/>
      <c r="W147" s="226"/>
      <c r="X147" s="226"/>
      <c r="Y147" s="226"/>
      <c r="Z147" s="226"/>
      <c r="AA147" s="226"/>
      <c r="AB147" s="226"/>
    </row>
    <row r="148" spans="1:28">
      <c r="A148" s="226"/>
      <c r="B148" s="226"/>
      <c r="C148" s="226"/>
      <c r="D148" s="226"/>
      <c r="E148" s="227"/>
      <c r="F148" s="226"/>
      <c r="G148" s="226"/>
      <c r="H148" s="226"/>
      <c r="I148" s="226"/>
      <c r="J148" s="244"/>
      <c r="K148" s="226"/>
      <c r="L148" s="226"/>
      <c r="M148" s="226"/>
      <c r="N148" s="226"/>
      <c r="O148" s="226"/>
      <c r="P148" s="226"/>
      <c r="Q148" s="226"/>
      <c r="R148" s="226"/>
      <c r="S148" s="227"/>
      <c r="T148" s="227"/>
      <c r="U148" s="227"/>
      <c r="V148" s="226"/>
      <c r="W148" s="226"/>
      <c r="X148" s="226"/>
      <c r="Y148" s="226"/>
      <c r="Z148" s="226"/>
      <c r="AA148" s="226"/>
      <c r="AB148" s="226"/>
    </row>
    <row r="149" spans="1:28">
      <c r="A149" s="226"/>
      <c r="B149" s="226"/>
      <c r="C149" s="226"/>
      <c r="D149" s="226"/>
      <c r="E149" s="227"/>
      <c r="F149" s="227"/>
      <c r="G149" s="226"/>
      <c r="H149" s="226"/>
      <c r="I149" s="226"/>
      <c r="J149" s="243"/>
      <c r="K149" s="226"/>
      <c r="L149" s="226"/>
      <c r="M149" s="226"/>
      <c r="N149" s="226"/>
      <c r="O149" s="226"/>
      <c r="P149" s="226"/>
      <c r="Q149" s="226"/>
      <c r="R149" s="226"/>
      <c r="S149" s="227"/>
      <c r="T149" s="227"/>
      <c r="U149" s="227"/>
      <c r="V149" s="226"/>
      <c r="W149" s="226"/>
      <c r="X149" s="226"/>
      <c r="Y149" s="226"/>
      <c r="Z149" s="226"/>
      <c r="AA149" s="226"/>
      <c r="AB149" s="226"/>
    </row>
    <row r="150" spans="1:28">
      <c r="A150" s="226"/>
      <c r="B150" s="226"/>
      <c r="C150" s="226"/>
      <c r="D150" s="226"/>
      <c r="E150" s="227"/>
      <c r="F150" s="227"/>
      <c r="G150" s="226"/>
      <c r="H150" s="226"/>
      <c r="I150" s="226"/>
      <c r="J150" s="244"/>
      <c r="K150" s="226"/>
      <c r="L150" s="226"/>
      <c r="M150" s="226"/>
      <c r="N150" s="226"/>
      <c r="O150" s="226"/>
      <c r="P150" s="226"/>
      <c r="Q150" s="226"/>
      <c r="R150" s="226"/>
      <c r="S150" s="227"/>
      <c r="T150" s="227"/>
      <c r="U150" s="227"/>
      <c r="V150" s="226"/>
      <c r="W150" s="226"/>
      <c r="X150" s="226"/>
      <c r="Y150" s="226"/>
      <c r="Z150" s="226"/>
      <c r="AA150" s="226"/>
      <c r="AB150" s="226"/>
    </row>
    <row r="151" spans="1:28">
      <c r="A151" s="226"/>
      <c r="B151" s="226"/>
      <c r="C151" s="226"/>
      <c r="D151" s="226"/>
      <c r="E151" s="227"/>
      <c r="F151" s="227"/>
      <c r="G151" s="226"/>
      <c r="H151" s="226"/>
      <c r="I151" s="226"/>
      <c r="J151" s="231"/>
      <c r="K151" s="226"/>
      <c r="L151" s="226"/>
      <c r="M151" s="226"/>
      <c r="N151" s="226"/>
      <c r="O151" s="226"/>
      <c r="P151" s="226"/>
      <c r="Q151" s="226"/>
      <c r="R151" s="226"/>
      <c r="S151" s="227"/>
      <c r="T151" s="227"/>
      <c r="U151" s="227"/>
      <c r="V151" s="226"/>
      <c r="W151" s="226"/>
      <c r="X151" s="226"/>
      <c r="Y151" s="226"/>
      <c r="Z151" s="226"/>
      <c r="AA151" s="226"/>
      <c r="AB151" s="226"/>
    </row>
    <row r="152" spans="1:28">
      <c r="A152" s="226"/>
      <c r="B152" s="226"/>
      <c r="C152" s="226"/>
      <c r="D152" s="226"/>
      <c r="E152" s="227"/>
      <c r="F152" s="226"/>
      <c r="G152" s="226"/>
      <c r="H152" s="226"/>
      <c r="I152" s="226"/>
      <c r="J152" s="244"/>
      <c r="K152" s="226"/>
      <c r="L152" s="226"/>
      <c r="M152" s="226"/>
      <c r="N152" s="226"/>
      <c r="O152" s="226"/>
      <c r="P152" s="226"/>
      <c r="Q152" s="226"/>
      <c r="R152" s="226"/>
      <c r="S152" s="227"/>
      <c r="T152" s="227"/>
      <c r="U152" s="227"/>
      <c r="V152" s="226"/>
      <c r="W152" s="226"/>
      <c r="X152" s="226"/>
      <c r="Y152" s="226"/>
      <c r="Z152" s="226"/>
      <c r="AA152" s="226"/>
      <c r="AB152" s="226"/>
    </row>
    <row r="153" spans="1:28">
      <c r="A153" s="226"/>
      <c r="B153" s="226"/>
      <c r="C153" s="226"/>
      <c r="D153" s="226"/>
      <c r="E153" s="227"/>
      <c r="F153" s="227"/>
      <c r="G153" s="226"/>
      <c r="H153" s="226"/>
      <c r="I153" s="226"/>
      <c r="J153" s="244"/>
      <c r="K153" s="226"/>
      <c r="L153" s="226"/>
      <c r="M153" s="226"/>
      <c r="N153" s="226"/>
      <c r="O153" s="226"/>
      <c r="P153" s="226"/>
      <c r="Q153" s="226"/>
      <c r="R153" s="226"/>
      <c r="S153" s="227"/>
      <c r="T153" s="227"/>
      <c r="U153" s="227"/>
      <c r="V153" s="226"/>
      <c r="W153" s="226"/>
      <c r="X153" s="226"/>
      <c r="Y153" s="226"/>
      <c r="Z153" s="226"/>
      <c r="AA153" s="226"/>
      <c r="AB153" s="226"/>
    </row>
    <row r="154" spans="1:28">
      <c r="A154" s="226"/>
      <c r="B154" s="226"/>
      <c r="C154" s="226"/>
      <c r="D154" s="226"/>
      <c r="E154" s="227"/>
      <c r="F154" s="227"/>
      <c r="G154" s="227"/>
      <c r="H154" s="226"/>
      <c r="I154" s="226"/>
      <c r="J154" s="229"/>
      <c r="K154" s="226"/>
      <c r="L154" s="226"/>
      <c r="M154" s="226"/>
      <c r="N154" s="226"/>
      <c r="O154" s="226"/>
      <c r="P154" s="226"/>
      <c r="Q154" s="226"/>
      <c r="R154" s="226"/>
      <c r="S154" s="227"/>
      <c r="T154" s="227"/>
      <c r="U154" s="227"/>
      <c r="V154" s="226"/>
      <c r="W154" s="226"/>
      <c r="X154" s="226"/>
      <c r="Y154" s="226"/>
      <c r="Z154" s="226"/>
      <c r="AA154" s="226"/>
      <c r="AB154" s="226"/>
    </row>
    <row r="155" spans="1:28">
      <c r="A155" s="226"/>
      <c r="B155" s="226"/>
      <c r="C155" s="226"/>
      <c r="D155" s="226"/>
      <c r="E155" s="227"/>
      <c r="F155" s="226"/>
      <c r="G155" s="226"/>
      <c r="H155" s="226"/>
      <c r="I155" s="226"/>
      <c r="J155" s="244"/>
      <c r="K155" s="226"/>
      <c r="L155" s="226"/>
      <c r="M155" s="226"/>
      <c r="N155" s="226"/>
      <c r="O155" s="226"/>
      <c r="P155" s="226"/>
      <c r="Q155" s="226"/>
      <c r="R155" s="226"/>
      <c r="S155" s="227"/>
      <c r="T155" s="227"/>
      <c r="U155" s="227"/>
      <c r="V155" s="226"/>
      <c r="W155" s="226"/>
      <c r="X155" s="226"/>
      <c r="Y155" s="226"/>
      <c r="Z155" s="226"/>
      <c r="AA155" s="226"/>
      <c r="AB155" s="226"/>
    </row>
    <row r="156" spans="1:28">
      <c r="A156" s="235"/>
      <c r="B156" s="235"/>
      <c r="C156" s="235"/>
      <c r="D156" s="235"/>
      <c r="E156" s="227"/>
      <c r="F156" s="227"/>
      <c r="G156" s="226"/>
      <c r="H156" s="226"/>
      <c r="I156" s="226"/>
      <c r="J156" s="244"/>
      <c r="K156" s="226"/>
      <c r="L156" s="226"/>
      <c r="M156" s="226"/>
      <c r="N156" s="226"/>
      <c r="O156" s="226"/>
      <c r="P156" s="226"/>
      <c r="Q156" s="226"/>
      <c r="R156" s="226"/>
      <c r="S156" s="227"/>
      <c r="T156" s="227"/>
      <c r="U156" s="227"/>
      <c r="V156" s="226"/>
      <c r="W156" s="226"/>
      <c r="X156" s="226"/>
      <c r="Y156" s="226"/>
      <c r="Z156" s="226"/>
      <c r="AA156" s="226"/>
      <c r="AB156" s="226"/>
    </row>
    <row r="157" spans="1:28">
      <c r="A157" s="226"/>
      <c r="B157" s="226"/>
      <c r="C157" s="226"/>
      <c r="D157" s="226"/>
      <c r="E157" s="227"/>
      <c r="F157" s="227"/>
      <c r="G157" s="227"/>
      <c r="H157" s="226"/>
      <c r="I157" s="226"/>
      <c r="J157" s="242"/>
      <c r="K157" s="226"/>
      <c r="L157" s="226"/>
      <c r="M157" s="226"/>
      <c r="N157" s="226"/>
      <c r="O157" s="226"/>
      <c r="P157" s="226"/>
      <c r="Q157" s="226"/>
      <c r="R157" s="226"/>
      <c r="S157" s="227"/>
      <c r="T157" s="227"/>
      <c r="U157" s="227"/>
      <c r="V157" s="226"/>
      <c r="W157" s="226"/>
      <c r="X157" s="226"/>
      <c r="Y157" s="226"/>
      <c r="Z157" s="226"/>
      <c r="AA157" s="226"/>
      <c r="AB157" s="226"/>
    </row>
    <row r="158" spans="1:28">
      <c r="A158" s="226"/>
      <c r="B158" s="226"/>
      <c r="C158" s="226"/>
      <c r="D158" s="226"/>
      <c r="E158" s="227"/>
      <c r="F158" s="227"/>
      <c r="G158" s="226"/>
      <c r="H158" s="226"/>
      <c r="I158" s="226"/>
      <c r="J158" s="243"/>
      <c r="K158" s="226"/>
      <c r="L158" s="226"/>
      <c r="M158" s="226"/>
      <c r="N158" s="226"/>
      <c r="O158" s="226"/>
      <c r="P158" s="226"/>
      <c r="Q158" s="226"/>
      <c r="R158" s="226"/>
      <c r="S158" s="227"/>
      <c r="T158" s="227"/>
      <c r="U158" s="227"/>
      <c r="V158" s="226"/>
      <c r="W158" s="226"/>
      <c r="X158" s="226"/>
      <c r="Y158" s="226"/>
      <c r="Z158" s="226"/>
      <c r="AA158" s="226"/>
      <c r="AB158" s="226"/>
    </row>
    <row r="159" spans="1:28">
      <c r="A159" s="226"/>
      <c r="B159" s="226"/>
      <c r="C159" s="226"/>
      <c r="D159" s="226"/>
      <c r="E159" s="227"/>
      <c r="F159" s="227"/>
      <c r="G159" s="226"/>
      <c r="H159" s="226"/>
      <c r="I159" s="226"/>
      <c r="J159" s="243"/>
      <c r="K159" s="226"/>
      <c r="L159" s="226"/>
      <c r="M159" s="226"/>
      <c r="N159" s="226"/>
      <c r="O159" s="226"/>
      <c r="P159" s="226"/>
      <c r="Q159" s="226"/>
      <c r="R159" s="226"/>
      <c r="S159" s="227"/>
      <c r="T159" s="227"/>
      <c r="U159" s="227"/>
      <c r="V159" s="226"/>
      <c r="W159" s="226"/>
      <c r="X159" s="226"/>
      <c r="Y159" s="226"/>
      <c r="Z159" s="226"/>
      <c r="AA159" s="226"/>
      <c r="AB159" s="226"/>
    </row>
    <row r="160" spans="1:28">
      <c r="A160" s="228"/>
      <c r="B160" s="226"/>
      <c r="C160" s="226"/>
      <c r="D160" s="226"/>
      <c r="E160" s="227"/>
      <c r="F160" s="227"/>
      <c r="G160" s="226"/>
      <c r="H160" s="226"/>
      <c r="I160" s="226"/>
      <c r="J160" s="243"/>
      <c r="K160" s="226"/>
      <c r="L160" s="226"/>
      <c r="M160" s="226"/>
      <c r="N160" s="226"/>
      <c r="O160" s="226"/>
      <c r="P160" s="226"/>
      <c r="Q160" s="226"/>
      <c r="R160" s="226"/>
      <c r="S160" s="227"/>
      <c r="T160" s="227"/>
      <c r="U160" s="227"/>
      <c r="V160" s="226"/>
      <c r="W160" s="226"/>
      <c r="X160" s="226"/>
      <c r="Y160" s="226"/>
      <c r="Z160" s="226"/>
      <c r="AA160" s="226"/>
      <c r="AB160" s="226"/>
    </row>
    <row r="161" spans="1:28">
      <c r="A161" s="228"/>
      <c r="B161" s="226"/>
      <c r="C161" s="226"/>
      <c r="D161" s="226"/>
      <c r="E161" s="227"/>
      <c r="F161" s="227"/>
      <c r="G161" s="226"/>
      <c r="H161" s="226"/>
      <c r="I161" s="226"/>
      <c r="J161" s="242"/>
      <c r="K161" s="226"/>
      <c r="L161" s="226"/>
      <c r="M161" s="226"/>
      <c r="N161" s="226"/>
      <c r="O161" s="226"/>
      <c r="P161" s="226"/>
      <c r="Q161" s="226"/>
      <c r="R161" s="226"/>
      <c r="S161" s="227"/>
      <c r="T161" s="227"/>
      <c r="U161" s="227"/>
      <c r="V161" s="226"/>
      <c r="W161" s="226"/>
      <c r="X161" s="226"/>
      <c r="Y161" s="226"/>
      <c r="Z161" s="226"/>
      <c r="AA161" s="226"/>
      <c r="AB161" s="226"/>
    </row>
    <row r="162" spans="1:28">
      <c r="A162" s="228"/>
      <c r="B162" s="226"/>
      <c r="C162" s="226"/>
      <c r="D162" s="226"/>
      <c r="E162" s="227"/>
      <c r="F162" s="227"/>
      <c r="G162" s="226"/>
      <c r="H162" s="226"/>
      <c r="I162" s="226"/>
      <c r="J162" s="242"/>
      <c r="K162" s="226"/>
      <c r="L162" s="226"/>
      <c r="M162" s="226"/>
      <c r="N162" s="226"/>
      <c r="O162" s="226"/>
      <c r="P162" s="226"/>
      <c r="Q162" s="226"/>
      <c r="R162" s="226"/>
      <c r="S162" s="227"/>
      <c r="T162" s="227"/>
      <c r="U162" s="227"/>
      <c r="V162" s="226"/>
      <c r="W162" s="226"/>
      <c r="X162" s="226"/>
      <c r="Y162" s="226"/>
      <c r="Z162" s="226"/>
      <c r="AA162" s="226"/>
      <c r="AB162" s="226"/>
    </row>
    <row r="163" spans="1:28">
      <c r="A163" s="228"/>
      <c r="B163" s="226"/>
      <c r="C163" s="226"/>
      <c r="D163" s="226"/>
      <c r="E163" s="227"/>
      <c r="F163" s="227"/>
      <c r="G163" s="226"/>
      <c r="H163" s="226"/>
      <c r="I163" s="226"/>
      <c r="J163" s="243"/>
      <c r="K163" s="226"/>
      <c r="L163" s="226"/>
      <c r="M163" s="226"/>
      <c r="N163" s="226"/>
      <c r="O163" s="226"/>
      <c r="P163" s="226"/>
      <c r="Q163" s="226"/>
      <c r="R163" s="226"/>
      <c r="S163" s="227"/>
      <c r="T163" s="227"/>
      <c r="U163" s="227"/>
      <c r="V163" s="226"/>
      <c r="W163" s="226"/>
      <c r="X163" s="226"/>
      <c r="Y163" s="226"/>
      <c r="Z163" s="226"/>
      <c r="AA163" s="226"/>
      <c r="AB163" s="226"/>
    </row>
    <row r="164" spans="1:28">
      <c r="A164" s="228"/>
      <c r="B164" s="226"/>
      <c r="C164" s="226"/>
      <c r="D164" s="226"/>
      <c r="E164" s="227"/>
      <c r="F164" s="227"/>
      <c r="G164" s="226"/>
      <c r="H164" s="226"/>
      <c r="I164" s="226"/>
      <c r="J164" s="243"/>
      <c r="K164" s="226"/>
      <c r="L164" s="226"/>
      <c r="M164" s="226"/>
      <c r="N164" s="226"/>
      <c r="O164" s="226"/>
      <c r="P164" s="226"/>
      <c r="Q164" s="226"/>
      <c r="R164" s="226"/>
      <c r="S164" s="227"/>
      <c r="T164" s="227"/>
      <c r="U164" s="227"/>
      <c r="V164" s="226"/>
      <c r="W164" s="226"/>
      <c r="X164" s="226"/>
      <c r="Y164" s="226"/>
      <c r="Z164" s="226"/>
      <c r="AA164" s="226"/>
      <c r="AB164" s="226"/>
    </row>
    <row r="165" spans="1:28">
      <c r="A165" s="228"/>
      <c r="B165" s="226"/>
      <c r="C165" s="226"/>
      <c r="D165" s="226"/>
      <c r="E165" s="227"/>
      <c r="F165" s="227"/>
      <c r="G165" s="226"/>
      <c r="H165" s="226"/>
      <c r="I165" s="226"/>
      <c r="J165" s="240"/>
      <c r="K165" s="226"/>
      <c r="L165" s="226"/>
      <c r="M165" s="226"/>
      <c r="N165" s="226"/>
      <c r="O165" s="226"/>
      <c r="P165" s="226"/>
      <c r="Q165" s="226"/>
      <c r="R165" s="226"/>
      <c r="S165" s="227"/>
      <c r="T165" s="227"/>
      <c r="U165" s="227"/>
      <c r="V165" s="226"/>
      <c r="W165" s="226"/>
      <c r="X165" s="226"/>
      <c r="Y165" s="226"/>
      <c r="Z165" s="226"/>
      <c r="AA165" s="226"/>
      <c r="AB165" s="226"/>
    </row>
    <row r="166" spans="1:28">
      <c r="A166" s="240"/>
      <c r="B166" s="226"/>
      <c r="C166" s="226"/>
      <c r="D166" s="226"/>
      <c r="E166" s="227"/>
      <c r="F166" s="227"/>
      <c r="G166" s="226"/>
      <c r="H166" s="226"/>
      <c r="I166" s="226"/>
      <c r="J166" s="231"/>
      <c r="K166" s="226"/>
      <c r="L166" s="226"/>
      <c r="M166" s="226"/>
      <c r="N166" s="226"/>
      <c r="O166" s="226"/>
      <c r="P166" s="226"/>
      <c r="Q166" s="226"/>
      <c r="R166" s="226"/>
      <c r="S166" s="227"/>
      <c r="T166" s="227"/>
      <c r="U166" s="227"/>
      <c r="V166" s="226"/>
      <c r="W166" s="226"/>
      <c r="X166" s="226"/>
      <c r="Y166" s="226"/>
      <c r="Z166" s="226"/>
      <c r="AA166" s="226"/>
      <c r="AB166" s="226"/>
    </row>
    <row r="167" spans="1:28">
      <c r="A167" s="240"/>
      <c r="B167" s="226"/>
      <c r="C167" s="226"/>
      <c r="D167" s="226"/>
      <c r="E167" s="227"/>
      <c r="F167" s="227"/>
      <c r="G167" s="226"/>
      <c r="H167" s="226"/>
      <c r="I167" s="226"/>
      <c r="J167" s="231"/>
      <c r="K167" s="226"/>
      <c r="L167" s="226"/>
      <c r="M167" s="226"/>
      <c r="N167" s="226"/>
      <c r="O167" s="226"/>
      <c r="P167" s="226"/>
      <c r="Q167" s="226"/>
      <c r="R167" s="226"/>
      <c r="S167" s="227"/>
      <c r="T167" s="227"/>
      <c r="U167" s="227"/>
      <c r="V167" s="226"/>
      <c r="W167" s="226"/>
      <c r="X167" s="226"/>
      <c r="Y167" s="226"/>
      <c r="Z167" s="226"/>
      <c r="AA167" s="226"/>
      <c r="AB167" s="226"/>
    </row>
    <row r="168" spans="1:28">
      <c r="A168" s="240"/>
      <c r="B168" s="226"/>
      <c r="C168" s="226"/>
      <c r="D168" s="226"/>
      <c r="E168" s="227"/>
      <c r="F168" s="227"/>
      <c r="G168" s="226"/>
      <c r="H168" s="226"/>
      <c r="I168" s="226"/>
      <c r="J168" s="243"/>
      <c r="K168" s="226"/>
      <c r="L168" s="226"/>
      <c r="M168" s="226"/>
      <c r="N168" s="226"/>
      <c r="O168" s="226"/>
      <c r="P168" s="226"/>
      <c r="Q168" s="226"/>
      <c r="R168" s="226"/>
      <c r="S168" s="227"/>
      <c r="T168" s="227"/>
      <c r="U168" s="227"/>
      <c r="V168" s="226"/>
      <c r="W168" s="226"/>
      <c r="X168" s="226"/>
      <c r="Y168" s="226"/>
      <c r="Z168" s="226"/>
      <c r="AA168" s="226"/>
      <c r="AB168" s="226"/>
    </row>
    <row r="169" spans="1:28">
      <c r="A169" s="228"/>
      <c r="B169" s="226"/>
      <c r="C169" s="226"/>
      <c r="D169" s="226"/>
      <c r="E169" s="227"/>
      <c r="F169" s="227"/>
      <c r="G169" s="226"/>
      <c r="H169" s="226"/>
      <c r="I169" s="226"/>
      <c r="J169" s="243"/>
      <c r="K169" s="226"/>
      <c r="L169" s="226"/>
      <c r="M169" s="226"/>
      <c r="N169" s="226"/>
      <c r="O169" s="226"/>
      <c r="P169" s="226"/>
      <c r="Q169" s="226"/>
      <c r="R169" s="226"/>
      <c r="S169" s="227"/>
      <c r="T169" s="227"/>
      <c r="U169" s="227"/>
      <c r="V169" s="226"/>
      <c r="W169" s="226"/>
      <c r="X169" s="226"/>
      <c r="Y169" s="226"/>
      <c r="Z169" s="226"/>
      <c r="AA169" s="226"/>
      <c r="AB169" s="226"/>
    </row>
    <row r="170" spans="1:28">
      <c r="A170" s="228"/>
      <c r="B170" s="226"/>
      <c r="C170" s="226"/>
      <c r="D170" s="226"/>
      <c r="E170" s="227"/>
      <c r="F170" s="227"/>
      <c r="G170" s="226"/>
      <c r="H170" s="226"/>
      <c r="I170" s="226"/>
      <c r="J170" s="231"/>
      <c r="K170" s="226"/>
      <c r="L170" s="226"/>
      <c r="M170" s="226"/>
      <c r="N170" s="226"/>
      <c r="O170" s="226"/>
      <c r="P170" s="226"/>
      <c r="Q170" s="226"/>
      <c r="R170" s="226"/>
      <c r="S170" s="227"/>
      <c r="T170" s="227"/>
      <c r="U170" s="227"/>
      <c r="V170" s="226"/>
      <c r="W170" s="226"/>
      <c r="X170" s="226"/>
      <c r="Y170" s="226"/>
      <c r="Z170" s="226"/>
      <c r="AA170" s="226"/>
      <c r="AB170" s="226"/>
    </row>
    <row r="171" spans="1:28">
      <c r="A171" s="226"/>
      <c r="B171" s="226"/>
      <c r="C171" s="226"/>
      <c r="D171" s="226"/>
      <c r="E171" s="227"/>
      <c r="F171" s="226"/>
      <c r="G171" s="226"/>
      <c r="H171" s="226"/>
      <c r="I171" s="226"/>
      <c r="J171" s="242"/>
      <c r="K171" s="226"/>
      <c r="L171" s="226"/>
      <c r="M171" s="226"/>
      <c r="N171" s="226"/>
      <c r="O171" s="226"/>
      <c r="P171" s="226"/>
      <c r="Q171" s="226"/>
      <c r="R171" s="226"/>
      <c r="S171" s="227"/>
      <c r="T171" s="227"/>
      <c r="U171" s="227"/>
      <c r="V171" s="226"/>
      <c r="W171" s="226"/>
      <c r="X171" s="226"/>
      <c r="Y171" s="226"/>
      <c r="Z171" s="226"/>
      <c r="AA171" s="226"/>
      <c r="AB171" s="226"/>
    </row>
    <row r="172" spans="1:28">
      <c r="A172" s="226"/>
      <c r="B172" s="226"/>
      <c r="C172" s="226"/>
      <c r="D172" s="226"/>
      <c r="E172" s="227"/>
      <c r="F172" s="227"/>
      <c r="G172" s="226"/>
      <c r="H172" s="226"/>
      <c r="I172" s="226"/>
      <c r="J172" s="231"/>
      <c r="K172" s="226"/>
      <c r="L172" s="226"/>
      <c r="M172" s="226"/>
      <c r="N172" s="226"/>
      <c r="O172" s="226"/>
      <c r="P172" s="226"/>
      <c r="Q172" s="226"/>
      <c r="R172" s="226"/>
      <c r="S172" s="227"/>
      <c r="T172" s="227"/>
      <c r="U172" s="227"/>
      <c r="V172" s="226"/>
      <c r="W172" s="226"/>
      <c r="X172" s="226"/>
      <c r="Y172" s="226"/>
      <c r="Z172" s="226"/>
      <c r="AA172" s="226"/>
      <c r="AB172" s="226"/>
    </row>
    <row r="173" spans="1:28">
      <c r="A173" s="245"/>
      <c r="B173" s="226"/>
      <c r="C173" s="226"/>
      <c r="D173" s="226"/>
      <c r="E173" s="227"/>
      <c r="F173" s="226"/>
      <c r="G173" s="226"/>
      <c r="H173" s="226"/>
      <c r="I173" s="226"/>
      <c r="J173" s="231"/>
      <c r="K173" s="226"/>
      <c r="L173" s="226"/>
      <c r="M173" s="226"/>
      <c r="N173" s="226"/>
      <c r="O173" s="226"/>
      <c r="P173" s="226"/>
      <c r="Q173" s="226"/>
      <c r="R173" s="226"/>
      <c r="S173" s="227"/>
      <c r="T173" s="227"/>
      <c r="U173" s="227"/>
      <c r="V173" s="226"/>
      <c r="W173" s="226"/>
      <c r="X173" s="226"/>
      <c r="Y173" s="226"/>
      <c r="Z173" s="226"/>
      <c r="AA173" s="226"/>
      <c r="AB173" s="226"/>
    </row>
    <row r="174" spans="1:28">
      <c r="A174" s="226"/>
      <c r="B174" s="226"/>
      <c r="C174" s="226"/>
      <c r="D174" s="226"/>
      <c r="E174" s="227"/>
      <c r="F174" s="226"/>
      <c r="G174" s="226"/>
      <c r="H174" s="226"/>
      <c r="I174" s="226"/>
      <c r="J174" s="228"/>
      <c r="K174" s="226"/>
      <c r="L174" s="226"/>
      <c r="M174" s="226"/>
      <c r="N174" s="226"/>
      <c r="O174" s="226"/>
      <c r="P174" s="226"/>
      <c r="Q174" s="226"/>
      <c r="R174" s="226"/>
      <c r="S174" s="227"/>
      <c r="T174" s="227"/>
      <c r="U174" s="227"/>
      <c r="V174" s="226"/>
      <c r="W174" s="226"/>
      <c r="X174" s="226"/>
      <c r="Y174" s="226"/>
      <c r="Z174" s="226"/>
      <c r="AA174" s="226"/>
      <c r="AB174" s="226"/>
    </row>
    <row r="175" spans="1:28">
      <c r="A175" s="226"/>
      <c r="B175" s="226"/>
      <c r="C175" s="226"/>
      <c r="D175" s="226"/>
      <c r="E175" s="227"/>
      <c r="F175" s="227"/>
      <c r="G175" s="226"/>
      <c r="H175" s="226"/>
      <c r="I175" s="226"/>
      <c r="J175" s="243"/>
      <c r="K175" s="226"/>
      <c r="L175" s="226"/>
      <c r="M175" s="226"/>
      <c r="N175" s="226"/>
      <c r="O175" s="226"/>
      <c r="P175" s="226"/>
      <c r="Q175" s="226"/>
      <c r="R175" s="226"/>
      <c r="S175" s="227"/>
      <c r="T175" s="227"/>
      <c r="U175" s="236"/>
      <c r="V175" s="226"/>
      <c r="W175" s="226"/>
      <c r="X175" s="226"/>
      <c r="Y175" s="226"/>
      <c r="Z175" s="226"/>
      <c r="AA175" s="226"/>
      <c r="AB175" s="226"/>
    </row>
    <row r="176" spans="1:28">
      <c r="A176" s="226"/>
      <c r="B176" s="226"/>
      <c r="C176" s="226"/>
      <c r="D176" s="226"/>
      <c r="E176" s="227"/>
      <c r="F176" s="227"/>
      <c r="G176" s="226"/>
      <c r="H176" s="226"/>
      <c r="I176" s="226"/>
      <c r="J176" s="243"/>
      <c r="K176" s="226"/>
      <c r="L176" s="226"/>
      <c r="M176" s="226"/>
      <c r="N176" s="226"/>
      <c r="O176" s="226"/>
      <c r="P176" s="226"/>
      <c r="Q176" s="226"/>
      <c r="R176" s="226"/>
      <c r="S176" s="227"/>
      <c r="T176" s="227"/>
      <c r="U176" s="227"/>
      <c r="V176" s="226"/>
      <c r="W176" s="226"/>
      <c r="X176" s="226"/>
      <c r="Y176" s="226"/>
      <c r="Z176" s="226"/>
      <c r="AA176" s="226"/>
      <c r="AB176" s="226"/>
    </row>
    <row r="177" spans="1:28">
      <c r="A177" s="226"/>
      <c r="B177" s="226"/>
      <c r="C177" s="226"/>
      <c r="D177" s="226"/>
      <c r="E177" s="227"/>
      <c r="F177" s="227"/>
      <c r="G177" s="226"/>
      <c r="H177" s="226"/>
      <c r="I177" s="226"/>
      <c r="J177" s="244"/>
      <c r="K177" s="226"/>
      <c r="L177" s="226"/>
      <c r="M177" s="226"/>
      <c r="N177" s="226"/>
      <c r="O177" s="226"/>
      <c r="P177" s="226"/>
      <c r="Q177" s="226"/>
      <c r="R177" s="226"/>
      <c r="S177" s="227"/>
      <c r="T177" s="227"/>
      <c r="U177" s="227"/>
      <c r="V177" s="226"/>
      <c r="W177" s="226"/>
      <c r="X177" s="226"/>
      <c r="Y177" s="226"/>
      <c r="Z177" s="226"/>
      <c r="AA177" s="226"/>
      <c r="AB177" s="226"/>
    </row>
    <row r="178" spans="1:28">
      <c r="A178" s="226"/>
      <c r="B178" s="226"/>
      <c r="C178" s="226"/>
      <c r="D178" s="226"/>
      <c r="E178" s="227"/>
      <c r="F178" s="227"/>
      <c r="G178" s="226"/>
      <c r="H178" s="226"/>
      <c r="I178" s="226"/>
      <c r="J178" s="244"/>
      <c r="K178" s="226"/>
      <c r="L178" s="226"/>
      <c r="M178" s="226"/>
      <c r="N178" s="226"/>
      <c r="O178" s="226"/>
      <c r="P178" s="226"/>
      <c r="Q178" s="226"/>
      <c r="R178" s="226"/>
      <c r="S178" s="227"/>
      <c r="T178" s="227"/>
      <c r="U178" s="227"/>
      <c r="V178" s="226"/>
      <c r="W178" s="226"/>
      <c r="X178" s="226"/>
      <c r="Y178" s="226"/>
      <c r="Z178" s="226"/>
      <c r="AA178" s="226"/>
      <c r="AB178" s="226"/>
    </row>
    <row r="179" spans="1:28">
      <c r="A179" s="226"/>
      <c r="B179" s="226"/>
      <c r="C179" s="226"/>
      <c r="D179" s="226"/>
      <c r="E179" s="227"/>
      <c r="F179" s="227"/>
      <c r="G179" s="226"/>
      <c r="H179" s="226"/>
      <c r="I179" s="226"/>
      <c r="J179" s="243"/>
      <c r="K179" s="226"/>
      <c r="L179" s="226"/>
      <c r="M179" s="226"/>
      <c r="N179" s="226"/>
      <c r="O179" s="226"/>
      <c r="P179" s="226"/>
      <c r="Q179" s="226"/>
      <c r="R179" s="226"/>
      <c r="S179" s="227"/>
      <c r="T179" s="227"/>
      <c r="U179" s="227"/>
      <c r="V179" s="226"/>
      <c r="W179" s="226"/>
      <c r="X179" s="226"/>
      <c r="Y179" s="226"/>
      <c r="Z179" s="226"/>
      <c r="AA179" s="226"/>
      <c r="AB179" s="226"/>
    </row>
    <row r="180" spans="1:28">
      <c r="A180" s="226"/>
      <c r="B180" s="226"/>
      <c r="C180" s="226"/>
      <c r="D180" s="226"/>
      <c r="E180" s="227"/>
      <c r="F180" s="227"/>
      <c r="G180" s="226"/>
      <c r="H180" s="226"/>
      <c r="I180" s="226"/>
      <c r="J180" s="241"/>
      <c r="K180" s="226"/>
      <c r="L180" s="226"/>
      <c r="M180" s="226"/>
      <c r="N180" s="226"/>
      <c r="O180" s="226"/>
      <c r="P180" s="226"/>
      <c r="Q180" s="226"/>
      <c r="R180" s="226"/>
      <c r="S180" s="227"/>
      <c r="T180" s="227"/>
      <c r="U180" s="227"/>
      <c r="V180" s="226"/>
      <c r="W180" s="226"/>
      <c r="X180" s="226"/>
      <c r="Y180" s="226"/>
      <c r="Z180" s="226"/>
      <c r="AA180" s="226"/>
      <c r="AB180" s="226"/>
    </row>
    <row r="181" spans="1:28">
      <c r="A181" s="226"/>
      <c r="B181" s="226"/>
      <c r="C181" s="226"/>
      <c r="D181" s="226"/>
      <c r="E181" s="227"/>
      <c r="F181" s="227"/>
      <c r="G181" s="226"/>
      <c r="H181" s="226"/>
      <c r="I181" s="226"/>
      <c r="J181" s="231"/>
      <c r="K181" s="226"/>
      <c r="L181" s="226"/>
      <c r="M181" s="226"/>
      <c r="N181" s="226"/>
      <c r="O181" s="226"/>
      <c r="P181" s="226"/>
      <c r="Q181" s="226"/>
      <c r="R181" s="226"/>
      <c r="S181" s="227"/>
      <c r="T181" s="227"/>
      <c r="U181" s="227"/>
      <c r="V181" s="226"/>
      <c r="W181" s="226"/>
      <c r="X181" s="226"/>
      <c r="Y181" s="226"/>
      <c r="Z181" s="226"/>
      <c r="AA181" s="226"/>
      <c r="AB181" s="226"/>
    </row>
    <row r="182" spans="1:28">
      <c r="J182" s="240"/>
      <c r="K182" s="226"/>
      <c r="L182" s="226"/>
      <c r="M182" s="226"/>
      <c r="N182" s="226"/>
      <c r="O182" s="226"/>
      <c r="P182" s="226"/>
      <c r="Q182" s="226"/>
      <c r="R182" s="226"/>
      <c r="S182" s="227"/>
      <c r="T182" s="227"/>
      <c r="U182" s="227"/>
      <c r="V182" s="226"/>
      <c r="W182" s="226"/>
      <c r="X182" s="226"/>
      <c r="Y182" s="226"/>
      <c r="Z182" s="226"/>
      <c r="AA182" s="226"/>
      <c r="AB182" s="226"/>
    </row>
    <row r="183" spans="1:28">
      <c r="J183" s="229"/>
      <c r="K183" s="226"/>
      <c r="L183" s="226"/>
      <c r="M183" s="226"/>
      <c r="N183" s="226"/>
      <c r="O183" s="226"/>
      <c r="P183" s="226"/>
      <c r="Q183" s="226"/>
      <c r="R183" s="226"/>
      <c r="S183" s="227"/>
      <c r="T183" s="227"/>
      <c r="U183" s="227"/>
      <c r="V183" s="226"/>
      <c r="W183" s="226"/>
      <c r="X183" s="226"/>
      <c r="Y183" s="226"/>
      <c r="Z183" s="226"/>
      <c r="AA183" s="226"/>
      <c r="AB183" s="226"/>
    </row>
    <row r="184" spans="1:28">
      <c r="J184" s="229"/>
      <c r="K184" s="226"/>
      <c r="L184" s="226"/>
      <c r="M184" s="226"/>
      <c r="N184" s="226"/>
      <c r="O184" s="226"/>
      <c r="P184" s="226"/>
      <c r="Q184" s="226"/>
      <c r="R184" s="226"/>
      <c r="S184" s="227"/>
      <c r="T184" s="227"/>
      <c r="U184" s="227"/>
      <c r="V184" s="226"/>
      <c r="W184" s="226"/>
      <c r="X184" s="226"/>
      <c r="Y184" s="226"/>
      <c r="Z184" s="226"/>
      <c r="AA184" s="226"/>
      <c r="AB184" s="226"/>
    </row>
    <row r="185" spans="1:28">
      <c r="J185" s="229"/>
      <c r="K185" s="226"/>
      <c r="L185" s="226"/>
      <c r="M185" s="226"/>
      <c r="N185" s="226"/>
      <c r="O185" s="226"/>
      <c r="P185" s="226"/>
      <c r="Q185" s="226"/>
      <c r="R185" s="226"/>
      <c r="S185" s="227"/>
      <c r="T185" s="227"/>
      <c r="U185" s="227"/>
      <c r="V185" s="226"/>
      <c r="W185" s="226"/>
      <c r="X185" s="226"/>
      <c r="Y185" s="226"/>
      <c r="Z185" s="226"/>
      <c r="AA185" s="226"/>
      <c r="AB185" s="226"/>
    </row>
    <row r="186" spans="1:28">
      <c r="J186" s="229"/>
      <c r="K186" s="226"/>
      <c r="L186" s="226"/>
      <c r="M186" s="226"/>
      <c r="N186" s="226"/>
      <c r="O186" s="226"/>
      <c r="P186" s="226"/>
      <c r="Q186" s="226"/>
      <c r="R186" s="226"/>
      <c r="S186" s="227"/>
      <c r="T186" s="227"/>
      <c r="U186" s="227"/>
      <c r="V186" s="226"/>
      <c r="W186" s="226"/>
      <c r="X186" s="226"/>
      <c r="Y186" s="226"/>
      <c r="Z186" s="226"/>
      <c r="AA186" s="226"/>
      <c r="AB186" s="226"/>
    </row>
    <row r="187" spans="1:28">
      <c r="A187" s="226"/>
      <c r="B187" s="226"/>
      <c r="C187" s="226"/>
      <c r="D187" s="226"/>
      <c r="E187" s="226"/>
      <c r="F187" s="226"/>
      <c r="G187" s="226"/>
      <c r="H187" s="226"/>
      <c r="I187" s="226"/>
      <c r="J187" s="229"/>
      <c r="K187" s="226"/>
      <c r="L187" s="226"/>
      <c r="M187" s="226"/>
      <c r="N187" s="226"/>
      <c r="O187" s="226"/>
      <c r="P187" s="226"/>
      <c r="Q187" s="226"/>
      <c r="R187" s="226"/>
      <c r="S187" s="227"/>
      <c r="T187" s="227"/>
      <c r="U187" s="227"/>
      <c r="V187" s="226"/>
      <c r="W187" s="226"/>
      <c r="X187" s="226"/>
      <c r="Y187" s="226"/>
      <c r="Z187" s="226"/>
      <c r="AA187" s="226"/>
      <c r="AB187" s="226"/>
    </row>
    <row r="188" spans="1:28">
      <c r="A188" s="226"/>
      <c r="B188" s="226"/>
      <c r="C188" s="226"/>
      <c r="D188" s="226"/>
      <c r="E188" s="226"/>
      <c r="F188" s="226"/>
      <c r="G188" s="226"/>
      <c r="H188" s="226"/>
      <c r="I188" s="226"/>
      <c r="J188" s="229"/>
      <c r="K188" s="226"/>
      <c r="L188" s="226"/>
      <c r="M188" s="226"/>
      <c r="N188" s="226"/>
      <c r="O188" s="226"/>
      <c r="P188" s="226"/>
      <c r="Q188" s="226"/>
      <c r="R188" s="226"/>
      <c r="S188" s="227"/>
      <c r="T188" s="227"/>
      <c r="U188" s="227"/>
      <c r="V188" s="226"/>
      <c r="W188" s="226"/>
      <c r="X188" s="226"/>
      <c r="Y188" s="226"/>
      <c r="Z188" s="226"/>
      <c r="AA188" s="226"/>
      <c r="AB188" s="226"/>
    </row>
    <row r="189" spans="1:28">
      <c r="A189" s="226"/>
      <c r="B189" s="226"/>
      <c r="C189" s="226"/>
      <c r="D189" s="226"/>
      <c r="E189" s="226"/>
      <c r="F189" s="226"/>
      <c r="G189" s="226"/>
      <c r="H189" s="226"/>
      <c r="I189" s="226"/>
      <c r="J189" s="240"/>
      <c r="K189" s="226"/>
      <c r="L189" s="226"/>
      <c r="M189" s="226"/>
      <c r="N189" s="226"/>
      <c r="O189" s="226"/>
      <c r="P189" s="226"/>
      <c r="Q189" s="226"/>
      <c r="R189" s="226"/>
      <c r="S189" s="227"/>
      <c r="T189" s="227"/>
      <c r="U189" s="227"/>
      <c r="V189" s="226"/>
      <c r="W189" s="226"/>
      <c r="X189" s="226"/>
      <c r="Y189" s="226"/>
      <c r="Z189" s="226"/>
      <c r="AA189" s="226"/>
      <c r="AB189" s="226"/>
    </row>
    <row r="190" spans="1:28">
      <c r="A190" s="226"/>
      <c r="B190" s="226"/>
      <c r="C190" s="226"/>
      <c r="D190" s="226"/>
      <c r="E190" s="226"/>
      <c r="F190" s="226"/>
      <c r="G190" s="226"/>
      <c r="H190" s="226"/>
      <c r="I190" s="226"/>
      <c r="J190" s="229"/>
      <c r="K190" s="226"/>
      <c r="L190" s="226"/>
      <c r="M190" s="226"/>
      <c r="N190" s="226"/>
      <c r="O190" s="226"/>
      <c r="P190" s="226"/>
      <c r="Q190" s="226"/>
      <c r="R190" s="226"/>
      <c r="S190" s="227"/>
      <c r="T190" s="227"/>
      <c r="U190" s="227"/>
      <c r="V190" s="226"/>
      <c r="W190" s="226"/>
      <c r="X190" s="226"/>
      <c r="Y190" s="226"/>
      <c r="Z190" s="226"/>
      <c r="AA190" s="226"/>
      <c r="AB190" s="226"/>
    </row>
    <row r="191" spans="1:28">
      <c r="A191" s="226"/>
      <c r="B191" s="226"/>
      <c r="C191" s="226"/>
      <c r="D191" s="226"/>
      <c r="E191" s="226"/>
      <c r="F191" s="226"/>
      <c r="G191" s="226"/>
      <c r="H191" s="226"/>
      <c r="I191" s="226"/>
      <c r="J191" s="229"/>
      <c r="K191" s="226"/>
      <c r="L191" s="226"/>
      <c r="M191" s="226"/>
      <c r="N191" s="226"/>
      <c r="O191" s="226"/>
      <c r="P191" s="226"/>
      <c r="Q191" s="226"/>
      <c r="R191" s="226"/>
      <c r="S191" s="227"/>
      <c r="T191" s="227"/>
      <c r="U191" s="227"/>
      <c r="V191" s="226"/>
      <c r="W191" s="226"/>
      <c r="X191" s="226"/>
      <c r="Y191" s="226"/>
      <c r="Z191" s="226"/>
      <c r="AA191" s="226"/>
      <c r="AB191" s="226"/>
    </row>
    <row r="192" spans="1:28">
      <c r="A192" s="226"/>
      <c r="B192" s="226"/>
      <c r="C192" s="226"/>
      <c r="D192" s="226"/>
      <c r="E192" s="226"/>
      <c r="F192" s="226"/>
      <c r="G192" s="226"/>
      <c r="H192" s="226"/>
      <c r="I192" s="226"/>
      <c r="J192" s="229"/>
      <c r="K192" s="226"/>
      <c r="L192" s="226"/>
      <c r="M192" s="226"/>
      <c r="N192" s="226"/>
      <c r="O192" s="226"/>
      <c r="P192" s="226"/>
      <c r="Q192" s="226"/>
      <c r="R192" s="226"/>
      <c r="S192" s="227"/>
      <c r="T192" s="227"/>
      <c r="U192" s="227"/>
      <c r="V192" s="226"/>
      <c r="W192" s="226"/>
      <c r="X192" s="226"/>
      <c r="Y192" s="226"/>
      <c r="Z192" s="226"/>
      <c r="AA192" s="226"/>
      <c r="AB192" s="226"/>
    </row>
    <row r="193" spans="1:28">
      <c r="A193" s="226"/>
      <c r="B193" s="226"/>
      <c r="C193" s="226"/>
      <c r="D193" s="226"/>
      <c r="E193" s="226"/>
      <c r="F193" s="226"/>
      <c r="G193" s="226"/>
      <c r="H193" s="226"/>
      <c r="I193" s="226"/>
      <c r="J193" s="240"/>
      <c r="K193" s="226"/>
      <c r="L193" s="226"/>
      <c r="M193" s="226"/>
      <c r="N193" s="226"/>
      <c r="O193" s="226"/>
      <c r="P193" s="226"/>
      <c r="Q193" s="226"/>
      <c r="R193" s="226"/>
      <c r="S193" s="227"/>
      <c r="T193" s="227"/>
      <c r="U193" s="227"/>
      <c r="V193" s="226"/>
      <c r="W193" s="226"/>
      <c r="X193" s="226"/>
      <c r="Y193" s="226"/>
      <c r="Z193" s="226"/>
      <c r="AA193" s="226"/>
      <c r="AB193" s="226"/>
    </row>
    <row r="194" spans="1:28">
      <c r="A194" s="226"/>
      <c r="B194" s="226"/>
      <c r="C194" s="226"/>
      <c r="D194" s="226"/>
      <c r="E194" s="226"/>
      <c r="F194" s="226"/>
      <c r="G194" s="226"/>
      <c r="H194" s="226"/>
      <c r="I194" s="226"/>
      <c r="J194" s="229"/>
      <c r="K194" s="226"/>
      <c r="L194" s="226"/>
      <c r="M194" s="226"/>
      <c r="N194" s="226"/>
      <c r="O194" s="226"/>
      <c r="P194" s="226"/>
      <c r="Q194" s="226"/>
      <c r="R194" s="226"/>
      <c r="S194" s="227"/>
      <c r="T194" s="227"/>
      <c r="U194" s="227"/>
      <c r="V194" s="226"/>
      <c r="W194" s="226"/>
      <c r="X194" s="226"/>
      <c r="Y194" s="226"/>
      <c r="Z194" s="226"/>
      <c r="AA194" s="226"/>
      <c r="AB194" s="226"/>
    </row>
    <row r="195" spans="1:28">
      <c r="A195" s="226"/>
      <c r="B195" s="226"/>
      <c r="C195" s="226"/>
      <c r="D195" s="226"/>
      <c r="E195" s="226"/>
      <c r="F195" s="226"/>
      <c r="G195" s="226"/>
      <c r="H195" s="226"/>
      <c r="I195" s="226"/>
      <c r="J195" s="231"/>
      <c r="K195" s="226"/>
      <c r="L195" s="226"/>
      <c r="M195" s="226"/>
      <c r="N195" s="226"/>
      <c r="O195" s="226"/>
      <c r="P195" s="226"/>
      <c r="Q195" s="226"/>
      <c r="R195" s="226"/>
      <c r="S195" s="227"/>
      <c r="T195" s="227"/>
      <c r="U195" s="227"/>
      <c r="V195" s="226"/>
      <c r="W195" s="226"/>
      <c r="X195" s="226"/>
      <c r="Y195" s="226"/>
      <c r="Z195" s="226"/>
      <c r="AA195" s="226"/>
      <c r="AB195" s="226"/>
    </row>
    <row r="196" spans="1:28">
      <c r="A196" s="226"/>
      <c r="B196" s="226"/>
      <c r="C196" s="226"/>
      <c r="D196" s="226"/>
      <c r="E196" s="226"/>
      <c r="F196" s="226"/>
      <c r="G196" s="226"/>
      <c r="H196" s="226"/>
      <c r="I196" s="226"/>
      <c r="J196" s="231"/>
      <c r="K196" s="226"/>
      <c r="L196" s="226"/>
      <c r="M196" s="226"/>
      <c r="N196" s="226"/>
      <c r="O196" s="226"/>
      <c r="P196" s="226"/>
      <c r="Q196" s="226"/>
      <c r="R196" s="226"/>
      <c r="S196" s="227"/>
      <c r="T196" s="227"/>
      <c r="U196" s="227"/>
      <c r="V196" s="226"/>
      <c r="W196" s="226"/>
      <c r="X196" s="226"/>
      <c r="Y196" s="226"/>
      <c r="Z196" s="226"/>
      <c r="AA196" s="226"/>
      <c r="AB196" s="226"/>
    </row>
    <row r="197" spans="1:28">
      <c r="A197" s="226"/>
      <c r="B197" s="226"/>
      <c r="C197" s="226"/>
      <c r="D197" s="226"/>
      <c r="E197" s="226"/>
      <c r="F197" s="226"/>
      <c r="G197" s="226"/>
      <c r="H197" s="226"/>
      <c r="I197" s="226"/>
      <c r="J197" s="240"/>
      <c r="K197" s="226"/>
      <c r="L197" s="226"/>
      <c r="M197" s="226"/>
      <c r="N197" s="226"/>
      <c r="O197" s="226"/>
      <c r="P197" s="226"/>
      <c r="Q197" s="226"/>
      <c r="R197" s="226"/>
      <c r="S197" s="227"/>
      <c r="T197" s="227"/>
      <c r="U197" s="227"/>
      <c r="V197" s="226"/>
      <c r="W197" s="226"/>
      <c r="X197" s="226"/>
      <c r="Y197" s="226"/>
      <c r="Z197" s="226"/>
      <c r="AA197" s="226"/>
      <c r="AB197" s="226"/>
    </row>
    <row r="198" spans="1:28">
      <c r="A198" s="226"/>
      <c r="B198" s="226"/>
      <c r="C198" s="226"/>
      <c r="D198" s="226"/>
      <c r="E198" s="226"/>
      <c r="F198" s="226"/>
      <c r="G198" s="226"/>
      <c r="H198" s="226"/>
      <c r="I198" s="226"/>
      <c r="J198" s="229"/>
      <c r="K198" s="226"/>
      <c r="L198" s="226"/>
      <c r="M198" s="226"/>
      <c r="N198" s="226"/>
      <c r="O198" s="226"/>
      <c r="P198" s="226"/>
      <c r="Q198" s="226"/>
      <c r="R198" s="226"/>
      <c r="S198" s="227"/>
      <c r="T198" s="227"/>
      <c r="U198" s="227"/>
      <c r="V198" s="226"/>
      <c r="W198" s="226"/>
      <c r="X198" s="226"/>
      <c r="Y198" s="226"/>
      <c r="Z198" s="226"/>
      <c r="AA198" s="226"/>
      <c r="AB198" s="226"/>
    </row>
    <row r="199" spans="1:28">
      <c r="A199" s="226"/>
      <c r="B199" s="226"/>
      <c r="C199" s="226"/>
      <c r="D199" s="226"/>
      <c r="E199" s="226"/>
      <c r="F199" s="226"/>
      <c r="G199" s="226"/>
      <c r="H199" s="226"/>
      <c r="I199" s="226"/>
      <c r="J199" s="229"/>
      <c r="K199" s="226"/>
      <c r="L199" s="226"/>
      <c r="M199" s="226"/>
      <c r="N199" s="226"/>
      <c r="O199" s="226"/>
      <c r="P199" s="226"/>
      <c r="Q199" s="226"/>
      <c r="R199" s="226"/>
      <c r="S199" s="227"/>
      <c r="T199" s="227"/>
      <c r="U199" s="227"/>
      <c r="V199" s="226"/>
      <c r="W199" s="226"/>
      <c r="X199" s="226"/>
      <c r="Y199" s="226"/>
      <c r="Z199" s="226"/>
      <c r="AA199" s="226"/>
      <c r="AB199" s="226"/>
    </row>
    <row r="200" spans="1:28">
      <c r="A200" s="226"/>
      <c r="B200" s="226"/>
      <c r="C200" s="226"/>
      <c r="D200" s="226"/>
      <c r="E200" s="226"/>
      <c r="F200" s="226"/>
      <c r="G200" s="226"/>
      <c r="H200" s="226"/>
      <c r="I200" s="226"/>
      <c r="J200" s="229"/>
      <c r="K200" s="226"/>
      <c r="L200" s="226"/>
      <c r="M200" s="226"/>
      <c r="N200" s="226"/>
      <c r="O200" s="226"/>
      <c r="P200" s="226"/>
      <c r="Q200" s="226"/>
      <c r="R200" s="226"/>
      <c r="S200" s="227"/>
      <c r="T200" s="227"/>
      <c r="U200" s="227"/>
      <c r="V200" s="226"/>
      <c r="W200" s="226"/>
      <c r="X200" s="226"/>
      <c r="Y200" s="226"/>
      <c r="Z200" s="226"/>
      <c r="AA200" s="226"/>
      <c r="AB200" s="226"/>
    </row>
    <row r="201" spans="1:28">
      <c r="A201" s="226"/>
      <c r="B201" s="226"/>
      <c r="C201" s="226"/>
      <c r="D201" s="226"/>
      <c r="E201" s="226"/>
      <c r="F201" s="226"/>
      <c r="G201" s="226"/>
      <c r="H201" s="226"/>
      <c r="I201" s="226"/>
      <c r="J201" s="229"/>
      <c r="K201" s="226"/>
      <c r="L201" s="226"/>
      <c r="M201" s="226"/>
      <c r="N201" s="226"/>
      <c r="O201" s="226"/>
      <c r="P201" s="226"/>
      <c r="Q201" s="226"/>
      <c r="R201" s="226"/>
      <c r="S201" s="227"/>
      <c r="T201" s="227"/>
      <c r="U201" s="227"/>
      <c r="V201" s="226"/>
      <c r="W201" s="226"/>
      <c r="X201" s="226"/>
      <c r="Y201" s="226"/>
      <c r="Z201" s="226"/>
      <c r="AA201" s="226"/>
      <c r="AB201" s="226"/>
    </row>
    <row r="202" spans="1:28">
      <c r="A202" s="226"/>
      <c r="B202" s="226"/>
      <c r="C202" s="226"/>
      <c r="D202" s="226"/>
      <c r="E202" s="226"/>
      <c r="F202" s="226"/>
      <c r="G202" s="226"/>
      <c r="H202" s="226"/>
      <c r="I202" s="226"/>
      <c r="J202" s="229"/>
      <c r="K202" s="226"/>
      <c r="L202" s="226"/>
      <c r="M202" s="226"/>
      <c r="N202" s="226"/>
      <c r="O202" s="226"/>
      <c r="P202" s="226"/>
      <c r="Q202" s="226"/>
      <c r="R202" s="226"/>
      <c r="S202" s="227"/>
      <c r="T202" s="227"/>
      <c r="U202" s="227"/>
      <c r="V202" s="226"/>
      <c r="W202" s="226"/>
      <c r="X202" s="226"/>
      <c r="Y202" s="226"/>
      <c r="Z202" s="226"/>
      <c r="AA202" s="226"/>
      <c r="AB202" s="226"/>
    </row>
    <row r="203" spans="1:28">
      <c r="A203" s="226"/>
      <c r="B203" s="226"/>
      <c r="C203" s="226"/>
      <c r="D203" s="226"/>
      <c r="E203" s="226"/>
      <c r="F203" s="226"/>
      <c r="G203" s="226"/>
      <c r="H203" s="226"/>
      <c r="I203" s="226"/>
      <c r="J203" s="229"/>
      <c r="K203" s="226"/>
      <c r="L203" s="226"/>
      <c r="M203" s="226"/>
      <c r="N203" s="226"/>
      <c r="O203" s="226"/>
      <c r="P203" s="226"/>
      <c r="Q203" s="226"/>
      <c r="R203" s="226"/>
      <c r="S203" s="227"/>
      <c r="T203" s="227"/>
      <c r="U203" s="227"/>
      <c r="V203" s="226"/>
      <c r="W203" s="226"/>
      <c r="X203" s="226"/>
      <c r="Y203" s="226"/>
      <c r="Z203" s="226"/>
      <c r="AA203" s="226"/>
      <c r="AB203" s="226"/>
    </row>
    <row r="204" spans="1:28">
      <c r="A204" s="226"/>
      <c r="B204" s="226"/>
      <c r="C204" s="226"/>
      <c r="D204" s="226"/>
      <c r="E204" s="226"/>
      <c r="F204" s="226"/>
      <c r="G204" s="226"/>
      <c r="H204" s="226"/>
      <c r="I204" s="226"/>
      <c r="J204" s="229"/>
      <c r="K204" s="226"/>
      <c r="L204" s="226"/>
      <c r="M204" s="226"/>
      <c r="N204" s="226"/>
      <c r="O204" s="226"/>
      <c r="P204" s="226"/>
      <c r="Q204" s="226"/>
      <c r="R204" s="226"/>
      <c r="S204" s="227"/>
      <c r="T204" s="227"/>
      <c r="U204" s="227"/>
      <c r="V204" s="226"/>
      <c r="W204" s="226"/>
      <c r="X204" s="226"/>
      <c r="Y204" s="226"/>
      <c r="Z204" s="226"/>
      <c r="AA204" s="226"/>
      <c r="AB204" s="226"/>
    </row>
    <row r="205" spans="1:28">
      <c r="A205" s="226"/>
      <c r="B205" s="226"/>
      <c r="C205" s="226"/>
      <c r="D205" s="226"/>
      <c r="E205" s="226"/>
      <c r="F205" s="226"/>
      <c r="G205" s="226"/>
      <c r="H205" s="226"/>
      <c r="I205" s="226"/>
      <c r="J205" s="229"/>
      <c r="K205" s="226"/>
      <c r="L205" s="226"/>
      <c r="M205" s="226"/>
      <c r="N205" s="226"/>
      <c r="O205" s="226"/>
      <c r="P205" s="226"/>
      <c r="Q205" s="226"/>
      <c r="R205" s="226"/>
      <c r="S205" s="227"/>
      <c r="T205" s="227"/>
      <c r="U205" s="227"/>
      <c r="V205" s="226"/>
      <c r="W205" s="226"/>
      <c r="X205" s="226"/>
      <c r="Y205" s="226"/>
      <c r="Z205" s="226"/>
      <c r="AA205" s="226"/>
      <c r="AB205" s="226"/>
    </row>
    <row r="206" spans="1:28">
      <c r="A206" s="226"/>
      <c r="B206" s="226"/>
      <c r="C206" s="226"/>
      <c r="D206" s="226"/>
      <c r="E206" s="226"/>
      <c r="F206" s="226"/>
      <c r="G206" s="226"/>
      <c r="H206" s="226"/>
      <c r="I206" s="226"/>
      <c r="J206" s="229"/>
      <c r="K206" s="226"/>
      <c r="L206" s="226"/>
      <c r="M206" s="226"/>
      <c r="N206" s="226"/>
      <c r="O206" s="226"/>
      <c r="P206" s="226"/>
      <c r="Q206" s="226"/>
      <c r="R206" s="226"/>
      <c r="S206" s="227"/>
      <c r="T206" s="227"/>
      <c r="U206" s="227"/>
      <c r="V206" s="226"/>
      <c r="W206" s="226"/>
      <c r="X206" s="226"/>
      <c r="Y206" s="226"/>
      <c r="Z206" s="226"/>
      <c r="AA206" s="226"/>
      <c r="AB206" s="226"/>
    </row>
    <row r="207" spans="1:28">
      <c r="A207" s="226"/>
      <c r="B207" s="226"/>
      <c r="C207" s="226"/>
      <c r="D207" s="226"/>
      <c r="E207" s="226"/>
      <c r="F207" s="226"/>
      <c r="G207" s="226"/>
      <c r="H207" s="226"/>
      <c r="I207" s="226"/>
      <c r="J207" s="228"/>
      <c r="K207" s="226"/>
      <c r="L207" s="226"/>
      <c r="M207" s="226"/>
      <c r="N207" s="226"/>
      <c r="O207" s="226"/>
      <c r="P207" s="226"/>
      <c r="Q207" s="226"/>
      <c r="R207" s="226"/>
      <c r="S207" s="227"/>
      <c r="T207" s="227"/>
      <c r="U207" s="227"/>
      <c r="V207" s="226"/>
      <c r="W207" s="226"/>
      <c r="X207" s="226"/>
      <c r="Y207" s="226"/>
      <c r="Z207" s="226"/>
      <c r="AA207" s="226"/>
      <c r="AB207" s="226"/>
    </row>
    <row r="208" spans="1:28">
      <c r="A208" s="226"/>
      <c r="B208" s="226"/>
      <c r="C208" s="226"/>
      <c r="D208" s="226"/>
      <c r="E208" s="226"/>
      <c r="F208" s="226"/>
      <c r="G208" s="226"/>
      <c r="H208" s="226"/>
      <c r="I208" s="226"/>
      <c r="J208" s="229"/>
      <c r="K208" s="226"/>
      <c r="L208" s="226"/>
      <c r="M208" s="226"/>
      <c r="N208" s="226"/>
      <c r="O208" s="226"/>
      <c r="P208" s="226"/>
      <c r="Q208" s="226"/>
      <c r="R208" s="226"/>
      <c r="S208" s="227"/>
      <c r="T208" s="226"/>
      <c r="U208" s="227"/>
      <c r="V208" s="226"/>
      <c r="W208" s="226"/>
      <c r="X208" s="226"/>
      <c r="Y208" s="226"/>
      <c r="Z208" s="226"/>
      <c r="AA208" s="226"/>
      <c r="AB208" s="226"/>
    </row>
    <row r="209" spans="1:28">
      <c r="A209" s="226"/>
      <c r="B209" s="226"/>
      <c r="C209" s="226"/>
      <c r="D209" s="226"/>
      <c r="E209" s="226"/>
      <c r="F209" s="226"/>
      <c r="G209" s="226"/>
      <c r="H209" s="226"/>
      <c r="I209" s="226"/>
      <c r="J209" s="231"/>
      <c r="K209" s="226"/>
      <c r="L209" s="226"/>
      <c r="M209" s="226"/>
      <c r="N209" s="226"/>
      <c r="O209" s="226"/>
      <c r="P209" s="226"/>
      <c r="Q209" s="226"/>
      <c r="R209" s="226"/>
      <c r="S209" s="227"/>
      <c r="T209" s="227"/>
      <c r="U209" s="227"/>
      <c r="V209" s="226"/>
      <c r="W209" s="226"/>
      <c r="X209" s="226"/>
      <c r="Y209" s="226"/>
      <c r="Z209" s="226"/>
      <c r="AA209" s="226"/>
      <c r="AB209" s="226"/>
    </row>
    <row r="210" spans="1:28">
      <c r="J210" s="231"/>
      <c r="K210" s="226"/>
      <c r="L210" s="226"/>
      <c r="M210" s="226"/>
      <c r="N210" s="226"/>
      <c r="O210" s="226"/>
      <c r="P210" s="226"/>
      <c r="Q210" s="226"/>
      <c r="R210" s="226"/>
      <c r="S210" s="227"/>
      <c r="T210" s="227"/>
      <c r="U210" s="227"/>
      <c r="V210" s="226"/>
    </row>
    <row r="211" spans="1:28">
      <c r="R211" s="226"/>
      <c r="S211" s="227"/>
      <c r="T211" s="227"/>
      <c r="U211" s="227"/>
      <c r="V211" s="226"/>
    </row>
  </sheetData>
  <autoFilter ref="A1:V211">
    <sortState ref="A2:V211">
      <sortCondition sortBy="cellColor" ref="A1:A211" dxfId="0"/>
    </sortState>
  </autoFilter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tabColor rgb="FF00B0F0"/>
  </sheetPr>
  <dimension ref="A1:V118"/>
  <sheetViews>
    <sheetView zoomScale="90" zoomScaleNormal="90" workbookViewId="0">
      <selection activeCell="L49" sqref="L49"/>
    </sheetView>
  </sheetViews>
  <sheetFormatPr baseColWidth="10" defaultRowHeight="14.4"/>
  <cols>
    <col min="1" max="1" width="39.44140625" customWidth="1"/>
    <col min="2" max="2" width="6.5546875" bestFit="1" customWidth="1"/>
    <col min="10" max="10" width="45.109375" style="139" bestFit="1" customWidth="1"/>
    <col min="11" max="11" width="8.6640625" customWidth="1"/>
    <col min="12" max="12" width="41.6640625" style="151" customWidth="1"/>
    <col min="13" max="13" width="5" bestFit="1" customWidth="1"/>
    <col min="17" max="17" width="11.44140625" style="139"/>
  </cols>
  <sheetData>
    <row r="1" spans="1:22">
      <c r="A1" s="35" t="s">
        <v>576</v>
      </c>
      <c r="B1" s="35" t="s">
        <v>235</v>
      </c>
      <c r="C1" s="35" t="s">
        <v>603</v>
      </c>
      <c r="D1" s="35" t="s">
        <v>238</v>
      </c>
      <c r="E1" s="115" t="s">
        <v>1822</v>
      </c>
      <c r="F1" s="115" t="s">
        <v>1823</v>
      </c>
      <c r="G1" s="115" t="s">
        <v>1824</v>
      </c>
      <c r="H1" s="35" t="s">
        <v>581</v>
      </c>
      <c r="I1" s="35" t="s">
        <v>242</v>
      </c>
      <c r="J1" s="144" t="s">
        <v>234</v>
      </c>
      <c r="K1" s="111" t="s">
        <v>235</v>
      </c>
      <c r="L1" s="182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43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52" t="s">
        <v>244</v>
      </c>
      <c r="B2" s="84" t="s">
        <v>245</v>
      </c>
      <c r="C2" s="84" t="s">
        <v>609</v>
      </c>
      <c r="D2" s="84" t="s">
        <v>243</v>
      </c>
      <c r="E2" s="84"/>
      <c r="F2" s="84"/>
      <c r="G2" s="84"/>
      <c r="H2" s="48">
        <f>COUNTIF($J$2:$J$411,A2)</f>
        <v>9</v>
      </c>
      <c r="I2" s="84"/>
      <c r="J2" s="294" t="s">
        <v>1852</v>
      </c>
      <c r="K2" s="6"/>
      <c r="L2" s="171"/>
      <c r="M2" s="6"/>
      <c r="N2" s="6"/>
      <c r="O2" s="6" t="s">
        <v>426</v>
      </c>
      <c r="P2" s="6"/>
      <c r="Q2" s="139" t="s">
        <v>1851</v>
      </c>
      <c r="R2" s="6"/>
    </row>
    <row r="3" spans="1:22">
      <c r="A3" s="52" t="s">
        <v>1154</v>
      </c>
      <c r="B3" s="48" t="s">
        <v>899</v>
      </c>
      <c r="C3" s="48"/>
      <c r="D3" s="48" t="s">
        <v>426</v>
      </c>
      <c r="E3" s="48"/>
      <c r="F3" s="48"/>
      <c r="G3" s="48"/>
      <c r="H3" s="48">
        <f>COUNTIF($J$2:$J$411,A4)</f>
        <v>1</v>
      </c>
      <c r="I3" s="48"/>
      <c r="J3" s="141" t="s">
        <v>1152</v>
      </c>
      <c r="K3" s="1" t="str">
        <f>VLOOKUP(J3,$A$1:$I$302,2,FALSE)</f>
        <v>e802</v>
      </c>
      <c r="L3" s="171" t="str">
        <f>J3</f>
        <v>Entité régie par le code des assurances</v>
      </c>
      <c r="M3" s="6"/>
      <c r="N3" s="6" t="s">
        <v>192</v>
      </c>
      <c r="O3" s="6" t="s">
        <v>426</v>
      </c>
      <c r="R3" s="6"/>
    </row>
    <row r="4" spans="1:22">
      <c r="A4" s="52" t="s">
        <v>1153</v>
      </c>
      <c r="B4" s="48" t="s">
        <v>900</v>
      </c>
      <c r="C4" s="48"/>
      <c r="D4" s="48" t="s">
        <v>426</v>
      </c>
      <c r="E4" s="48"/>
      <c r="F4" s="48"/>
      <c r="G4" s="48"/>
      <c r="H4" s="48">
        <f>COUNTIF($J$2:$J$411,A3)</f>
        <v>1</v>
      </c>
      <c r="I4" s="48"/>
      <c r="J4" s="141" t="s">
        <v>1153</v>
      </c>
      <c r="K4" s="1" t="str">
        <f>VLOOKUP(J4,$A$1:$I$302,2,FALSE)</f>
        <v>e801</v>
      </c>
      <c r="L4" s="171" t="str">
        <f>J4</f>
        <v>Entité régie par le code de la sécurité sociale</v>
      </c>
      <c r="M4" s="6"/>
      <c r="N4" s="6" t="s">
        <v>192</v>
      </c>
      <c r="O4" s="6" t="s">
        <v>426</v>
      </c>
      <c r="P4" s="6"/>
      <c r="R4" s="6"/>
    </row>
    <row r="5" spans="1:22">
      <c r="A5" s="52" t="s">
        <v>1152</v>
      </c>
      <c r="B5" s="48" t="s">
        <v>901</v>
      </c>
      <c r="C5" s="48"/>
      <c r="D5" s="48" t="s">
        <v>426</v>
      </c>
      <c r="E5" s="48"/>
      <c r="F5" s="48"/>
      <c r="G5" s="48"/>
      <c r="H5" s="48">
        <f t="shared" ref="H5:H36" si="0">COUNTIF($J$2:$J$411,A5)</f>
        <v>1</v>
      </c>
      <c r="I5" s="48"/>
      <c r="J5" s="141" t="s">
        <v>1154</v>
      </c>
      <c r="K5" s="1" t="str">
        <f>VLOOKUP(J5,$A$1:$I$302,2,FALSE)</f>
        <v>e800</v>
      </c>
      <c r="L5" s="171" t="str">
        <f>J5</f>
        <v>Entité régie par le code de la mutualité</v>
      </c>
      <c r="N5" s="6" t="s">
        <v>192</v>
      </c>
      <c r="O5" s="6" t="s">
        <v>426</v>
      </c>
      <c r="P5" s="6"/>
    </row>
    <row r="6" spans="1:22">
      <c r="A6" s="137" t="s">
        <v>2836</v>
      </c>
      <c r="B6" s="137" t="s">
        <v>2804</v>
      </c>
      <c r="C6" s="137"/>
      <c r="D6" s="137" t="s">
        <v>243</v>
      </c>
      <c r="H6" s="48">
        <f t="shared" si="0"/>
        <v>2</v>
      </c>
      <c r="I6" s="48"/>
      <c r="J6" s="294" t="s">
        <v>2820</v>
      </c>
      <c r="O6" s="137" t="s">
        <v>243</v>
      </c>
    </row>
    <row r="7" spans="1:22">
      <c r="A7" s="332" t="s">
        <v>5634</v>
      </c>
      <c r="B7" s="329" t="s">
        <v>6502</v>
      </c>
      <c r="C7" s="303"/>
      <c r="D7" s="329" t="s">
        <v>6107</v>
      </c>
      <c r="E7" s="303"/>
      <c r="F7" s="303"/>
      <c r="G7" s="303"/>
      <c r="H7" s="329">
        <f t="shared" si="0"/>
        <v>1</v>
      </c>
      <c r="I7" s="329"/>
      <c r="J7" s="141" t="s">
        <v>244</v>
      </c>
      <c r="K7" s="86" t="str">
        <f>VLOOKUP(J7,$A$1:$I$302,2,FALSE)</f>
        <v>x0</v>
      </c>
      <c r="L7" s="171" t="str">
        <f>J7</f>
        <v>Total/NA</v>
      </c>
      <c r="M7" s="132"/>
      <c r="N7" s="132"/>
      <c r="O7" s="137" t="s">
        <v>243</v>
      </c>
      <c r="P7" s="132"/>
      <c r="Q7" s="94"/>
      <c r="R7" s="132"/>
      <c r="S7" s="132"/>
    </row>
    <row r="8" spans="1:22">
      <c r="A8" s="332" t="s">
        <v>5635</v>
      </c>
      <c r="B8" s="329" t="s">
        <v>6503</v>
      </c>
      <c r="C8" s="303"/>
      <c r="D8" s="329" t="s">
        <v>6107</v>
      </c>
      <c r="E8" s="303"/>
      <c r="F8" s="303"/>
      <c r="G8" s="303"/>
      <c r="H8" s="329">
        <f t="shared" si="0"/>
        <v>1</v>
      </c>
      <c r="I8" s="329"/>
      <c r="J8" s="120" t="s">
        <v>2836</v>
      </c>
      <c r="K8" s="86" t="str">
        <f>VLOOKUP(J8,$A$1:$I$302,2,FALSE)</f>
        <v>x44</v>
      </c>
      <c r="L8" s="171" t="str">
        <f>J8</f>
        <v>Secteur de l'assurance/réassurance</v>
      </c>
      <c r="M8" s="132"/>
      <c r="N8" s="132"/>
      <c r="O8" s="137" t="s">
        <v>243</v>
      </c>
      <c r="P8" s="133"/>
      <c r="Q8" s="94"/>
      <c r="R8" s="133"/>
      <c r="S8" s="132"/>
    </row>
    <row r="9" spans="1:22">
      <c r="A9" s="303" t="s">
        <v>5636</v>
      </c>
      <c r="B9" s="329" t="s">
        <v>6504</v>
      </c>
      <c r="C9" s="303"/>
      <c r="D9" s="329" t="s">
        <v>6107</v>
      </c>
      <c r="E9" s="303"/>
      <c r="F9" s="303"/>
      <c r="G9" s="303"/>
      <c r="H9" s="329">
        <f t="shared" si="0"/>
        <v>1</v>
      </c>
      <c r="I9" s="303"/>
      <c r="J9" s="331" t="s">
        <v>5793</v>
      </c>
      <c r="K9" s="314"/>
      <c r="L9" s="356"/>
      <c r="M9" s="299"/>
      <c r="N9" s="299"/>
      <c r="O9" s="357" t="s">
        <v>6107</v>
      </c>
      <c r="P9" s="301"/>
      <c r="Q9" s="303" t="s">
        <v>3239</v>
      </c>
      <c r="R9" s="299" t="s">
        <v>6487</v>
      </c>
      <c r="S9" s="299"/>
    </row>
    <row r="10" spans="1:22">
      <c r="A10" s="303" t="s">
        <v>5637</v>
      </c>
      <c r="B10" s="329" t="s">
        <v>6505</v>
      </c>
      <c r="C10" s="303"/>
      <c r="D10" s="329" t="s">
        <v>6107</v>
      </c>
      <c r="E10" s="303"/>
      <c r="F10" s="303"/>
      <c r="G10" s="303"/>
      <c r="H10" s="329">
        <f t="shared" si="0"/>
        <v>1</v>
      </c>
      <c r="I10" s="303"/>
      <c r="J10" s="306" t="s">
        <v>244</v>
      </c>
      <c r="K10" s="314" t="str">
        <f t="shared" ref="K10:K71" si="1">VLOOKUP(J10,$A$1:$I$302,2,FALSE)</f>
        <v>x0</v>
      </c>
      <c r="L10" s="356" t="str">
        <f t="shared" ref="L10:L46" si="2">J10</f>
        <v>Total/NA</v>
      </c>
      <c r="M10" s="299" t="s">
        <v>190</v>
      </c>
      <c r="N10" s="299"/>
      <c r="O10" s="357" t="str">
        <f>VLOOKUP(L10,$A$1:$I$700,4,FALSE)</f>
        <v>s2c</v>
      </c>
      <c r="P10" s="299"/>
      <c r="Q10" s="303"/>
      <c r="R10" s="299"/>
      <c r="S10" s="299"/>
    </row>
    <row r="11" spans="1:22">
      <c r="A11" s="332" t="s">
        <v>5638</v>
      </c>
      <c r="B11" s="329" t="s">
        <v>6506</v>
      </c>
      <c r="C11" s="303"/>
      <c r="D11" s="329" t="s">
        <v>6107</v>
      </c>
      <c r="E11" s="303"/>
      <c r="F11" s="303"/>
      <c r="G11" s="303"/>
      <c r="H11" s="329">
        <f t="shared" si="0"/>
        <v>1</v>
      </c>
      <c r="I11" s="303"/>
      <c r="J11" s="307" t="s">
        <v>5634</v>
      </c>
      <c r="K11" s="314" t="str">
        <f t="shared" si="1"/>
        <v>s5000</v>
      </c>
      <c r="L11" s="356" t="str">
        <f t="shared" si="2"/>
        <v>Premier réassureur</v>
      </c>
      <c r="M11" s="299"/>
      <c r="N11" s="301" t="s">
        <v>192</v>
      </c>
      <c r="O11" s="357" t="str">
        <f t="shared" ref="O11:O74" si="3">VLOOKUP(L11,$A$1:$I$700,4,FALSE)</f>
        <v>s1</v>
      </c>
      <c r="P11" s="299"/>
      <c r="Q11" s="303"/>
      <c r="R11" s="299"/>
      <c r="S11" s="299"/>
    </row>
    <row r="12" spans="1:22">
      <c r="A12" s="332" t="s">
        <v>5639</v>
      </c>
      <c r="B12" s="329" t="s">
        <v>6507</v>
      </c>
      <c r="C12" s="303"/>
      <c r="D12" s="329" t="s">
        <v>6107</v>
      </c>
      <c r="E12" s="303"/>
      <c r="F12" s="303"/>
      <c r="G12" s="303"/>
      <c r="H12" s="329">
        <f t="shared" si="0"/>
        <v>1</v>
      </c>
      <c r="I12" s="303"/>
      <c r="J12" s="307" t="s">
        <v>5635</v>
      </c>
      <c r="K12" s="314" t="str">
        <f t="shared" si="1"/>
        <v>s5001</v>
      </c>
      <c r="L12" s="356" t="str">
        <f t="shared" si="2"/>
        <v>Deuxième réassureur</v>
      </c>
      <c r="M12" s="299"/>
      <c r="N12" s="301" t="s">
        <v>192</v>
      </c>
      <c r="O12" s="357" t="str">
        <f t="shared" si="3"/>
        <v>s1</v>
      </c>
      <c r="P12" s="299"/>
      <c r="Q12" s="303"/>
      <c r="R12" s="299"/>
      <c r="S12" s="299"/>
    </row>
    <row r="13" spans="1:22">
      <c r="A13" s="332" t="s">
        <v>5640</v>
      </c>
      <c r="B13" s="329" t="s">
        <v>6508</v>
      </c>
      <c r="C13" s="303"/>
      <c r="D13" s="329" t="s">
        <v>6107</v>
      </c>
      <c r="E13" s="303"/>
      <c r="F13" s="303"/>
      <c r="G13" s="303"/>
      <c r="H13" s="329">
        <f t="shared" si="0"/>
        <v>1</v>
      </c>
      <c r="I13" s="303"/>
      <c r="J13" s="307" t="s">
        <v>5636</v>
      </c>
      <c r="K13" s="314" t="str">
        <f t="shared" si="1"/>
        <v>s5002</v>
      </c>
      <c r="L13" s="356" t="str">
        <f t="shared" si="2"/>
        <v>Troisième réassureur</v>
      </c>
      <c r="M13" s="299"/>
      <c r="N13" s="301" t="s">
        <v>192</v>
      </c>
      <c r="O13" s="357" t="str">
        <f t="shared" si="3"/>
        <v>s1</v>
      </c>
      <c r="P13" s="299"/>
      <c r="Q13" s="303"/>
      <c r="R13" s="299"/>
      <c r="S13" s="299"/>
    </row>
    <row r="14" spans="1:22">
      <c r="A14" s="332" t="s">
        <v>5641</v>
      </c>
      <c r="B14" s="329" t="s">
        <v>6509</v>
      </c>
      <c r="C14" s="303"/>
      <c r="D14" s="329" t="s">
        <v>6107</v>
      </c>
      <c r="E14" s="303"/>
      <c r="F14" s="303"/>
      <c r="G14" s="303"/>
      <c r="H14" s="329">
        <f t="shared" si="0"/>
        <v>1</v>
      </c>
      <c r="I14" s="303"/>
      <c r="J14" s="307" t="s">
        <v>5637</v>
      </c>
      <c r="K14" s="314" t="str">
        <f t="shared" si="1"/>
        <v>s5003</v>
      </c>
      <c r="L14" s="356" t="str">
        <f t="shared" si="2"/>
        <v>Quatrième réassureur</v>
      </c>
      <c r="M14" s="299"/>
      <c r="N14" s="301" t="s">
        <v>192</v>
      </c>
      <c r="O14" s="357" t="str">
        <f t="shared" si="3"/>
        <v>s1</v>
      </c>
      <c r="P14" s="299"/>
      <c r="Q14" s="303"/>
      <c r="R14" s="299"/>
      <c r="S14" s="299"/>
    </row>
    <row r="15" spans="1:22">
      <c r="A15" s="303" t="s">
        <v>5642</v>
      </c>
      <c r="B15" s="329" t="s">
        <v>6510</v>
      </c>
      <c r="C15" s="303"/>
      <c r="D15" s="329" t="s">
        <v>6107</v>
      </c>
      <c r="E15" s="303"/>
      <c r="F15" s="303"/>
      <c r="G15" s="303"/>
      <c r="H15" s="329">
        <f t="shared" si="0"/>
        <v>1</v>
      </c>
      <c r="I15" s="303"/>
      <c r="J15" s="307" t="s">
        <v>5638</v>
      </c>
      <c r="K15" s="314" t="str">
        <f t="shared" si="1"/>
        <v>s5004</v>
      </c>
      <c r="L15" s="356" t="str">
        <f t="shared" si="2"/>
        <v>Cinquième réassureur</v>
      </c>
      <c r="M15" s="299"/>
      <c r="N15" s="301" t="s">
        <v>192</v>
      </c>
      <c r="O15" s="357" t="str">
        <f t="shared" si="3"/>
        <v>s1</v>
      </c>
      <c r="P15" s="299"/>
      <c r="Q15" s="303"/>
      <c r="R15" s="299"/>
      <c r="S15" s="299"/>
    </row>
    <row r="16" spans="1:22">
      <c r="A16" s="303" t="s">
        <v>5643</v>
      </c>
      <c r="B16" s="329" t="s">
        <v>6511</v>
      </c>
      <c r="C16" s="303"/>
      <c r="D16" s="329" t="s">
        <v>6107</v>
      </c>
      <c r="E16" s="303"/>
      <c r="F16" s="303"/>
      <c r="G16" s="303"/>
      <c r="H16" s="329">
        <f t="shared" si="0"/>
        <v>1</v>
      </c>
      <c r="I16" s="303"/>
      <c r="J16" s="307" t="s">
        <v>5639</v>
      </c>
      <c r="K16" s="314" t="str">
        <f t="shared" si="1"/>
        <v>s5005</v>
      </c>
      <c r="L16" s="356" t="str">
        <f t="shared" si="2"/>
        <v>Sixième réassureur</v>
      </c>
      <c r="M16" s="299"/>
      <c r="N16" s="301" t="s">
        <v>192</v>
      </c>
      <c r="O16" s="357" t="str">
        <f t="shared" si="3"/>
        <v>s1</v>
      </c>
      <c r="P16" s="299"/>
      <c r="Q16" s="303"/>
      <c r="R16" s="299"/>
      <c r="S16" s="299"/>
    </row>
    <row r="17" spans="1:19">
      <c r="A17" s="303" t="s">
        <v>5644</v>
      </c>
      <c r="B17" s="329" t="s">
        <v>6512</v>
      </c>
      <c r="C17" s="303"/>
      <c r="D17" s="329" t="s">
        <v>6107</v>
      </c>
      <c r="E17" s="303"/>
      <c r="F17" s="303"/>
      <c r="G17" s="303"/>
      <c r="H17" s="329">
        <f t="shared" si="0"/>
        <v>1</v>
      </c>
      <c r="I17" s="303"/>
      <c r="J17" s="307" t="s">
        <v>5640</v>
      </c>
      <c r="K17" s="314" t="str">
        <f t="shared" si="1"/>
        <v>s5006</v>
      </c>
      <c r="L17" s="356" t="str">
        <f t="shared" si="2"/>
        <v>Septième réassureur</v>
      </c>
      <c r="M17" s="299"/>
      <c r="N17" s="301" t="s">
        <v>192</v>
      </c>
      <c r="O17" s="357" t="str">
        <f t="shared" si="3"/>
        <v>s1</v>
      </c>
      <c r="P17" s="299"/>
      <c r="Q17" s="303"/>
      <c r="R17" s="299"/>
      <c r="S17" s="299"/>
    </row>
    <row r="18" spans="1:19">
      <c r="A18" s="303" t="s">
        <v>5645</v>
      </c>
      <c r="B18" s="329" t="s">
        <v>6513</v>
      </c>
      <c r="C18" s="303"/>
      <c r="D18" s="329" t="s">
        <v>6107</v>
      </c>
      <c r="E18" s="303"/>
      <c r="F18" s="303"/>
      <c r="G18" s="303"/>
      <c r="H18" s="329">
        <f t="shared" si="0"/>
        <v>1</v>
      </c>
      <c r="I18" s="303"/>
      <c r="J18" s="307" t="s">
        <v>5641</v>
      </c>
      <c r="K18" s="314" t="str">
        <f t="shared" si="1"/>
        <v>s5007</v>
      </c>
      <c r="L18" s="356" t="str">
        <f t="shared" si="2"/>
        <v>Huitième réassureur</v>
      </c>
      <c r="M18" s="299"/>
      <c r="N18" s="301" t="s">
        <v>192</v>
      </c>
      <c r="O18" s="357" t="str">
        <f t="shared" si="3"/>
        <v>s1</v>
      </c>
      <c r="P18" s="299"/>
      <c r="Q18" s="303"/>
      <c r="R18" s="299"/>
      <c r="S18" s="299"/>
    </row>
    <row r="19" spans="1:19">
      <c r="A19" s="303" t="s">
        <v>5646</v>
      </c>
      <c r="B19" s="329" t="s">
        <v>6514</v>
      </c>
      <c r="C19" s="303"/>
      <c r="D19" s="329" t="s">
        <v>6107</v>
      </c>
      <c r="E19" s="303"/>
      <c r="F19" s="303"/>
      <c r="G19" s="303"/>
      <c r="H19" s="329">
        <f t="shared" si="0"/>
        <v>1</v>
      </c>
      <c r="I19" s="303"/>
      <c r="J19" s="307" t="s">
        <v>5642</v>
      </c>
      <c r="K19" s="314" t="str">
        <f t="shared" si="1"/>
        <v>s5008</v>
      </c>
      <c r="L19" s="356" t="str">
        <f t="shared" si="2"/>
        <v>Neuvième réassureur</v>
      </c>
      <c r="M19" s="299"/>
      <c r="N19" s="301" t="s">
        <v>192</v>
      </c>
      <c r="O19" s="357" t="str">
        <f t="shared" si="3"/>
        <v>s1</v>
      </c>
      <c r="P19" s="299"/>
      <c r="Q19" s="303"/>
      <c r="R19" s="299"/>
      <c r="S19" s="299"/>
    </row>
    <row r="20" spans="1:19">
      <c r="A20" s="303" t="s">
        <v>5647</v>
      </c>
      <c r="B20" s="329" t="s">
        <v>6515</v>
      </c>
      <c r="C20" s="303"/>
      <c r="D20" s="329" t="s">
        <v>6107</v>
      </c>
      <c r="E20" s="303"/>
      <c r="F20" s="303"/>
      <c r="G20" s="303"/>
      <c r="H20" s="329">
        <f t="shared" si="0"/>
        <v>1</v>
      </c>
      <c r="I20" s="303"/>
      <c r="J20" s="307" t="s">
        <v>5643</v>
      </c>
      <c r="K20" s="314" t="str">
        <f t="shared" si="1"/>
        <v>s5009</v>
      </c>
      <c r="L20" s="356" t="str">
        <f t="shared" si="2"/>
        <v>Dixième réassureur</v>
      </c>
      <c r="M20" s="299"/>
      <c r="N20" s="301" t="s">
        <v>192</v>
      </c>
      <c r="O20" s="357" t="str">
        <f t="shared" si="3"/>
        <v>s1</v>
      </c>
      <c r="P20" s="299"/>
      <c r="Q20" s="303"/>
      <c r="R20" s="299"/>
      <c r="S20" s="299"/>
    </row>
    <row r="21" spans="1:19">
      <c r="A21" s="303" t="s">
        <v>5648</v>
      </c>
      <c r="B21" s="329" t="s">
        <v>6516</v>
      </c>
      <c r="C21" s="303"/>
      <c r="D21" s="329" t="s">
        <v>6107</v>
      </c>
      <c r="E21" s="303"/>
      <c r="F21" s="303"/>
      <c r="G21" s="303"/>
      <c r="H21" s="329">
        <f t="shared" si="0"/>
        <v>1</v>
      </c>
      <c r="I21" s="303"/>
      <c r="J21" s="307" t="s">
        <v>5644</v>
      </c>
      <c r="K21" s="314" t="str">
        <f t="shared" si="1"/>
        <v>s5010</v>
      </c>
      <c r="L21" s="356" t="str">
        <f t="shared" si="2"/>
        <v>Autres réassureurs</v>
      </c>
      <c r="M21" s="299"/>
      <c r="N21" s="301" t="s">
        <v>192</v>
      </c>
      <c r="O21" s="357" t="str">
        <f t="shared" si="3"/>
        <v>s1</v>
      </c>
      <c r="P21" s="299"/>
      <c r="Q21" s="303"/>
      <c r="R21" s="299"/>
      <c r="S21" s="299"/>
    </row>
    <row r="22" spans="1:19">
      <c r="A22" s="303" t="s">
        <v>5649</v>
      </c>
      <c r="B22" s="329" t="s">
        <v>6517</v>
      </c>
      <c r="C22" s="303"/>
      <c r="D22" s="329" t="s">
        <v>6107</v>
      </c>
      <c r="E22" s="303"/>
      <c r="F22" s="303"/>
      <c r="G22" s="303"/>
      <c r="H22" s="329">
        <f t="shared" si="0"/>
        <v>1</v>
      </c>
      <c r="I22" s="303"/>
      <c r="J22" s="359" t="s">
        <v>6182</v>
      </c>
      <c r="K22" s="314"/>
      <c r="L22" s="356"/>
      <c r="M22" s="299"/>
      <c r="N22" s="301"/>
      <c r="O22" s="357" t="s">
        <v>6107</v>
      </c>
      <c r="P22" s="299"/>
      <c r="Q22" s="303" t="s">
        <v>5869</v>
      </c>
      <c r="R22" s="299" t="s">
        <v>6471</v>
      </c>
      <c r="S22" s="299"/>
    </row>
    <row r="23" spans="1:19">
      <c r="A23" s="303" t="s">
        <v>5650</v>
      </c>
      <c r="B23" s="329" t="s">
        <v>6518</v>
      </c>
      <c r="C23" s="303"/>
      <c r="D23" s="329" t="s">
        <v>6107</v>
      </c>
      <c r="E23" s="303"/>
      <c r="F23" s="303"/>
      <c r="G23" s="303"/>
      <c r="H23" s="329">
        <f t="shared" si="0"/>
        <v>1</v>
      </c>
      <c r="I23" s="303"/>
      <c r="J23" s="306" t="s">
        <v>244</v>
      </c>
      <c r="K23" s="314" t="str">
        <f t="shared" si="1"/>
        <v>x0</v>
      </c>
      <c r="L23" s="356" t="str">
        <f t="shared" si="2"/>
        <v>Total/NA</v>
      </c>
      <c r="M23" s="299" t="s">
        <v>190</v>
      </c>
      <c r="N23" s="301"/>
      <c r="O23" s="357" t="str">
        <f t="shared" si="3"/>
        <v>s2c</v>
      </c>
      <c r="P23" s="299"/>
      <c r="Q23" s="303"/>
      <c r="R23" s="299"/>
      <c r="S23" s="299"/>
    </row>
    <row r="24" spans="1:19">
      <c r="A24" s="303" t="s">
        <v>5651</v>
      </c>
      <c r="B24" s="329" t="s">
        <v>6519</v>
      </c>
      <c r="C24" s="303"/>
      <c r="D24" s="329" t="s">
        <v>6107</v>
      </c>
      <c r="E24" s="303"/>
      <c r="F24" s="303"/>
      <c r="G24" s="303"/>
      <c r="H24" s="329">
        <f t="shared" si="0"/>
        <v>1</v>
      </c>
      <c r="I24" s="303"/>
      <c r="J24" s="307" t="s">
        <v>5645</v>
      </c>
      <c r="K24" s="314" t="str">
        <f t="shared" si="1"/>
        <v>s5011</v>
      </c>
      <c r="L24" s="356" t="str">
        <f t="shared" si="2"/>
        <v>Premier organisme</v>
      </c>
      <c r="M24" s="299"/>
      <c r="N24" s="301" t="s">
        <v>192</v>
      </c>
      <c r="O24" s="357" t="str">
        <f t="shared" si="3"/>
        <v>s1</v>
      </c>
      <c r="P24" s="299"/>
      <c r="Q24" s="303"/>
      <c r="R24" s="299"/>
      <c r="S24" s="299"/>
    </row>
    <row r="25" spans="1:19">
      <c r="A25" s="303" t="s">
        <v>5652</v>
      </c>
      <c r="B25" s="329" t="s">
        <v>6497</v>
      </c>
      <c r="C25" s="303"/>
      <c r="D25" s="329" t="s">
        <v>6107</v>
      </c>
      <c r="E25" s="303"/>
      <c r="F25" s="303"/>
      <c r="G25" s="303"/>
      <c r="H25" s="329">
        <f t="shared" si="0"/>
        <v>1</v>
      </c>
      <c r="I25" s="303"/>
      <c r="J25" s="307" t="s">
        <v>5646</v>
      </c>
      <c r="K25" s="314" t="str">
        <f t="shared" si="1"/>
        <v>s5012</v>
      </c>
      <c r="L25" s="356" t="str">
        <f t="shared" si="2"/>
        <v>Deuxième organisme</v>
      </c>
      <c r="M25" s="299"/>
      <c r="N25" s="301" t="s">
        <v>192</v>
      </c>
      <c r="O25" s="357" t="str">
        <f t="shared" si="3"/>
        <v>s1</v>
      </c>
      <c r="P25" s="299"/>
      <c r="Q25" s="303"/>
      <c r="R25" s="299"/>
      <c r="S25" s="299"/>
    </row>
    <row r="26" spans="1:19">
      <c r="A26" s="303" t="s">
        <v>5653</v>
      </c>
      <c r="B26" s="329" t="s">
        <v>6520</v>
      </c>
      <c r="C26" s="303"/>
      <c r="D26" s="329" t="s">
        <v>6107</v>
      </c>
      <c r="E26" s="303"/>
      <c r="F26" s="303"/>
      <c r="G26" s="303"/>
      <c r="H26" s="329">
        <f t="shared" si="0"/>
        <v>1</v>
      </c>
      <c r="I26" s="303"/>
      <c r="J26" s="307" t="s">
        <v>5647</v>
      </c>
      <c r="K26" s="314" t="str">
        <f t="shared" si="1"/>
        <v>s5013</v>
      </c>
      <c r="L26" s="356" t="str">
        <f t="shared" si="2"/>
        <v>Troisième organisme</v>
      </c>
      <c r="M26" s="299"/>
      <c r="N26" s="301" t="s">
        <v>192</v>
      </c>
      <c r="O26" s="357" t="str">
        <f t="shared" si="3"/>
        <v>s1</v>
      </c>
      <c r="P26" s="299"/>
      <c r="Q26" s="303"/>
      <c r="R26" s="299"/>
      <c r="S26" s="299"/>
    </row>
    <row r="27" spans="1:19">
      <c r="A27" s="303" t="s">
        <v>5654</v>
      </c>
      <c r="B27" s="329" t="s">
        <v>6521</v>
      </c>
      <c r="C27" s="303"/>
      <c r="D27" s="329" t="s">
        <v>6107</v>
      </c>
      <c r="E27" s="303"/>
      <c r="F27" s="303"/>
      <c r="G27" s="303"/>
      <c r="H27" s="329">
        <f t="shared" si="0"/>
        <v>1</v>
      </c>
      <c r="I27" s="303"/>
      <c r="J27" s="307" t="s">
        <v>5648</v>
      </c>
      <c r="K27" s="314" t="str">
        <f t="shared" si="1"/>
        <v>s5014</v>
      </c>
      <c r="L27" s="356" t="str">
        <f t="shared" si="2"/>
        <v>Quatrième organisme</v>
      </c>
      <c r="M27" s="299"/>
      <c r="N27" s="301" t="s">
        <v>192</v>
      </c>
      <c r="O27" s="357" t="str">
        <f t="shared" si="3"/>
        <v>s1</v>
      </c>
      <c r="P27" s="299"/>
      <c r="Q27" s="303"/>
      <c r="R27" s="299"/>
      <c r="S27" s="299"/>
    </row>
    <row r="28" spans="1:19">
      <c r="A28" s="303" t="s">
        <v>5655</v>
      </c>
      <c r="B28" s="329" t="s">
        <v>6522</v>
      </c>
      <c r="C28" s="303"/>
      <c r="D28" s="329" t="s">
        <v>6107</v>
      </c>
      <c r="E28" s="303"/>
      <c r="F28" s="303"/>
      <c r="G28" s="303"/>
      <c r="H28" s="329">
        <f t="shared" si="0"/>
        <v>1</v>
      </c>
      <c r="I28" s="303"/>
      <c r="J28" s="307" t="s">
        <v>5649</v>
      </c>
      <c r="K28" s="314" t="str">
        <f t="shared" si="1"/>
        <v>s5015</v>
      </c>
      <c r="L28" s="356" t="str">
        <f t="shared" si="2"/>
        <v>Cinquième organisme</v>
      </c>
      <c r="M28" s="299"/>
      <c r="N28" s="301" t="s">
        <v>192</v>
      </c>
      <c r="O28" s="357" t="str">
        <f t="shared" si="3"/>
        <v>s1</v>
      </c>
      <c r="P28" s="299"/>
      <c r="Q28" s="303"/>
      <c r="R28" s="299"/>
      <c r="S28" s="299"/>
    </row>
    <row r="29" spans="1:19" s="129" customFormat="1">
      <c r="A29" s="303" t="s">
        <v>6439</v>
      </c>
      <c r="B29" s="329" t="s">
        <v>6523</v>
      </c>
      <c r="C29" s="303"/>
      <c r="D29" s="329" t="s">
        <v>6107</v>
      </c>
      <c r="E29" s="303"/>
      <c r="F29" s="303"/>
      <c r="G29" s="303"/>
      <c r="H29" s="329">
        <f t="shared" si="0"/>
        <v>1</v>
      </c>
      <c r="I29" s="303"/>
      <c r="J29" s="307" t="s">
        <v>5650</v>
      </c>
      <c r="K29" s="314" t="str">
        <f t="shared" si="1"/>
        <v>s5016</v>
      </c>
      <c r="L29" s="356" t="str">
        <f t="shared" si="2"/>
        <v>Sixième organisme</v>
      </c>
      <c r="M29" s="299"/>
      <c r="N29" s="301" t="s">
        <v>192</v>
      </c>
      <c r="O29" s="357" t="str">
        <f t="shared" si="3"/>
        <v>s1</v>
      </c>
      <c r="P29" s="299"/>
      <c r="Q29" s="303"/>
      <c r="R29" s="299"/>
      <c r="S29" s="299"/>
    </row>
    <row r="30" spans="1:19" s="129" customFormat="1">
      <c r="A30" s="303" t="s">
        <v>5656</v>
      </c>
      <c r="B30" s="329" t="s">
        <v>6524</v>
      </c>
      <c r="C30" s="303"/>
      <c r="D30" s="329" t="s">
        <v>6107</v>
      </c>
      <c r="E30" s="303"/>
      <c r="F30" s="303"/>
      <c r="G30" s="303"/>
      <c r="H30" s="329">
        <f t="shared" si="0"/>
        <v>1</v>
      </c>
      <c r="I30" s="303"/>
      <c r="J30" s="307" t="s">
        <v>5651</v>
      </c>
      <c r="K30" s="314" t="str">
        <f t="shared" si="1"/>
        <v>s5017</v>
      </c>
      <c r="L30" s="356" t="str">
        <f t="shared" si="2"/>
        <v>Septième organisme</v>
      </c>
      <c r="M30" s="299"/>
      <c r="N30" s="301" t="s">
        <v>192</v>
      </c>
      <c r="O30" s="357" t="str">
        <f t="shared" si="3"/>
        <v>s1</v>
      </c>
      <c r="P30" s="299"/>
      <c r="Q30" s="303"/>
      <c r="R30" s="299"/>
      <c r="S30" s="299"/>
    </row>
    <row r="31" spans="1:19" s="129" customFormat="1">
      <c r="A31" s="303" t="s">
        <v>5657</v>
      </c>
      <c r="B31" s="329" t="s">
        <v>6525</v>
      </c>
      <c r="C31" s="303"/>
      <c r="D31" s="329" t="s">
        <v>6107</v>
      </c>
      <c r="E31" s="303"/>
      <c r="F31" s="303"/>
      <c r="G31" s="303"/>
      <c r="H31" s="329">
        <f t="shared" si="0"/>
        <v>1</v>
      </c>
      <c r="I31" s="303"/>
      <c r="J31" s="307" t="s">
        <v>5652</v>
      </c>
      <c r="K31" s="314" t="str">
        <f t="shared" si="1"/>
        <v>s5018</v>
      </c>
      <c r="L31" s="356" t="str">
        <f t="shared" si="2"/>
        <v>Huitième organisme</v>
      </c>
      <c r="M31" s="299"/>
      <c r="N31" s="301" t="s">
        <v>192</v>
      </c>
      <c r="O31" s="357" t="str">
        <f t="shared" si="3"/>
        <v>s1</v>
      </c>
      <c r="P31" s="299"/>
      <c r="Q31" s="303"/>
      <c r="R31" s="299"/>
      <c r="S31" s="299"/>
    </row>
    <row r="32" spans="1:19" s="129" customFormat="1">
      <c r="A32" s="303" t="s">
        <v>5658</v>
      </c>
      <c r="B32" s="329" t="s">
        <v>6526</v>
      </c>
      <c r="C32" s="303"/>
      <c r="D32" s="329" t="s">
        <v>6107</v>
      </c>
      <c r="E32" s="303"/>
      <c r="F32" s="303"/>
      <c r="G32" s="303"/>
      <c r="H32" s="329">
        <f t="shared" si="0"/>
        <v>1</v>
      </c>
      <c r="I32" s="303"/>
      <c r="J32" s="307" t="s">
        <v>5653</v>
      </c>
      <c r="K32" s="314" t="str">
        <f t="shared" si="1"/>
        <v>s5019</v>
      </c>
      <c r="L32" s="356" t="str">
        <f t="shared" si="2"/>
        <v>Neuvième organisme</v>
      </c>
      <c r="M32" s="299"/>
      <c r="N32" s="301" t="s">
        <v>192</v>
      </c>
      <c r="O32" s="357" t="str">
        <f t="shared" si="3"/>
        <v>s1</v>
      </c>
      <c r="P32" s="299"/>
      <c r="Q32" s="303"/>
      <c r="R32" s="299"/>
      <c r="S32" s="299"/>
    </row>
    <row r="33" spans="1:19" s="129" customFormat="1">
      <c r="A33" s="303" t="s">
        <v>5659</v>
      </c>
      <c r="B33" s="329" t="s">
        <v>6527</v>
      </c>
      <c r="C33" s="303"/>
      <c r="D33" s="329" t="s">
        <v>6107</v>
      </c>
      <c r="E33" s="303"/>
      <c r="F33" s="303"/>
      <c r="G33" s="303"/>
      <c r="H33" s="329">
        <f t="shared" si="0"/>
        <v>1</v>
      </c>
      <c r="I33" s="303"/>
      <c r="J33" s="307" t="s">
        <v>5654</v>
      </c>
      <c r="K33" s="314" t="str">
        <f t="shared" si="1"/>
        <v>s5020</v>
      </c>
      <c r="L33" s="356" t="str">
        <f t="shared" si="2"/>
        <v>Dixième organisme</v>
      </c>
      <c r="M33" s="299"/>
      <c r="N33" s="301" t="s">
        <v>192</v>
      </c>
      <c r="O33" s="357" t="str">
        <f t="shared" si="3"/>
        <v>s1</v>
      </c>
      <c r="P33" s="299"/>
      <c r="Q33" s="303"/>
      <c r="R33" s="299"/>
      <c r="S33" s="299"/>
    </row>
    <row r="34" spans="1:19" s="129" customFormat="1">
      <c r="A34" s="303" t="s">
        <v>5660</v>
      </c>
      <c r="B34" s="329" t="s">
        <v>6528</v>
      </c>
      <c r="C34" s="303"/>
      <c r="D34" s="329" t="s">
        <v>6107</v>
      </c>
      <c r="E34" s="303"/>
      <c r="F34" s="303"/>
      <c r="G34" s="303"/>
      <c r="H34" s="329">
        <f t="shared" si="0"/>
        <v>1</v>
      </c>
      <c r="I34" s="303"/>
      <c r="J34" s="307" t="s">
        <v>5655</v>
      </c>
      <c r="K34" s="314" t="str">
        <f t="shared" si="1"/>
        <v>s5021</v>
      </c>
      <c r="L34" s="356" t="str">
        <f t="shared" si="2"/>
        <v>Autres organismes</v>
      </c>
      <c r="M34" s="299"/>
      <c r="N34" s="301" t="s">
        <v>192</v>
      </c>
      <c r="O34" s="357" t="str">
        <f t="shared" si="3"/>
        <v>s1</v>
      </c>
      <c r="P34" s="299"/>
      <c r="Q34" s="303"/>
      <c r="R34" s="299"/>
      <c r="S34" s="299"/>
    </row>
    <row r="35" spans="1:19" s="129" customFormat="1">
      <c r="A35" s="303" t="s">
        <v>5661</v>
      </c>
      <c r="B35" s="329" t="s">
        <v>6529</v>
      </c>
      <c r="C35" s="303"/>
      <c r="D35" s="329" t="s">
        <v>6107</v>
      </c>
      <c r="E35" s="303"/>
      <c r="F35" s="303"/>
      <c r="G35" s="303"/>
      <c r="H35" s="329">
        <f t="shared" si="0"/>
        <v>1</v>
      </c>
      <c r="I35" s="303"/>
      <c r="J35" s="305" t="s">
        <v>6183</v>
      </c>
      <c r="K35" s="314"/>
      <c r="L35" s="356"/>
      <c r="M35" s="299"/>
      <c r="N35" s="301"/>
      <c r="O35" s="357" t="s">
        <v>6107</v>
      </c>
      <c r="P35" s="299"/>
      <c r="Q35" s="303" t="s">
        <v>5870</v>
      </c>
      <c r="R35" s="299" t="s">
        <v>6471</v>
      </c>
      <c r="S35" s="299"/>
    </row>
    <row r="36" spans="1:19" s="129" customFormat="1">
      <c r="A36" s="303" t="s">
        <v>5662</v>
      </c>
      <c r="B36" s="329" t="s">
        <v>6530</v>
      </c>
      <c r="C36" s="303"/>
      <c r="D36" s="329" t="s">
        <v>6107</v>
      </c>
      <c r="E36" s="303"/>
      <c r="F36" s="303"/>
      <c r="G36" s="303"/>
      <c r="H36" s="329">
        <f t="shared" si="0"/>
        <v>1</v>
      </c>
      <c r="I36" s="303"/>
      <c r="J36" s="306" t="s">
        <v>244</v>
      </c>
      <c r="K36" s="314" t="str">
        <f t="shared" si="1"/>
        <v>x0</v>
      </c>
      <c r="L36" s="356" t="str">
        <f t="shared" si="2"/>
        <v>Total/NA</v>
      </c>
      <c r="M36" s="299" t="s">
        <v>190</v>
      </c>
      <c r="N36" s="301"/>
      <c r="O36" s="357" t="str">
        <f t="shared" si="3"/>
        <v>s2c</v>
      </c>
      <c r="P36" s="299"/>
      <c r="Q36" s="303"/>
      <c r="R36" s="299"/>
      <c r="S36" s="299"/>
    </row>
    <row r="37" spans="1:19" s="129" customFormat="1">
      <c r="A37" s="303" t="s">
        <v>5663</v>
      </c>
      <c r="B37" s="329" t="s">
        <v>6531</v>
      </c>
      <c r="C37" s="303"/>
      <c r="D37" s="329" t="s">
        <v>6107</v>
      </c>
      <c r="E37" s="303"/>
      <c r="F37" s="303"/>
      <c r="G37" s="303"/>
      <c r="H37" s="329">
        <f t="shared" ref="H37:H68" si="4">COUNTIF($J$2:$J$411,A37)</f>
        <v>1</v>
      </c>
      <c r="I37" s="303"/>
      <c r="J37" s="307" t="s">
        <v>6439</v>
      </c>
      <c r="K37" s="314" t="str">
        <f t="shared" si="1"/>
        <v>s5022</v>
      </c>
      <c r="L37" s="356" t="str">
        <f t="shared" si="2"/>
        <v>Premier organisme emprunteur</v>
      </c>
      <c r="M37" s="299"/>
      <c r="N37" s="301" t="s">
        <v>192</v>
      </c>
      <c r="O37" s="357" t="str">
        <f t="shared" si="3"/>
        <v>s1</v>
      </c>
      <c r="P37" s="299"/>
      <c r="Q37" s="303"/>
      <c r="R37" s="299"/>
      <c r="S37" s="299"/>
    </row>
    <row r="38" spans="1:19" s="129" customFormat="1">
      <c r="A38" s="303" t="s">
        <v>5664</v>
      </c>
      <c r="B38" s="329" t="s">
        <v>6532</v>
      </c>
      <c r="C38" s="303"/>
      <c r="D38" s="329" t="s">
        <v>6107</v>
      </c>
      <c r="E38" s="303"/>
      <c r="F38" s="303"/>
      <c r="G38" s="303"/>
      <c r="H38" s="329">
        <f t="shared" si="4"/>
        <v>1</v>
      </c>
      <c r="I38" s="303"/>
      <c r="J38" s="307" t="s">
        <v>5656</v>
      </c>
      <c r="K38" s="314" t="str">
        <f t="shared" si="1"/>
        <v>s5023</v>
      </c>
      <c r="L38" s="356" t="str">
        <f t="shared" si="2"/>
        <v>Deuxième organisme emprunteur</v>
      </c>
      <c r="M38" s="299"/>
      <c r="N38" s="301" t="s">
        <v>192</v>
      </c>
      <c r="O38" s="357" t="str">
        <f t="shared" si="3"/>
        <v>s1</v>
      </c>
      <c r="P38" s="299"/>
      <c r="Q38" s="303"/>
      <c r="R38" s="299"/>
      <c r="S38" s="299"/>
    </row>
    <row r="39" spans="1:19" s="129" customFormat="1">
      <c r="A39" s="303" t="s">
        <v>5665</v>
      </c>
      <c r="B39" s="329" t="s">
        <v>6533</v>
      </c>
      <c r="C39" s="303"/>
      <c r="D39" s="329" t="s">
        <v>6107</v>
      </c>
      <c r="E39" s="303"/>
      <c r="F39" s="303"/>
      <c r="G39" s="303"/>
      <c r="H39" s="329">
        <f t="shared" si="4"/>
        <v>1</v>
      </c>
      <c r="I39" s="303"/>
      <c r="J39" s="307" t="s">
        <v>5657</v>
      </c>
      <c r="K39" s="314" t="str">
        <f t="shared" si="1"/>
        <v>s5024</v>
      </c>
      <c r="L39" s="356" t="str">
        <f t="shared" si="2"/>
        <v>Troisième organisme emprunteur</v>
      </c>
      <c r="M39" s="299"/>
      <c r="N39" s="301" t="s">
        <v>192</v>
      </c>
      <c r="O39" s="357" t="str">
        <f t="shared" si="3"/>
        <v>s1</v>
      </c>
      <c r="P39" s="299"/>
      <c r="Q39" s="303"/>
      <c r="R39" s="299"/>
      <c r="S39" s="299"/>
    </row>
    <row r="40" spans="1:19">
      <c r="A40" s="332" t="s">
        <v>5788</v>
      </c>
      <c r="B40" s="329" t="s">
        <v>6534</v>
      </c>
      <c r="C40" s="303"/>
      <c r="D40" s="329" t="s">
        <v>6107</v>
      </c>
      <c r="E40" s="303"/>
      <c r="F40" s="303"/>
      <c r="G40" s="303"/>
      <c r="H40" s="329">
        <f t="shared" si="4"/>
        <v>1</v>
      </c>
      <c r="I40" s="303"/>
      <c r="J40" s="307" t="s">
        <v>5658</v>
      </c>
      <c r="K40" s="314" t="str">
        <f t="shared" si="1"/>
        <v>s5025</v>
      </c>
      <c r="L40" s="356" t="str">
        <f t="shared" si="2"/>
        <v>Quatrième organisme emprunteur</v>
      </c>
      <c r="M40" s="299"/>
      <c r="N40" s="301" t="s">
        <v>192</v>
      </c>
      <c r="O40" s="357" t="str">
        <f t="shared" si="3"/>
        <v>s1</v>
      </c>
      <c r="P40" s="299"/>
      <c r="Q40" s="303"/>
      <c r="R40" s="299"/>
      <c r="S40" s="299"/>
    </row>
    <row r="41" spans="1:19">
      <c r="A41" s="332" t="s">
        <v>5789</v>
      </c>
      <c r="B41" s="329" t="s">
        <v>6535</v>
      </c>
      <c r="C41" s="303"/>
      <c r="D41" s="329" t="s">
        <v>6107</v>
      </c>
      <c r="E41" s="303"/>
      <c r="F41" s="303"/>
      <c r="G41" s="303"/>
      <c r="H41" s="329">
        <f t="shared" si="4"/>
        <v>1</v>
      </c>
      <c r="I41" s="303"/>
      <c r="J41" s="307" t="s">
        <v>5659</v>
      </c>
      <c r="K41" s="314" t="str">
        <f t="shared" si="1"/>
        <v>s5026</v>
      </c>
      <c r="L41" s="356" t="str">
        <f t="shared" si="2"/>
        <v>Cinquième organisme emprunteur</v>
      </c>
      <c r="M41" s="299"/>
      <c r="N41" s="301" t="s">
        <v>192</v>
      </c>
      <c r="O41" s="357" t="str">
        <f t="shared" si="3"/>
        <v>s1</v>
      </c>
      <c r="P41" s="299"/>
      <c r="Q41" s="303"/>
      <c r="R41" s="299"/>
      <c r="S41" s="299"/>
    </row>
    <row r="42" spans="1:19">
      <c r="A42" s="303" t="s">
        <v>5790</v>
      </c>
      <c r="B42" s="329" t="s">
        <v>6536</v>
      </c>
      <c r="C42" s="303"/>
      <c r="D42" s="329" t="s">
        <v>6107</v>
      </c>
      <c r="E42" s="303"/>
      <c r="F42" s="303"/>
      <c r="G42" s="303"/>
      <c r="H42" s="329">
        <f t="shared" si="4"/>
        <v>1</v>
      </c>
      <c r="I42" s="303"/>
      <c r="J42" s="307" t="s">
        <v>5660</v>
      </c>
      <c r="K42" s="314" t="str">
        <f t="shared" si="1"/>
        <v>s5027</v>
      </c>
      <c r="L42" s="356" t="str">
        <f t="shared" si="2"/>
        <v>Sixième organisme emprunteur</v>
      </c>
      <c r="M42" s="299"/>
      <c r="N42" s="301" t="s">
        <v>192</v>
      </c>
      <c r="O42" s="357" t="str">
        <f t="shared" si="3"/>
        <v>s1</v>
      </c>
      <c r="P42" s="299"/>
      <c r="Q42" s="303"/>
      <c r="R42" s="299"/>
      <c r="S42" s="299"/>
    </row>
    <row r="43" spans="1:19">
      <c r="A43" s="303" t="s">
        <v>5791</v>
      </c>
      <c r="B43" s="329" t="s">
        <v>6537</v>
      </c>
      <c r="C43" s="303"/>
      <c r="D43" s="329" t="s">
        <v>6107</v>
      </c>
      <c r="E43" s="303"/>
      <c r="F43" s="303"/>
      <c r="G43" s="303"/>
      <c r="H43" s="329">
        <f t="shared" si="4"/>
        <v>1</v>
      </c>
      <c r="I43" s="303"/>
      <c r="J43" s="307" t="s">
        <v>5661</v>
      </c>
      <c r="K43" s="314" t="str">
        <f t="shared" si="1"/>
        <v>s5028</v>
      </c>
      <c r="L43" s="356" t="str">
        <f t="shared" si="2"/>
        <v>Septième organisme emprunteur</v>
      </c>
      <c r="M43" s="299"/>
      <c r="N43" s="301" t="s">
        <v>192</v>
      </c>
      <c r="O43" s="357" t="str">
        <f t="shared" si="3"/>
        <v>s1</v>
      </c>
      <c r="P43" s="299"/>
      <c r="Q43" s="303"/>
      <c r="R43" s="299"/>
      <c r="S43" s="299"/>
    </row>
    <row r="44" spans="1:19">
      <c r="A44" s="332" t="s">
        <v>5792</v>
      </c>
      <c r="B44" s="329" t="s">
        <v>6538</v>
      </c>
      <c r="C44" s="303"/>
      <c r="D44" s="329" t="s">
        <v>6107</v>
      </c>
      <c r="E44" s="303"/>
      <c r="F44" s="303"/>
      <c r="G44" s="303"/>
      <c r="H44" s="329">
        <f t="shared" si="4"/>
        <v>1</v>
      </c>
      <c r="I44" s="303"/>
      <c r="J44" s="307" t="s">
        <v>5662</v>
      </c>
      <c r="K44" s="314" t="str">
        <f t="shared" si="1"/>
        <v>s5029</v>
      </c>
      <c r="L44" s="356" t="str">
        <f t="shared" si="2"/>
        <v>Huitième organisme emprunteur</v>
      </c>
      <c r="M44" s="299"/>
      <c r="N44" s="301" t="s">
        <v>192</v>
      </c>
      <c r="O44" s="357" t="str">
        <f t="shared" si="3"/>
        <v>s1</v>
      </c>
      <c r="P44" s="299"/>
      <c r="Q44" s="303"/>
      <c r="R44" s="299"/>
      <c r="S44" s="299"/>
    </row>
    <row r="45" spans="1:19">
      <c r="A45" s="332" t="s">
        <v>5624</v>
      </c>
      <c r="B45" s="329" t="s">
        <v>6539</v>
      </c>
      <c r="C45" s="303"/>
      <c r="D45" s="329" t="s">
        <v>6107</v>
      </c>
      <c r="E45" s="303"/>
      <c r="F45" s="303"/>
      <c r="G45" s="303"/>
      <c r="H45" s="329">
        <f t="shared" si="4"/>
        <v>1</v>
      </c>
      <c r="I45" s="303"/>
      <c r="J45" s="307" t="s">
        <v>5663</v>
      </c>
      <c r="K45" s="314" t="str">
        <f t="shared" si="1"/>
        <v>s5030</v>
      </c>
      <c r="L45" s="356" t="str">
        <f t="shared" si="2"/>
        <v>Neuvième organisme emprunteur</v>
      </c>
      <c r="M45" s="299"/>
      <c r="N45" s="301" t="s">
        <v>192</v>
      </c>
      <c r="O45" s="357" t="str">
        <f t="shared" si="3"/>
        <v>s1</v>
      </c>
      <c r="P45" s="299"/>
      <c r="Q45" s="303"/>
      <c r="R45" s="299"/>
      <c r="S45" s="299"/>
    </row>
    <row r="46" spans="1:19">
      <c r="A46" s="332" t="s">
        <v>5625</v>
      </c>
      <c r="B46" s="329" t="s">
        <v>6540</v>
      </c>
      <c r="C46" s="303"/>
      <c r="D46" s="329" t="s">
        <v>6107</v>
      </c>
      <c r="E46" s="303"/>
      <c r="F46" s="303"/>
      <c r="G46" s="303"/>
      <c r="H46" s="329">
        <f t="shared" si="4"/>
        <v>1</v>
      </c>
      <c r="I46" s="303"/>
      <c r="J46" s="307" t="s">
        <v>5664</v>
      </c>
      <c r="K46" s="314" t="str">
        <f t="shared" si="1"/>
        <v>s5031</v>
      </c>
      <c r="L46" s="356" t="str">
        <f t="shared" si="2"/>
        <v>Dixième organisme emprunteur</v>
      </c>
      <c r="M46" s="299"/>
      <c r="N46" s="301" t="s">
        <v>192</v>
      </c>
      <c r="O46" s="357" t="str">
        <f t="shared" si="3"/>
        <v>s1</v>
      </c>
      <c r="P46" s="299"/>
      <c r="Q46" s="303"/>
      <c r="R46" s="299"/>
      <c r="S46" s="299"/>
    </row>
    <row r="47" spans="1:19">
      <c r="A47" s="332" t="s">
        <v>5620</v>
      </c>
      <c r="B47" s="329" t="s">
        <v>6541</v>
      </c>
      <c r="C47" s="303"/>
      <c r="D47" s="329" t="s">
        <v>6107</v>
      </c>
      <c r="E47" s="303"/>
      <c r="F47" s="303"/>
      <c r="G47" s="303"/>
      <c r="H47" s="329">
        <f t="shared" si="4"/>
        <v>1</v>
      </c>
      <c r="I47" s="303"/>
      <c r="J47" s="307" t="s">
        <v>5665</v>
      </c>
      <c r="K47" s="314" t="str">
        <f t="shared" si="1"/>
        <v>s5032</v>
      </c>
      <c r="L47" s="356" t="str">
        <f t="shared" ref="L47:L71" si="5">J47</f>
        <v>Autres organismes emprunteurs</v>
      </c>
      <c r="M47" s="299"/>
      <c r="N47" s="301" t="s">
        <v>192</v>
      </c>
      <c r="O47" s="357" t="str">
        <f t="shared" si="3"/>
        <v>s1</v>
      </c>
      <c r="P47" s="299"/>
      <c r="Q47" s="303"/>
      <c r="R47" s="299"/>
      <c r="S47" s="299"/>
    </row>
    <row r="48" spans="1:19">
      <c r="A48" s="332" t="s">
        <v>5621</v>
      </c>
      <c r="B48" s="329" t="s">
        <v>6542</v>
      </c>
      <c r="C48" s="303"/>
      <c r="D48" s="329" t="s">
        <v>6107</v>
      </c>
      <c r="E48" s="303"/>
      <c r="F48" s="303"/>
      <c r="G48" s="303"/>
      <c r="H48" s="329">
        <f t="shared" si="4"/>
        <v>1</v>
      </c>
      <c r="I48" s="303"/>
      <c r="J48" s="305" t="s">
        <v>6184</v>
      </c>
      <c r="K48" s="314"/>
      <c r="L48" s="356"/>
      <c r="M48" s="299"/>
      <c r="N48" s="301"/>
      <c r="O48" s="357" t="s">
        <v>6107</v>
      </c>
      <c r="P48" s="299"/>
      <c r="Q48" s="303" t="s">
        <v>3260</v>
      </c>
      <c r="R48" s="299" t="s">
        <v>6482</v>
      </c>
      <c r="S48" s="299"/>
    </row>
    <row r="49" spans="1:19">
      <c r="A49" s="332" t="s">
        <v>5626</v>
      </c>
      <c r="B49" s="329" t="s">
        <v>6543</v>
      </c>
      <c r="C49" s="303"/>
      <c r="D49" s="329" t="s">
        <v>6107</v>
      </c>
      <c r="E49" s="303"/>
      <c r="F49" s="303"/>
      <c r="G49" s="303"/>
      <c r="H49" s="329">
        <f t="shared" si="4"/>
        <v>1</v>
      </c>
      <c r="I49" s="303"/>
      <c r="J49" s="306" t="s">
        <v>244</v>
      </c>
      <c r="K49" s="314" t="str">
        <f t="shared" si="1"/>
        <v>x0</v>
      </c>
      <c r="L49" s="356" t="str">
        <f t="shared" si="5"/>
        <v>Total/NA</v>
      </c>
      <c r="M49" s="299"/>
      <c r="N49" s="301"/>
      <c r="O49" s="357" t="str">
        <f t="shared" si="3"/>
        <v>s2c</v>
      </c>
      <c r="P49" s="299" t="s">
        <v>609</v>
      </c>
      <c r="Q49" s="303"/>
      <c r="R49" s="299"/>
      <c r="S49" s="299"/>
    </row>
    <row r="50" spans="1:19">
      <c r="A50" s="332" t="s">
        <v>5627</v>
      </c>
      <c r="B50" s="329" t="s">
        <v>6544</v>
      </c>
      <c r="C50" s="303"/>
      <c r="D50" s="329" t="s">
        <v>6107</v>
      </c>
      <c r="E50" s="303"/>
      <c r="F50" s="303"/>
      <c r="G50" s="303"/>
      <c r="H50" s="329">
        <f t="shared" si="4"/>
        <v>1</v>
      </c>
      <c r="I50" s="303"/>
      <c r="J50" s="307" t="s">
        <v>5788</v>
      </c>
      <c r="K50" s="314" t="str">
        <f t="shared" si="1"/>
        <v>s5033</v>
      </c>
      <c r="L50" s="356" t="str">
        <f t="shared" si="5"/>
        <v>Secteur public</v>
      </c>
      <c r="M50" s="299"/>
      <c r="N50" s="301"/>
      <c r="O50" s="357" t="str">
        <f t="shared" si="3"/>
        <v>s1</v>
      </c>
      <c r="P50" s="299"/>
      <c r="Q50" s="303"/>
      <c r="R50" s="299"/>
      <c r="S50" s="299"/>
    </row>
    <row r="51" spans="1:19">
      <c r="A51" s="303" t="s">
        <v>5622</v>
      </c>
      <c r="B51" s="329" t="s">
        <v>6498</v>
      </c>
      <c r="C51" s="303"/>
      <c r="D51" s="329" t="s">
        <v>6107</v>
      </c>
      <c r="E51" s="303"/>
      <c r="F51" s="303"/>
      <c r="G51" s="303"/>
      <c r="H51" s="329">
        <f t="shared" si="4"/>
        <v>1</v>
      </c>
      <c r="I51" s="303"/>
      <c r="J51" s="307" t="s">
        <v>5789</v>
      </c>
      <c r="K51" s="314" t="str">
        <f t="shared" si="1"/>
        <v>s5034</v>
      </c>
      <c r="L51" s="356" t="str">
        <f t="shared" si="5"/>
        <v>Institution financière hors assurance et OPCVM</v>
      </c>
      <c r="M51" s="299"/>
      <c r="N51" s="301"/>
      <c r="O51" s="357" t="str">
        <f t="shared" si="3"/>
        <v>s1</v>
      </c>
      <c r="P51" s="299"/>
      <c r="Q51" s="303"/>
      <c r="R51" s="299"/>
      <c r="S51" s="299"/>
    </row>
    <row r="52" spans="1:19">
      <c r="A52" s="303" t="s">
        <v>5623</v>
      </c>
      <c r="B52" s="329" t="s">
        <v>6545</v>
      </c>
      <c r="C52" s="303"/>
      <c r="D52" s="329" t="s">
        <v>6107</v>
      </c>
      <c r="E52" s="303"/>
      <c r="F52" s="303"/>
      <c r="G52" s="303"/>
      <c r="H52" s="329">
        <f t="shared" si="4"/>
        <v>1</v>
      </c>
      <c r="I52" s="303"/>
      <c r="J52" s="307" t="s">
        <v>5790</v>
      </c>
      <c r="K52" s="314" t="str">
        <f t="shared" si="1"/>
        <v>s5035</v>
      </c>
      <c r="L52" s="356" t="str">
        <f t="shared" si="5"/>
        <v>Société non-financière</v>
      </c>
      <c r="M52" s="299"/>
      <c r="N52" s="301"/>
      <c r="O52" s="357" t="str">
        <f t="shared" si="3"/>
        <v>s1</v>
      </c>
      <c r="P52" s="299"/>
      <c r="Q52" s="303"/>
      <c r="R52" s="299"/>
      <c r="S52" s="299"/>
    </row>
    <row r="53" spans="1:19">
      <c r="A53" s="303" t="s">
        <v>5920</v>
      </c>
      <c r="B53" s="329" t="s">
        <v>6546</v>
      </c>
      <c r="C53" s="303"/>
      <c r="D53" s="329" t="s">
        <v>6107</v>
      </c>
      <c r="E53" s="303"/>
      <c r="F53" s="303"/>
      <c r="G53" s="303"/>
      <c r="H53" s="329">
        <f t="shared" si="4"/>
        <v>1</v>
      </c>
      <c r="I53" s="303"/>
      <c r="J53" s="307" t="s">
        <v>2836</v>
      </c>
      <c r="K53" s="314" t="str">
        <f t="shared" si="1"/>
        <v>x44</v>
      </c>
      <c r="L53" s="356" t="str">
        <f t="shared" si="5"/>
        <v>Secteur de l'assurance/réassurance</v>
      </c>
      <c r="M53" s="299"/>
      <c r="N53" s="301"/>
      <c r="O53" s="357" t="str">
        <f t="shared" si="3"/>
        <v>s2c</v>
      </c>
      <c r="P53" s="299"/>
      <c r="Q53" s="303"/>
      <c r="R53" s="299"/>
      <c r="S53" s="299"/>
    </row>
    <row r="54" spans="1:19">
      <c r="A54" s="303" t="s">
        <v>5921</v>
      </c>
      <c r="B54" s="329" t="s">
        <v>6499</v>
      </c>
      <c r="C54" s="303"/>
      <c r="D54" s="329" t="s">
        <v>6107</v>
      </c>
      <c r="E54" s="303"/>
      <c r="F54" s="303"/>
      <c r="G54" s="303"/>
      <c r="H54" s="329">
        <f t="shared" si="4"/>
        <v>1</v>
      </c>
      <c r="I54" s="303"/>
      <c r="J54" s="307" t="s">
        <v>5791</v>
      </c>
      <c r="K54" s="314" t="str">
        <f t="shared" si="1"/>
        <v>s5036</v>
      </c>
      <c r="L54" s="356" t="str">
        <f t="shared" si="5"/>
        <v>OPCVM</v>
      </c>
      <c r="M54" s="299"/>
      <c r="N54" s="301"/>
      <c r="O54" s="357" t="str">
        <f t="shared" si="3"/>
        <v>s1</v>
      </c>
      <c r="P54" s="299"/>
      <c r="Q54" s="303"/>
      <c r="R54" s="299"/>
      <c r="S54" s="299"/>
    </row>
    <row r="55" spans="1:19">
      <c r="A55" s="303" t="s">
        <v>5922</v>
      </c>
      <c r="B55" s="329" t="s">
        <v>6547</v>
      </c>
      <c r="C55" s="303"/>
      <c r="D55" s="329" t="s">
        <v>6107</v>
      </c>
      <c r="E55" s="303"/>
      <c r="F55" s="303"/>
      <c r="G55" s="303"/>
      <c r="H55" s="329">
        <f t="shared" si="4"/>
        <v>1</v>
      </c>
      <c r="I55" s="303"/>
      <c r="J55" s="307" t="s">
        <v>5792</v>
      </c>
      <c r="K55" s="314" t="str">
        <f t="shared" si="1"/>
        <v>s5037</v>
      </c>
      <c r="L55" s="356" t="str">
        <f t="shared" si="5"/>
        <v>Autre secteur</v>
      </c>
      <c r="M55" s="299"/>
      <c r="N55" s="301"/>
      <c r="O55" s="357" t="str">
        <f t="shared" si="3"/>
        <v>s1</v>
      </c>
      <c r="P55" s="299"/>
      <c r="Q55" s="303"/>
      <c r="R55" s="299"/>
      <c r="S55" s="299"/>
    </row>
    <row r="56" spans="1:19">
      <c r="A56" s="303" t="s">
        <v>5923</v>
      </c>
      <c r="B56" s="329" t="s">
        <v>6548</v>
      </c>
      <c r="C56" s="303"/>
      <c r="D56" s="329" t="s">
        <v>6107</v>
      </c>
      <c r="E56" s="303"/>
      <c r="F56" s="303"/>
      <c r="G56" s="303"/>
      <c r="H56" s="329">
        <f t="shared" si="4"/>
        <v>1</v>
      </c>
      <c r="I56" s="303"/>
      <c r="J56" s="305" t="s">
        <v>6185</v>
      </c>
      <c r="K56" s="314"/>
      <c r="L56" s="356"/>
      <c r="M56" s="299"/>
      <c r="N56" s="301"/>
      <c r="O56" s="357" t="s">
        <v>6107</v>
      </c>
      <c r="P56" s="299"/>
      <c r="Q56" s="303" t="s">
        <v>3264</v>
      </c>
      <c r="R56" s="299" t="s">
        <v>6486</v>
      </c>
      <c r="S56" s="299"/>
    </row>
    <row r="57" spans="1:19">
      <c r="A57" s="303" t="s">
        <v>5924</v>
      </c>
      <c r="B57" s="329" t="s">
        <v>6549</v>
      </c>
      <c r="C57" s="303"/>
      <c r="D57" s="329" t="s">
        <v>6107</v>
      </c>
      <c r="E57" s="303"/>
      <c r="F57" s="303"/>
      <c r="G57" s="303"/>
      <c r="H57" s="329">
        <f t="shared" si="4"/>
        <v>1</v>
      </c>
      <c r="I57" s="303"/>
      <c r="J57" s="306" t="s">
        <v>244</v>
      </c>
      <c r="K57" s="314" t="str">
        <f t="shared" si="1"/>
        <v>x0</v>
      </c>
      <c r="L57" s="356" t="str">
        <f t="shared" si="5"/>
        <v>Total/NA</v>
      </c>
      <c r="M57" s="299" t="s">
        <v>190</v>
      </c>
      <c r="N57" s="301"/>
      <c r="O57" s="357" t="str">
        <f t="shared" si="3"/>
        <v>s2c</v>
      </c>
      <c r="P57" s="299"/>
      <c r="Q57" s="303"/>
      <c r="R57" s="299"/>
      <c r="S57" s="299"/>
    </row>
    <row r="58" spans="1:19">
      <c r="A58" s="303" t="s">
        <v>5925</v>
      </c>
      <c r="B58" s="329" t="s">
        <v>6550</v>
      </c>
      <c r="C58" s="303"/>
      <c r="D58" s="329" t="s">
        <v>6107</v>
      </c>
      <c r="E58" s="303"/>
      <c r="F58" s="303"/>
      <c r="G58" s="303"/>
      <c r="H58" s="329">
        <f t="shared" si="4"/>
        <v>1</v>
      </c>
      <c r="I58" s="303"/>
      <c r="J58" s="307" t="s">
        <v>5624</v>
      </c>
      <c r="K58" s="314" t="str">
        <f t="shared" si="1"/>
        <v>s5038</v>
      </c>
      <c r="L58" s="356" t="str">
        <f t="shared" si="5"/>
        <v>Acceptation par un établissement français</v>
      </c>
      <c r="M58" s="299"/>
      <c r="N58" s="301" t="s">
        <v>192</v>
      </c>
      <c r="O58" s="357" t="str">
        <f t="shared" si="3"/>
        <v>s1</v>
      </c>
      <c r="P58" s="299"/>
      <c r="Q58" s="303"/>
      <c r="R58" s="299"/>
      <c r="S58" s="299"/>
    </row>
    <row r="59" spans="1:19">
      <c r="A59" s="303" t="s">
        <v>5926</v>
      </c>
      <c r="B59" s="329" t="s">
        <v>6551</v>
      </c>
      <c r="C59" s="303"/>
      <c r="D59" s="329" t="s">
        <v>6107</v>
      </c>
      <c r="E59" s="303"/>
      <c r="F59" s="303"/>
      <c r="G59" s="303"/>
      <c r="H59" s="329">
        <f t="shared" si="4"/>
        <v>1</v>
      </c>
      <c r="I59" s="303"/>
      <c r="J59" s="307" t="s">
        <v>5625</v>
      </c>
      <c r="K59" s="314" t="str">
        <f t="shared" si="1"/>
        <v>s5039</v>
      </c>
      <c r="L59" s="356" t="str">
        <f t="shared" si="5"/>
        <v>Acceptation par un établissement étranger</v>
      </c>
      <c r="M59" s="299"/>
      <c r="N59" s="301" t="s">
        <v>192</v>
      </c>
      <c r="O59" s="357" t="str">
        <f t="shared" si="3"/>
        <v>s1</v>
      </c>
      <c r="P59" s="299"/>
      <c r="Q59" s="303"/>
      <c r="R59" s="299"/>
      <c r="S59" s="299"/>
    </row>
    <row r="60" spans="1:19">
      <c r="A60" s="303" t="s">
        <v>5927</v>
      </c>
      <c r="B60" s="329" t="s">
        <v>6552</v>
      </c>
      <c r="C60" s="303"/>
      <c r="D60" s="329" t="s">
        <v>6107</v>
      </c>
      <c r="E60" s="303"/>
      <c r="F60" s="303"/>
      <c r="G60" s="303"/>
      <c r="H60" s="329">
        <f t="shared" si="4"/>
        <v>1</v>
      </c>
      <c r="I60" s="303"/>
      <c r="J60" s="305" t="s">
        <v>6186</v>
      </c>
      <c r="K60" s="314"/>
      <c r="L60" s="356"/>
      <c r="M60" s="299"/>
      <c r="N60" s="301"/>
      <c r="O60" s="357" t="s">
        <v>6107</v>
      </c>
      <c r="P60" s="299"/>
      <c r="Q60" s="303" t="s">
        <v>3005</v>
      </c>
      <c r="R60" s="299" t="s">
        <v>6485</v>
      </c>
      <c r="S60" s="299"/>
    </row>
    <row r="61" spans="1:19">
      <c r="A61" s="303" t="s">
        <v>5928</v>
      </c>
      <c r="B61" s="329" t="s">
        <v>6553</v>
      </c>
      <c r="C61" s="303"/>
      <c r="D61" s="329" t="s">
        <v>6107</v>
      </c>
      <c r="E61" s="303"/>
      <c r="F61" s="303"/>
      <c r="G61" s="303"/>
      <c r="H61" s="329">
        <f t="shared" si="4"/>
        <v>1</v>
      </c>
      <c r="I61" s="303"/>
      <c r="J61" s="306" t="s">
        <v>244</v>
      </c>
      <c r="K61" s="314" t="str">
        <f t="shared" si="1"/>
        <v>x0</v>
      </c>
      <c r="L61" s="356" t="str">
        <f t="shared" si="5"/>
        <v>Total/NA</v>
      </c>
      <c r="M61" s="299" t="s">
        <v>190</v>
      </c>
      <c r="N61" s="301"/>
      <c r="O61" s="357" t="str">
        <f t="shared" si="3"/>
        <v>s2c</v>
      </c>
      <c r="P61" s="299"/>
      <c r="Q61" s="303"/>
      <c r="R61" s="299"/>
      <c r="S61" s="299"/>
    </row>
    <row r="62" spans="1:19">
      <c r="A62" s="303" t="s">
        <v>5929</v>
      </c>
      <c r="B62" s="329" t="s">
        <v>6554</v>
      </c>
      <c r="C62" s="303"/>
      <c r="D62" s="329" t="s">
        <v>6107</v>
      </c>
      <c r="E62" s="303"/>
      <c r="F62" s="303"/>
      <c r="G62" s="303"/>
      <c r="H62" s="329">
        <f t="shared" si="4"/>
        <v>1</v>
      </c>
      <c r="I62" s="303"/>
      <c r="J62" s="307" t="s">
        <v>5620</v>
      </c>
      <c r="K62" s="314" t="str">
        <f t="shared" si="1"/>
        <v>s5040</v>
      </c>
      <c r="L62" s="356" t="str">
        <f t="shared" si="5"/>
        <v>Cédant entreprise du groupe</v>
      </c>
      <c r="M62" s="299"/>
      <c r="N62" s="301" t="s">
        <v>192</v>
      </c>
      <c r="O62" s="357" t="str">
        <f t="shared" si="3"/>
        <v>s1</v>
      </c>
      <c r="P62" s="299"/>
      <c r="Q62" s="303"/>
      <c r="R62" s="299"/>
      <c r="S62" s="299"/>
    </row>
    <row r="63" spans="1:19">
      <c r="A63" s="303" t="s">
        <v>5918</v>
      </c>
      <c r="B63" s="329" t="s">
        <v>6555</v>
      </c>
      <c r="C63" s="303"/>
      <c r="D63" s="329" t="s">
        <v>6107</v>
      </c>
      <c r="E63" s="303"/>
      <c r="F63" s="303"/>
      <c r="G63" s="303"/>
      <c r="H63" s="329">
        <f t="shared" si="4"/>
        <v>1</v>
      </c>
      <c r="I63" s="303"/>
      <c r="J63" s="307" t="s">
        <v>5621</v>
      </c>
      <c r="K63" s="314" t="str">
        <f t="shared" si="1"/>
        <v>s5041</v>
      </c>
      <c r="L63" s="356" t="str">
        <f t="shared" si="5"/>
        <v>Cédant entreprise hors groupe</v>
      </c>
      <c r="M63" s="299"/>
      <c r="N63" s="301" t="s">
        <v>192</v>
      </c>
      <c r="O63" s="357" t="str">
        <f t="shared" si="3"/>
        <v>s1</v>
      </c>
      <c r="P63" s="299"/>
      <c r="Q63" s="303"/>
      <c r="R63" s="299"/>
      <c r="S63" s="299"/>
    </row>
    <row r="64" spans="1:19">
      <c r="A64" s="303" t="s">
        <v>5930</v>
      </c>
      <c r="B64" s="329" t="s">
        <v>6500</v>
      </c>
      <c r="C64" s="303"/>
      <c r="D64" s="329" t="s">
        <v>6107</v>
      </c>
      <c r="E64" s="303"/>
      <c r="F64" s="303"/>
      <c r="G64" s="303"/>
      <c r="H64" s="329">
        <f t="shared" si="4"/>
        <v>1</v>
      </c>
      <c r="I64" s="303"/>
      <c r="J64" s="305" t="s">
        <v>6187</v>
      </c>
      <c r="K64" s="314"/>
      <c r="L64" s="356"/>
      <c r="M64" s="299"/>
      <c r="N64" s="301"/>
      <c r="O64" s="357" t="s">
        <v>6107</v>
      </c>
      <c r="P64" s="299"/>
      <c r="Q64" s="303" t="s">
        <v>2819</v>
      </c>
      <c r="R64" s="299" t="s">
        <v>6485</v>
      </c>
      <c r="S64" s="299"/>
    </row>
    <row r="65" spans="1:19">
      <c r="A65" s="303" t="s">
        <v>5931</v>
      </c>
      <c r="B65" s="329" t="s">
        <v>6556</v>
      </c>
      <c r="C65" s="303"/>
      <c r="D65" s="329" t="s">
        <v>6107</v>
      </c>
      <c r="E65" s="303"/>
      <c r="F65" s="303"/>
      <c r="G65" s="303"/>
      <c r="H65" s="329">
        <f t="shared" si="4"/>
        <v>1</v>
      </c>
      <c r="I65" s="303"/>
      <c r="J65" s="306" t="s">
        <v>244</v>
      </c>
      <c r="K65" s="314" t="str">
        <f t="shared" si="1"/>
        <v>x0</v>
      </c>
      <c r="L65" s="356" t="str">
        <f t="shared" si="5"/>
        <v>Total/NA</v>
      </c>
      <c r="M65" s="299" t="s">
        <v>190</v>
      </c>
      <c r="N65" s="301"/>
      <c r="O65" s="357" t="str">
        <f t="shared" si="3"/>
        <v>s2c</v>
      </c>
      <c r="P65" s="299"/>
      <c r="Q65" s="303"/>
      <c r="R65" s="299"/>
      <c r="S65" s="299"/>
    </row>
    <row r="66" spans="1:19">
      <c r="A66" s="303" t="s">
        <v>5932</v>
      </c>
      <c r="B66" s="329" t="s">
        <v>6501</v>
      </c>
      <c r="C66" s="303"/>
      <c r="D66" s="329" t="s">
        <v>6107</v>
      </c>
      <c r="E66" s="303"/>
      <c r="F66" s="303"/>
      <c r="G66" s="303"/>
      <c r="H66" s="329">
        <f t="shared" si="4"/>
        <v>1</v>
      </c>
      <c r="I66" s="303"/>
      <c r="J66" s="307" t="s">
        <v>5626</v>
      </c>
      <c r="K66" s="314" t="str">
        <f t="shared" si="1"/>
        <v>s5042</v>
      </c>
      <c r="L66" s="356" t="str">
        <f t="shared" si="5"/>
        <v>Cessionnaire entreprise du groupe</v>
      </c>
      <c r="M66" s="299"/>
      <c r="N66" s="301" t="s">
        <v>192</v>
      </c>
      <c r="O66" s="357" t="str">
        <f t="shared" si="3"/>
        <v>s1</v>
      </c>
      <c r="P66" s="299"/>
      <c r="Q66" s="303"/>
      <c r="R66" s="299"/>
      <c r="S66" s="299"/>
    </row>
    <row r="67" spans="1:19">
      <c r="A67" s="303" t="s">
        <v>5933</v>
      </c>
      <c r="B67" s="329" t="s">
        <v>6557</v>
      </c>
      <c r="C67" s="303"/>
      <c r="D67" s="329" t="s">
        <v>6107</v>
      </c>
      <c r="E67" s="303"/>
      <c r="F67" s="303"/>
      <c r="G67" s="303"/>
      <c r="H67" s="329">
        <f t="shared" si="4"/>
        <v>1</v>
      </c>
      <c r="I67" s="303"/>
      <c r="J67" s="307" t="s">
        <v>5627</v>
      </c>
      <c r="K67" s="314" t="str">
        <f t="shared" si="1"/>
        <v>s5043</v>
      </c>
      <c r="L67" s="356" t="str">
        <f t="shared" si="5"/>
        <v>Cessionnaire entreprise hors groupe</v>
      </c>
      <c r="M67" s="299"/>
      <c r="N67" s="301" t="s">
        <v>192</v>
      </c>
      <c r="O67" s="357" t="str">
        <f t="shared" si="3"/>
        <v>s1</v>
      </c>
      <c r="P67" s="299"/>
      <c r="Q67" s="303"/>
      <c r="R67" s="299"/>
      <c r="S67" s="299"/>
    </row>
    <row r="68" spans="1:19">
      <c r="A68" s="303" t="s">
        <v>5934</v>
      </c>
      <c r="B68" s="329" t="s">
        <v>6558</v>
      </c>
      <c r="C68" s="303"/>
      <c r="D68" s="329" t="s">
        <v>6107</v>
      </c>
      <c r="E68" s="303"/>
      <c r="F68" s="303"/>
      <c r="G68" s="303"/>
      <c r="H68" s="329">
        <f t="shared" si="4"/>
        <v>1</v>
      </c>
      <c r="I68" s="303"/>
      <c r="J68" s="305" t="s">
        <v>6188</v>
      </c>
      <c r="K68" s="314"/>
      <c r="L68" s="356"/>
      <c r="M68" s="299"/>
      <c r="N68" s="301"/>
      <c r="O68" s="357" t="s">
        <v>6107</v>
      </c>
      <c r="P68" s="299"/>
      <c r="Q68" s="303" t="s">
        <v>3266</v>
      </c>
      <c r="R68" s="299" t="s">
        <v>6485</v>
      </c>
      <c r="S68" s="299"/>
    </row>
    <row r="69" spans="1:19">
      <c r="A69" s="303" t="s">
        <v>5935</v>
      </c>
      <c r="B69" s="329" t="s">
        <v>6559</v>
      </c>
      <c r="C69" s="303"/>
      <c r="D69" s="329" t="s">
        <v>6107</v>
      </c>
      <c r="E69" s="303"/>
      <c r="F69" s="303"/>
      <c r="G69" s="303"/>
      <c r="H69" s="329">
        <f t="shared" ref="H69:H86" si="6">COUNTIF($J$2:$J$411,A69)</f>
        <v>1</v>
      </c>
      <c r="I69" s="303"/>
      <c r="J69" s="306" t="s">
        <v>244</v>
      </c>
      <c r="K69" s="314" t="str">
        <f t="shared" si="1"/>
        <v>x0</v>
      </c>
      <c r="L69" s="356" t="str">
        <f t="shared" si="5"/>
        <v>Total/NA</v>
      </c>
      <c r="M69" s="299" t="s">
        <v>190</v>
      </c>
      <c r="N69" s="301"/>
      <c r="O69" s="357" t="str">
        <f t="shared" si="3"/>
        <v>s2c</v>
      </c>
      <c r="P69" s="299"/>
      <c r="Q69" s="303"/>
      <c r="R69" s="299"/>
      <c r="S69" s="299"/>
    </row>
    <row r="70" spans="1:19">
      <c r="A70" s="303" t="s">
        <v>5936</v>
      </c>
      <c r="B70" s="329" t="s">
        <v>6560</v>
      </c>
      <c r="C70" s="303"/>
      <c r="D70" s="329" t="s">
        <v>6107</v>
      </c>
      <c r="E70" s="303"/>
      <c r="F70" s="303"/>
      <c r="G70" s="303"/>
      <c r="H70" s="329">
        <f t="shared" si="6"/>
        <v>1</v>
      </c>
      <c r="I70" s="303"/>
      <c r="J70" s="307" t="s">
        <v>5622</v>
      </c>
      <c r="K70" s="314" t="str">
        <f t="shared" si="1"/>
        <v>s5044</v>
      </c>
      <c r="L70" s="356" t="str">
        <f t="shared" si="5"/>
        <v>Cession par un établissement français</v>
      </c>
      <c r="M70" s="299"/>
      <c r="N70" s="301" t="s">
        <v>192</v>
      </c>
      <c r="O70" s="357" t="str">
        <f t="shared" si="3"/>
        <v>s1</v>
      </c>
      <c r="P70" s="299"/>
      <c r="Q70" s="303"/>
      <c r="R70" s="299"/>
      <c r="S70" s="299"/>
    </row>
    <row r="71" spans="1:19">
      <c r="A71" s="303" t="s">
        <v>5937</v>
      </c>
      <c r="B71" s="329" t="s">
        <v>6561</v>
      </c>
      <c r="C71" s="303"/>
      <c r="D71" s="329" t="s">
        <v>6107</v>
      </c>
      <c r="E71" s="303"/>
      <c r="F71" s="303"/>
      <c r="G71" s="303"/>
      <c r="H71" s="329">
        <f t="shared" si="6"/>
        <v>1</v>
      </c>
      <c r="I71" s="303"/>
      <c r="J71" s="307" t="s">
        <v>5623</v>
      </c>
      <c r="K71" s="314" t="str">
        <f t="shared" si="1"/>
        <v>s5045</v>
      </c>
      <c r="L71" s="356" t="str">
        <f t="shared" si="5"/>
        <v>Cession par un établissement étranger</v>
      </c>
      <c r="M71" s="299"/>
      <c r="N71" s="301" t="s">
        <v>192</v>
      </c>
      <c r="O71" s="357" t="str">
        <f t="shared" si="3"/>
        <v>s1</v>
      </c>
      <c r="P71" s="299"/>
      <c r="Q71" s="303"/>
      <c r="R71" s="299"/>
      <c r="S71" s="299"/>
    </row>
    <row r="72" spans="1:19">
      <c r="A72" s="303" t="s">
        <v>5938</v>
      </c>
      <c r="B72" s="329" t="s">
        <v>6562</v>
      </c>
      <c r="C72" s="303"/>
      <c r="D72" s="329" t="s">
        <v>6107</v>
      </c>
      <c r="E72" s="303"/>
      <c r="F72" s="303"/>
      <c r="G72" s="303"/>
      <c r="H72" s="329">
        <f t="shared" si="6"/>
        <v>1</v>
      </c>
      <c r="I72" s="303"/>
      <c r="J72" s="305" t="s">
        <v>6189</v>
      </c>
      <c r="K72" s="314"/>
      <c r="L72" s="356"/>
      <c r="M72" s="299"/>
      <c r="N72" s="301"/>
      <c r="O72" s="357" t="s">
        <v>6107</v>
      </c>
      <c r="P72" s="299"/>
      <c r="Q72" s="303" t="s">
        <v>5942</v>
      </c>
      <c r="R72" s="299" t="s">
        <v>6484</v>
      </c>
      <c r="S72" s="299"/>
    </row>
    <row r="73" spans="1:19">
      <c r="A73" s="303" t="s">
        <v>5939</v>
      </c>
      <c r="B73" s="329" t="s">
        <v>6563</v>
      </c>
      <c r="C73" s="303"/>
      <c r="D73" s="329" t="s">
        <v>6107</v>
      </c>
      <c r="E73" s="303"/>
      <c r="F73" s="303"/>
      <c r="G73" s="303"/>
      <c r="H73" s="329">
        <f t="shared" si="6"/>
        <v>1</v>
      </c>
      <c r="I73" s="303"/>
      <c r="J73" s="306" t="s">
        <v>6687</v>
      </c>
      <c r="K73" s="314" t="s">
        <v>6688</v>
      </c>
      <c r="L73" s="356" t="str">
        <f t="shared" ref="L73:L84" si="7">J73</f>
        <v>Total réassureurs/véhicules</v>
      </c>
      <c r="M73" s="299" t="s">
        <v>190</v>
      </c>
      <c r="N73" s="301"/>
      <c r="O73" s="357" t="str">
        <f t="shared" si="3"/>
        <v>s1</v>
      </c>
      <c r="P73" s="299"/>
      <c r="Q73" s="303"/>
      <c r="R73" s="299"/>
      <c r="S73" s="299"/>
    </row>
    <row r="74" spans="1:19">
      <c r="A74" s="303" t="s">
        <v>5919</v>
      </c>
      <c r="B74" s="329" t="s">
        <v>6564</v>
      </c>
      <c r="C74" s="303"/>
      <c r="D74" s="329" t="s">
        <v>6107</v>
      </c>
      <c r="E74" s="303"/>
      <c r="F74" s="303"/>
      <c r="G74" s="303"/>
      <c r="H74" s="329">
        <f t="shared" si="6"/>
        <v>1</v>
      </c>
      <c r="I74" s="303"/>
      <c r="J74" s="307" t="s">
        <v>5920</v>
      </c>
      <c r="K74" s="314" t="str">
        <f t="shared" ref="K74:K110" si="8">VLOOKUP(J74,$A$1:$I$302,2,FALSE)</f>
        <v>s5046</v>
      </c>
      <c r="L74" s="356" t="str">
        <f t="shared" si="7"/>
        <v>Réassureur EEE1</v>
      </c>
      <c r="M74" s="299"/>
      <c r="N74" s="301" t="s">
        <v>192</v>
      </c>
      <c r="O74" s="357" t="str">
        <f t="shared" si="3"/>
        <v>s1</v>
      </c>
      <c r="P74" s="299"/>
      <c r="Q74" s="303"/>
      <c r="R74" s="299"/>
      <c r="S74" s="299"/>
    </row>
    <row r="75" spans="1:19">
      <c r="A75" s="303" t="s">
        <v>6037</v>
      </c>
      <c r="B75" s="329" t="s">
        <v>6565</v>
      </c>
      <c r="C75" s="303"/>
      <c r="D75" s="329" t="s">
        <v>6107</v>
      </c>
      <c r="E75" s="303"/>
      <c r="F75" s="303"/>
      <c r="G75" s="303"/>
      <c r="H75" s="329">
        <f t="shared" si="6"/>
        <v>1</v>
      </c>
      <c r="I75" s="303"/>
      <c r="J75" s="307" t="s">
        <v>5921</v>
      </c>
      <c r="K75" s="314" t="str">
        <f t="shared" si="8"/>
        <v>s5047</v>
      </c>
      <c r="L75" s="356" t="str">
        <f t="shared" si="7"/>
        <v>Réassureur EEE2</v>
      </c>
      <c r="M75" s="299"/>
      <c r="N75" s="301" t="s">
        <v>192</v>
      </c>
      <c r="O75" s="357" t="str">
        <f t="shared" ref="O75:O110" si="9">VLOOKUP(L75,$A$1:$I$700,4,FALSE)</f>
        <v>s1</v>
      </c>
      <c r="P75" s="299"/>
      <c r="Q75" s="303"/>
      <c r="R75" s="299"/>
      <c r="S75" s="299"/>
    </row>
    <row r="76" spans="1:19">
      <c r="A76" s="303" t="s">
        <v>6038</v>
      </c>
      <c r="B76" s="329" t="s">
        <v>6566</v>
      </c>
      <c r="C76" s="303"/>
      <c r="D76" s="329" t="s">
        <v>6107</v>
      </c>
      <c r="E76" s="303"/>
      <c r="F76" s="303"/>
      <c r="G76" s="303"/>
      <c r="H76" s="329">
        <f t="shared" si="6"/>
        <v>1</v>
      </c>
      <c r="I76" s="303"/>
      <c r="J76" s="307" t="s">
        <v>5922</v>
      </c>
      <c r="K76" s="314" t="str">
        <f t="shared" si="8"/>
        <v>s5048</v>
      </c>
      <c r="L76" s="356" t="str">
        <f t="shared" si="7"/>
        <v>Réassureur EEE3</v>
      </c>
      <c r="M76" s="299"/>
      <c r="N76" s="301" t="s">
        <v>192</v>
      </c>
      <c r="O76" s="357" t="str">
        <f t="shared" si="9"/>
        <v>s1</v>
      </c>
      <c r="P76" s="299"/>
      <c r="Q76" s="303"/>
      <c r="R76" s="299"/>
      <c r="S76" s="299"/>
    </row>
    <row r="77" spans="1:19">
      <c r="A77" s="303" t="s">
        <v>6039</v>
      </c>
      <c r="B77" s="329" t="s">
        <v>6567</v>
      </c>
      <c r="C77" s="303"/>
      <c r="D77" s="329" t="s">
        <v>6107</v>
      </c>
      <c r="E77" s="303"/>
      <c r="F77" s="303"/>
      <c r="G77" s="303"/>
      <c r="H77" s="329">
        <f t="shared" si="6"/>
        <v>1</v>
      </c>
      <c r="I77" s="303"/>
      <c r="J77" s="307" t="s">
        <v>5923</v>
      </c>
      <c r="K77" s="314" t="str">
        <f t="shared" si="8"/>
        <v>s5049</v>
      </c>
      <c r="L77" s="356" t="str">
        <f t="shared" si="7"/>
        <v>Réassureur EEE4</v>
      </c>
      <c r="M77" s="299"/>
      <c r="N77" s="301" t="s">
        <v>192</v>
      </c>
      <c r="O77" s="357" t="str">
        <f t="shared" si="9"/>
        <v>s1</v>
      </c>
      <c r="P77" s="299"/>
      <c r="Q77" s="303"/>
      <c r="R77" s="299"/>
      <c r="S77" s="299"/>
    </row>
    <row r="78" spans="1:19">
      <c r="A78" s="303" t="s">
        <v>6040</v>
      </c>
      <c r="B78" s="329" t="s">
        <v>6568</v>
      </c>
      <c r="C78" s="303"/>
      <c r="D78" s="329" t="s">
        <v>6107</v>
      </c>
      <c r="E78" s="303"/>
      <c r="F78" s="303"/>
      <c r="G78" s="303"/>
      <c r="H78" s="329">
        <f t="shared" si="6"/>
        <v>1</v>
      </c>
      <c r="I78" s="303"/>
      <c r="J78" s="307" t="s">
        <v>5924</v>
      </c>
      <c r="K78" s="314" t="str">
        <f t="shared" si="8"/>
        <v>s5050</v>
      </c>
      <c r="L78" s="356" t="str">
        <f t="shared" si="7"/>
        <v>Réassureur EEE5</v>
      </c>
      <c r="M78" s="299"/>
      <c r="N78" s="301" t="s">
        <v>192</v>
      </c>
      <c r="O78" s="357" t="str">
        <f t="shared" si="9"/>
        <v>s1</v>
      </c>
      <c r="P78" s="299"/>
      <c r="Q78" s="303"/>
      <c r="R78" s="299"/>
      <c r="S78" s="299"/>
    </row>
    <row r="79" spans="1:19">
      <c r="A79" s="303" t="s">
        <v>6041</v>
      </c>
      <c r="B79" s="329" t="s">
        <v>6569</v>
      </c>
      <c r="C79" s="303"/>
      <c r="D79" s="329" t="s">
        <v>6107</v>
      </c>
      <c r="E79" s="303"/>
      <c r="F79" s="303"/>
      <c r="G79" s="303"/>
      <c r="H79" s="329">
        <f t="shared" si="6"/>
        <v>1</v>
      </c>
      <c r="I79" s="303"/>
      <c r="J79" s="307" t="s">
        <v>5925</v>
      </c>
      <c r="K79" s="314" t="str">
        <f t="shared" si="8"/>
        <v>s5051</v>
      </c>
      <c r="L79" s="356" t="str">
        <f t="shared" si="7"/>
        <v>Réassureur EEE6</v>
      </c>
      <c r="M79" s="299"/>
      <c r="N79" s="301" t="s">
        <v>192</v>
      </c>
      <c r="O79" s="357" t="str">
        <f t="shared" si="9"/>
        <v>s1</v>
      </c>
      <c r="P79" s="299"/>
      <c r="Q79" s="303"/>
      <c r="R79" s="299"/>
      <c r="S79" s="299"/>
    </row>
    <row r="80" spans="1:19">
      <c r="A80" s="303" t="s">
        <v>6042</v>
      </c>
      <c r="B80" s="329" t="s">
        <v>6570</v>
      </c>
      <c r="C80" s="303"/>
      <c r="D80" s="329" t="s">
        <v>6107</v>
      </c>
      <c r="E80" s="303"/>
      <c r="F80" s="303"/>
      <c r="G80" s="303"/>
      <c r="H80" s="329">
        <f t="shared" si="6"/>
        <v>1</v>
      </c>
      <c r="I80" s="303"/>
      <c r="J80" s="307" t="s">
        <v>5926</v>
      </c>
      <c r="K80" s="314" t="str">
        <f t="shared" si="8"/>
        <v>s5052</v>
      </c>
      <c r="L80" s="356" t="str">
        <f t="shared" si="7"/>
        <v>Réassureur EEE7</v>
      </c>
      <c r="M80" s="299"/>
      <c r="N80" s="301" t="s">
        <v>192</v>
      </c>
      <c r="O80" s="357" t="str">
        <f t="shared" si="9"/>
        <v>s1</v>
      </c>
      <c r="P80" s="299"/>
      <c r="Q80" s="303"/>
      <c r="R80" s="299"/>
      <c r="S80" s="299"/>
    </row>
    <row r="81" spans="1:19">
      <c r="A81" s="303" t="s">
        <v>6043</v>
      </c>
      <c r="B81" s="329" t="s">
        <v>6571</v>
      </c>
      <c r="C81" s="303"/>
      <c r="D81" s="329" t="s">
        <v>6107</v>
      </c>
      <c r="E81" s="303"/>
      <c r="F81" s="303"/>
      <c r="G81" s="303"/>
      <c r="H81" s="329">
        <f t="shared" si="6"/>
        <v>1</v>
      </c>
      <c r="I81" s="303"/>
      <c r="J81" s="307" t="s">
        <v>5927</v>
      </c>
      <c r="K81" s="314" t="str">
        <f t="shared" si="8"/>
        <v>s5053</v>
      </c>
      <c r="L81" s="356" t="str">
        <f t="shared" si="7"/>
        <v>Réassureur EEE8</v>
      </c>
      <c r="M81" s="299"/>
      <c r="N81" s="301" t="s">
        <v>192</v>
      </c>
      <c r="O81" s="357" t="str">
        <f t="shared" si="9"/>
        <v>s1</v>
      </c>
      <c r="P81" s="299"/>
      <c r="Q81" s="303"/>
      <c r="R81" s="299"/>
      <c r="S81" s="299"/>
    </row>
    <row r="82" spans="1:19">
      <c r="A82" s="303" t="s">
        <v>6044</v>
      </c>
      <c r="B82" s="329" t="s">
        <v>6572</v>
      </c>
      <c r="C82" s="303"/>
      <c r="D82" s="329" t="s">
        <v>6107</v>
      </c>
      <c r="E82" s="303"/>
      <c r="F82" s="303"/>
      <c r="G82" s="303"/>
      <c r="H82" s="329">
        <f t="shared" si="6"/>
        <v>1</v>
      </c>
      <c r="I82" s="303"/>
      <c r="J82" s="307" t="s">
        <v>5928</v>
      </c>
      <c r="K82" s="314" t="str">
        <f t="shared" si="8"/>
        <v>s5054</v>
      </c>
      <c r="L82" s="356" t="str">
        <f t="shared" si="7"/>
        <v>Réassureur EEE9</v>
      </c>
      <c r="M82" s="299"/>
      <c r="N82" s="301" t="s">
        <v>192</v>
      </c>
      <c r="O82" s="357" t="str">
        <f t="shared" si="9"/>
        <v>s1</v>
      </c>
      <c r="P82" s="299"/>
      <c r="Q82" s="303"/>
      <c r="R82" s="299"/>
      <c r="S82" s="299"/>
    </row>
    <row r="83" spans="1:19">
      <c r="A83" s="303" t="s">
        <v>6045</v>
      </c>
      <c r="B83" s="329" t="s">
        <v>6573</v>
      </c>
      <c r="C83" s="303"/>
      <c r="D83" s="329" t="s">
        <v>6107</v>
      </c>
      <c r="E83" s="303"/>
      <c r="F83" s="303"/>
      <c r="G83" s="303"/>
      <c r="H83" s="329">
        <f t="shared" si="6"/>
        <v>1</v>
      </c>
      <c r="I83" s="303"/>
      <c r="J83" s="307" t="s">
        <v>5929</v>
      </c>
      <c r="K83" s="314" t="str">
        <f t="shared" si="8"/>
        <v>s5055</v>
      </c>
      <c r="L83" s="356" t="str">
        <f t="shared" si="7"/>
        <v>Réassureur EEE10</v>
      </c>
      <c r="M83" s="299"/>
      <c r="N83" s="301" t="s">
        <v>192</v>
      </c>
      <c r="O83" s="357" t="str">
        <f t="shared" si="9"/>
        <v>s1</v>
      </c>
      <c r="P83" s="299"/>
      <c r="Q83" s="303"/>
      <c r="R83" s="299"/>
      <c r="S83" s="299"/>
    </row>
    <row r="84" spans="1:19">
      <c r="A84" s="303" t="s">
        <v>6046</v>
      </c>
      <c r="B84" s="329" t="s">
        <v>6574</v>
      </c>
      <c r="C84" s="303"/>
      <c r="D84" s="329" t="s">
        <v>6107</v>
      </c>
      <c r="E84" s="303"/>
      <c r="F84" s="303"/>
      <c r="G84" s="303"/>
      <c r="H84" s="329">
        <f t="shared" si="6"/>
        <v>1</v>
      </c>
      <c r="I84" s="303"/>
      <c r="J84" s="307" t="s">
        <v>5918</v>
      </c>
      <c r="K84" s="314" t="str">
        <f t="shared" si="8"/>
        <v>s5056</v>
      </c>
      <c r="L84" s="356" t="str">
        <f t="shared" si="7"/>
        <v>Autres réassureurs EEE</v>
      </c>
      <c r="M84" s="299"/>
      <c r="N84" s="301" t="s">
        <v>192</v>
      </c>
      <c r="O84" s="357" t="str">
        <f t="shared" si="9"/>
        <v>s1</v>
      </c>
      <c r="P84" s="299"/>
      <c r="Q84" s="303"/>
      <c r="R84" s="299"/>
      <c r="S84" s="299"/>
    </row>
    <row r="85" spans="1:19">
      <c r="A85" s="303" t="s">
        <v>6047</v>
      </c>
      <c r="B85" s="329" t="s">
        <v>6575</v>
      </c>
      <c r="C85" s="303"/>
      <c r="D85" s="329" t="s">
        <v>6107</v>
      </c>
      <c r="E85" s="303"/>
      <c r="F85" s="303"/>
      <c r="G85" s="303"/>
      <c r="H85" s="329">
        <f t="shared" si="6"/>
        <v>1</v>
      </c>
      <c r="I85" s="303"/>
      <c r="J85" s="305" t="s">
        <v>6190</v>
      </c>
      <c r="K85" s="314"/>
      <c r="L85" s="356"/>
      <c r="M85" s="299"/>
      <c r="N85" s="301"/>
      <c r="O85" s="357" t="s">
        <v>6107</v>
      </c>
      <c r="P85" s="299"/>
      <c r="Q85" s="303" t="s">
        <v>5943</v>
      </c>
      <c r="R85" s="299" t="s">
        <v>6484</v>
      </c>
      <c r="S85" s="299"/>
    </row>
    <row r="86" spans="1:19">
      <c r="A86" s="303" t="s">
        <v>6687</v>
      </c>
      <c r="B86" s="329" t="s">
        <v>6688</v>
      </c>
      <c r="C86" s="299"/>
      <c r="D86" s="329" t="s">
        <v>6107</v>
      </c>
      <c r="E86" s="299"/>
      <c r="F86" s="299"/>
      <c r="G86" s="299"/>
      <c r="H86" s="329">
        <f t="shared" si="6"/>
        <v>3</v>
      </c>
      <c r="I86" s="299"/>
      <c r="J86" s="306" t="s">
        <v>6687</v>
      </c>
      <c r="K86" s="314" t="s">
        <v>6688</v>
      </c>
      <c r="L86" s="356" t="str">
        <f t="shared" ref="L86:L97" si="10">J86</f>
        <v>Total réassureurs/véhicules</v>
      </c>
      <c r="M86" s="299" t="s">
        <v>190</v>
      </c>
      <c r="N86" s="301"/>
      <c r="O86" s="357" t="str">
        <f t="shared" si="9"/>
        <v>s1</v>
      </c>
      <c r="P86" s="299"/>
      <c r="Q86" s="303"/>
      <c r="R86" s="299"/>
      <c r="S86" s="299"/>
    </row>
    <row r="87" spans="1:19">
      <c r="B87" s="79"/>
      <c r="J87" s="307" t="s">
        <v>5930</v>
      </c>
      <c r="K87" s="314" t="str">
        <f t="shared" si="8"/>
        <v>s5057</v>
      </c>
      <c r="L87" s="356" t="str">
        <f t="shared" si="10"/>
        <v>Réassureur hors EEE1</v>
      </c>
      <c r="M87" s="299"/>
      <c r="N87" s="301" t="s">
        <v>192</v>
      </c>
      <c r="O87" s="357" t="str">
        <f t="shared" si="9"/>
        <v>s1</v>
      </c>
      <c r="P87" s="299"/>
      <c r="Q87" s="303"/>
      <c r="R87" s="299"/>
      <c r="S87" s="299"/>
    </row>
    <row r="88" spans="1:19">
      <c r="B88" s="79"/>
      <c r="J88" s="307" t="s">
        <v>5931</v>
      </c>
      <c r="K88" s="314" t="str">
        <f t="shared" si="8"/>
        <v>s5058</v>
      </c>
      <c r="L88" s="356" t="str">
        <f t="shared" si="10"/>
        <v>Réassureur hors EEE2</v>
      </c>
      <c r="M88" s="299"/>
      <c r="N88" s="301" t="s">
        <v>192</v>
      </c>
      <c r="O88" s="357" t="str">
        <f t="shared" si="9"/>
        <v>s1</v>
      </c>
      <c r="P88" s="299"/>
      <c r="Q88" s="303"/>
      <c r="R88" s="299"/>
      <c r="S88" s="299"/>
    </row>
    <row r="89" spans="1:19">
      <c r="B89" s="79"/>
      <c r="J89" s="307" t="s">
        <v>5932</v>
      </c>
      <c r="K89" s="314" t="str">
        <f t="shared" si="8"/>
        <v>s5059</v>
      </c>
      <c r="L89" s="356" t="str">
        <f t="shared" si="10"/>
        <v>Réassureur hors EEE3</v>
      </c>
      <c r="M89" s="299"/>
      <c r="N89" s="301" t="s">
        <v>192</v>
      </c>
      <c r="O89" s="357" t="str">
        <f t="shared" si="9"/>
        <v>s1</v>
      </c>
      <c r="P89" s="299"/>
      <c r="Q89" s="303"/>
      <c r="R89" s="299"/>
      <c r="S89" s="299"/>
    </row>
    <row r="90" spans="1:19">
      <c r="B90" s="79"/>
      <c r="J90" s="307" t="s">
        <v>5933</v>
      </c>
      <c r="K90" s="314" t="str">
        <f t="shared" si="8"/>
        <v>s5060</v>
      </c>
      <c r="L90" s="356" t="str">
        <f t="shared" si="10"/>
        <v>Réassureur hors EEE4</v>
      </c>
      <c r="M90" s="299"/>
      <c r="N90" s="301" t="s">
        <v>192</v>
      </c>
      <c r="O90" s="357" t="str">
        <f t="shared" si="9"/>
        <v>s1</v>
      </c>
      <c r="P90" s="299"/>
      <c r="Q90" s="303"/>
      <c r="R90" s="299"/>
      <c r="S90" s="299"/>
    </row>
    <row r="91" spans="1:19">
      <c r="B91" s="79"/>
      <c r="J91" s="307" t="s">
        <v>5934</v>
      </c>
      <c r="K91" s="314" t="str">
        <f t="shared" si="8"/>
        <v>s5061</v>
      </c>
      <c r="L91" s="356" t="str">
        <f t="shared" si="10"/>
        <v>Réassureur hors EEE5</v>
      </c>
      <c r="M91" s="299"/>
      <c r="N91" s="301" t="s">
        <v>192</v>
      </c>
      <c r="O91" s="357" t="str">
        <f t="shared" si="9"/>
        <v>s1</v>
      </c>
      <c r="P91" s="299"/>
      <c r="Q91" s="303"/>
      <c r="R91" s="299"/>
      <c r="S91" s="299"/>
    </row>
    <row r="92" spans="1:19">
      <c r="B92" s="79"/>
      <c r="J92" s="307" t="s">
        <v>5935</v>
      </c>
      <c r="K92" s="314" t="str">
        <f t="shared" si="8"/>
        <v>s5062</v>
      </c>
      <c r="L92" s="356" t="str">
        <f t="shared" si="10"/>
        <v>Réassureur hors EEE6</v>
      </c>
      <c r="M92" s="299"/>
      <c r="N92" s="301" t="s">
        <v>192</v>
      </c>
      <c r="O92" s="357" t="str">
        <f t="shared" si="9"/>
        <v>s1</v>
      </c>
      <c r="P92" s="299"/>
      <c r="Q92" s="303"/>
      <c r="R92" s="299"/>
      <c r="S92" s="299"/>
    </row>
    <row r="93" spans="1:19">
      <c r="B93" s="79"/>
      <c r="J93" s="307" t="s">
        <v>5936</v>
      </c>
      <c r="K93" s="314" t="str">
        <f t="shared" si="8"/>
        <v>s5063</v>
      </c>
      <c r="L93" s="356" t="str">
        <f t="shared" si="10"/>
        <v>Réassureur hors EEE7</v>
      </c>
      <c r="M93" s="299"/>
      <c r="N93" s="301" t="s">
        <v>192</v>
      </c>
      <c r="O93" s="357" t="str">
        <f t="shared" si="9"/>
        <v>s1</v>
      </c>
      <c r="P93" s="299"/>
      <c r="Q93" s="303"/>
      <c r="R93" s="299"/>
      <c r="S93" s="299"/>
    </row>
    <row r="94" spans="1:19">
      <c r="B94" s="79"/>
      <c r="J94" s="307" t="s">
        <v>5937</v>
      </c>
      <c r="K94" s="314" t="str">
        <f t="shared" si="8"/>
        <v>s5064</v>
      </c>
      <c r="L94" s="356" t="str">
        <f t="shared" si="10"/>
        <v>Réassureur hors EEE8</v>
      </c>
      <c r="M94" s="299"/>
      <c r="N94" s="301" t="s">
        <v>192</v>
      </c>
      <c r="O94" s="357" t="str">
        <f t="shared" si="9"/>
        <v>s1</v>
      </c>
      <c r="P94" s="299"/>
      <c r="Q94" s="303"/>
      <c r="R94" s="299"/>
      <c r="S94" s="299"/>
    </row>
    <row r="95" spans="1:19">
      <c r="B95" s="79"/>
      <c r="J95" s="307" t="s">
        <v>5938</v>
      </c>
      <c r="K95" s="314" t="str">
        <f t="shared" si="8"/>
        <v>s5065</v>
      </c>
      <c r="L95" s="356" t="str">
        <f t="shared" si="10"/>
        <v>Réassureur hors EEE9</v>
      </c>
      <c r="M95" s="299"/>
      <c r="N95" s="301" t="s">
        <v>192</v>
      </c>
      <c r="O95" s="357" t="str">
        <f t="shared" si="9"/>
        <v>s1</v>
      </c>
      <c r="P95" s="299"/>
      <c r="Q95" s="303"/>
      <c r="R95" s="299"/>
      <c r="S95" s="299"/>
    </row>
    <row r="96" spans="1:19">
      <c r="B96" s="79"/>
      <c r="J96" s="307" t="s">
        <v>5939</v>
      </c>
      <c r="K96" s="314" t="str">
        <f t="shared" si="8"/>
        <v>s5066</v>
      </c>
      <c r="L96" s="356" t="str">
        <f t="shared" si="10"/>
        <v>Réassureur hors EEE10</v>
      </c>
      <c r="M96" s="299"/>
      <c r="N96" s="301" t="s">
        <v>192</v>
      </c>
      <c r="O96" s="357" t="str">
        <f t="shared" si="9"/>
        <v>s1</v>
      </c>
      <c r="P96" s="299"/>
      <c r="Q96" s="303"/>
      <c r="R96" s="299"/>
      <c r="S96" s="299"/>
    </row>
    <row r="97" spans="2:20">
      <c r="B97" s="79"/>
      <c r="J97" s="307" t="s">
        <v>5919</v>
      </c>
      <c r="K97" s="314" t="str">
        <f t="shared" si="8"/>
        <v>s5067</v>
      </c>
      <c r="L97" s="356" t="str">
        <f t="shared" si="10"/>
        <v>Autres réassureurs hors EEE</v>
      </c>
      <c r="M97" s="299"/>
      <c r="N97" s="301" t="s">
        <v>192</v>
      </c>
      <c r="O97" s="357" t="str">
        <f t="shared" si="9"/>
        <v>s1</v>
      </c>
      <c r="P97" s="299"/>
      <c r="Q97" s="303"/>
      <c r="R97" s="299"/>
      <c r="S97" s="299"/>
    </row>
    <row r="98" spans="2:20">
      <c r="B98" s="79"/>
      <c r="J98" s="305" t="s">
        <v>6191</v>
      </c>
      <c r="K98" s="314"/>
      <c r="L98" s="356"/>
      <c r="M98" s="299"/>
      <c r="N98" s="301"/>
      <c r="O98" s="357" t="s">
        <v>6107</v>
      </c>
      <c r="P98" s="299"/>
      <c r="Q98" s="303" t="s">
        <v>6035</v>
      </c>
      <c r="R98" s="299" t="s">
        <v>6484</v>
      </c>
      <c r="S98" s="299"/>
    </row>
    <row r="99" spans="2:20">
      <c r="B99" s="79"/>
      <c r="J99" s="306" t="s">
        <v>6687</v>
      </c>
      <c r="K99" s="314" t="s">
        <v>6688</v>
      </c>
      <c r="L99" s="356" t="str">
        <f t="shared" ref="L99:L110" si="11">J99</f>
        <v>Total réassureurs/véhicules</v>
      </c>
      <c r="M99" s="299" t="s">
        <v>190</v>
      </c>
      <c r="N99" s="301"/>
      <c r="O99" s="357" t="str">
        <f t="shared" si="9"/>
        <v>s1</v>
      </c>
      <c r="P99" s="299"/>
      <c r="Q99" s="303"/>
      <c r="R99" s="299"/>
      <c r="S99" s="299"/>
    </row>
    <row r="100" spans="2:20">
      <c r="B100" s="79"/>
      <c r="J100" s="307" t="s">
        <v>6037</v>
      </c>
      <c r="K100" s="314" t="str">
        <f t="shared" si="8"/>
        <v>s5068</v>
      </c>
      <c r="L100" s="356" t="str">
        <f t="shared" si="11"/>
        <v>Véhicule de titrisation 1</v>
      </c>
      <c r="M100" s="299"/>
      <c r="N100" s="301" t="s">
        <v>192</v>
      </c>
      <c r="O100" s="357" t="str">
        <f t="shared" si="9"/>
        <v>s1</v>
      </c>
      <c r="P100" s="299"/>
      <c r="Q100" s="303"/>
      <c r="R100" s="299"/>
      <c r="S100" s="299"/>
    </row>
    <row r="101" spans="2:20">
      <c r="B101" s="79"/>
      <c r="J101" s="307" t="s">
        <v>6038</v>
      </c>
      <c r="K101" s="314" t="str">
        <f t="shared" si="8"/>
        <v>s5069</v>
      </c>
      <c r="L101" s="356" t="str">
        <f t="shared" si="11"/>
        <v>Véhicule de titrisation 2</v>
      </c>
      <c r="M101" s="299"/>
      <c r="N101" s="301" t="s">
        <v>192</v>
      </c>
      <c r="O101" s="357" t="str">
        <f t="shared" si="9"/>
        <v>s1</v>
      </c>
      <c r="P101" s="299"/>
      <c r="Q101" s="303"/>
      <c r="R101" s="299"/>
      <c r="S101" s="299"/>
    </row>
    <row r="102" spans="2:20">
      <c r="B102" s="79"/>
      <c r="J102" s="307" t="s">
        <v>6039</v>
      </c>
      <c r="K102" s="314" t="str">
        <f t="shared" si="8"/>
        <v>s5070</v>
      </c>
      <c r="L102" s="356" t="str">
        <f t="shared" si="11"/>
        <v>Véhicule de titrisation 3</v>
      </c>
      <c r="M102" s="299"/>
      <c r="N102" s="301" t="s">
        <v>192</v>
      </c>
      <c r="O102" s="357" t="str">
        <f t="shared" si="9"/>
        <v>s1</v>
      </c>
      <c r="P102" s="299"/>
      <c r="Q102" s="303"/>
      <c r="R102" s="299"/>
      <c r="S102" s="299"/>
    </row>
    <row r="103" spans="2:20">
      <c r="B103" s="79"/>
      <c r="J103" s="307" t="s">
        <v>6040</v>
      </c>
      <c r="K103" s="314" t="str">
        <f t="shared" si="8"/>
        <v>s5071</v>
      </c>
      <c r="L103" s="356" t="str">
        <f t="shared" si="11"/>
        <v>Véhicule de titrisation 4</v>
      </c>
      <c r="M103" s="299"/>
      <c r="N103" s="301" t="s">
        <v>192</v>
      </c>
      <c r="O103" s="357" t="str">
        <f t="shared" si="9"/>
        <v>s1</v>
      </c>
      <c r="P103" s="299"/>
      <c r="Q103" s="303"/>
      <c r="R103" s="299"/>
      <c r="S103" s="299"/>
    </row>
    <row r="104" spans="2:20">
      <c r="B104" s="79"/>
      <c r="J104" s="307" t="s">
        <v>6041</v>
      </c>
      <c r="K104" s="314" t="str">
        <f t="shared" si="8"/>
        <v>s5072</v>
      </c>
      <c r="L104" s="356" t="str">
        <f t="shared" si="11"/>
        <v>Véhicule de titrisation 5</v>
      </c>
      <c r="M104" s="299"/>
      <c r="N104" s="301" t="s">
        <v>192</v>
      </c>
      <c r="O104" s="357" t="str">
        <f t="shared" si="9"/>
        <v>s1</v>
      </c>
      <c r="P104" s="299"/>
      <c r="Q104" s="303"/>
      <c r="R104" s="299"/>
      <c r="S104" s="299"/>
    </row>
    <row r="105" spans="2:20">
      <c r="B105" s="79"/>
      <c r="J105" s="307" t="s">
        <v>6042</v>
      </c>
      <c r="K105" s="314" t="str">
        <f t="shared" si="8"/>
        <v>s5073</v>
      </c>
      <c r="L105" s="356" t="str">
        <f t="shared" si="11"/>
        <v>Véhicule de titrisation 6</v>
      </c>
      <c r="M105" s="299"/>
      <c r="N105" s="301" t="s">
        <v>192</v>
      </c>
      <c r="O105" s="357" t="str">
        <f t="shared" si="9"/>
        <v>s1</v>
      </c>
      <c r="P105" s="299"/>
      <c r="Q105" s="303"/>
      <c r="R105" s="299"/>
      <c r="S105" s="299"/>
    </row>
    <row r="106" spans="2:20">
      <c r="B106" s="79"/>
      <c r="J106" s="307" t="s">
        <v>6043</v>
      </c>
      <c r="K106" s="314" t="str">
        <f t="shared" si="8"/>
        <v>s5074</v>
      </c>
      <c r="L106" s="356" t="str">
        <f t="shared" si="11"/>
        <v>Véhicule de titrisation 7</v>
      </c>
      <c r="M106" s="299"/>
      <c r="N106" s="301" t="s">
        <v>192</v>
      </c>
      <c r="O106" s="357" t="str">
        <f t="shared" si="9"/>
        <v>s1</v>
      </c>
      <c r="P106" s="299"/>
      <c r="Q106" s="303"/>
      <c r="R106" s="299"/>
      <c r="S106" s="299"/>
    </row>
    <row r="107" spans="2:20">
      <c r="B107" s="79"/>
      <c r="J107" s="307" t="s">
        <v>6044</v>
      </c>
      <c r="K107" s="314" t="str">
        <f t="shared" si="8"/>
        <v>s5075</v>
      </c>
      <c r="L107" s="356" t="str">
        <f t="shared" si="11"/>
        <v>Véhicule de titrisation 8</v>
      </c>
      <c r="M107" s="299"/>
      <c r="N107" s="301" t="s">
        <v>192</v>
      </c>
      <c r="O107" s="357" t="str">
        <f t="shared" si="9"/>
        <v>s1</v>
      </c>
      <c r="P107" s="299"/>
      <c r="Q107" s="303"/>
      <c r="R107" s="299"/>
      <c r="S107" s="299"/>
    </row>
    <row r="108" spans="2:20">
      <c r="B108" s="79"/>
      <c r="J108" s="307" t="s">
        <v>6045</v>
      </c>
      <c r="K108" s="314" t="str">
        <f t="shared" si="8"/>
        <v>s5076</v>
      </c>
      <c r="L108" s="356" t="str">
        <f t="shared" si="11"/>
        <v>Véhicule de titrisation 9</v>
      </c>
      <c r="M108" s="299"/>
      <c r="N108" s="301" t="s">
        <v>192</v>
      </c>
      <c r="O108" s="357" t="str">
        <f t="shared" si="9"/>
        <v>s1</v>
      </c>
      <c r="P108" s="299"/>
      <c r="Q108" s="303"/>
      <c r="R108" s="299"/>
      <c r="S108" s="299"/>
    </row>
    <row r="109" spans="2:20">
      <c r="B109" s="79"/>
      <c r="J109" s="307" t="s">
        <v>6046</v>
      </c>
      <c r="K109" s="314" t="str">
        <f t="shared" si="8"/>
        <v>s5077</v>
      </c>
      <c r="L109" s="356" t="str">
        <f t="shared" si="11"/>
        <v>Véhicule de titrisation 10</v>
      </c>
      <c r="M109" s="299"/>
      <c r="N109" s="301" t="s">
        <v>192</v>
      </c>
      <c r="O109" s="357" t="str">
        <f t="shared" si="9"/>
        <v>s1</v>
      </c>
      <c r="P109" s="299"/>
      <c r="Q109" s="303"/>
      <c r="R109" s="299"/>
      <c r="S109" s="299"/>
    </row>
    <row r="110" spans="2:20">
      <c r="B110" s="79"/>
      <c r="J110" s="307" t="s">
        <v>6047</v>
      </c>
      <c r="K110" s="314" t="str">
        <f t="shared" si="8"/>
        <v>s5078</v>
      </c>
      <c r="L110" s="356" t="str">
        <f t="shared" si="11"/>
        <v>Autres véhicules de titrisation</v>
      </c>
      <c r="M110" s="299"/>
      <c r="N110" s="301" t="s">
        <v>192</v>
      </c>
      <c r="O110" s="357" t="str">
        <f t="shared" si="9"/>
        <v>s1</v>
      </c>
      <c r="P110" s="299"/>
      <c r="Q110" s="303"/>
      <c r="R110" s="299"/>
      <c r="S110" s="299"/>
    </row>
    <row r="111" spans="2:20">
      <c r="J111" s="94"/>
      <c r="K111" s="86"/>
      <c r="L111" s="171"/>
      <c r="M111" s="132"/>
      <c r="N111" s="132"/>
      <c r="O111" s="137"/>
      <c r="P111" s="132"/>
      <c r="Q111" s="94"/>
      <c r="R111" s="132"/>
      <c r="S111" s="132"/>
      <c r="T111" s="132"/>
    </row>
    <row r="112" spans="2:20">
      <c r="J112" s="378"/>
      <c r="K112" s="86"/>
      <c r="L112" s="171"/>
      <c r="M112" s="153"/>
      <c r="N112" s="132"/>
      <c r="O112" s="137"/>
      <c r="P112" s="132"/>
      <c r="Q112" s="94"/>
      <c r="R112" s="132"/>
      <c r="S112" s="132"/>
      <c r="T112" s="132"/>
    </row>
    <row r="113" spans="10:20">
      <c r="J113" s="379"/>
      <c r="K113" s="86"/>
      <c r="L113" s="171"/>
      <c r="M113" s="132"/>
      <c r="N113" s="153"/>
      <c r="O113" s="137"/>
      <c r="P113" s="132"/>
      <c r="Q113" s="94"/>
      <c r="R113" s="132"/>
      <c r="S113" s="132"/>
      <c r="T113" s="132"/>
    </row>
    <row r="114" spans="10:20">
      <c r="J114" s="379"/>
      <c r="K114" s="86"/>
      <c r="L114" s="171"/>
      <c r="M114" s="132"/>
      <c r="N114" s="153"/>
      <c r="O114" s="137"/>
      <c r="P114" s="132"/>
      <c r="Q114" s="94"/>
      <c r="R114" s="132"/>
      <c r="S114" s="132"/>
      <c r="T114" s="132"/>
    </row>
    <row r="115" spans="10:20">
      <c r="J115" s="379"/>
      <c r="K115" s="86"/>
      <c r="L115" s="171"/>
      <c r="M115" s="132"/>
      <c r="N115" s="153"/>
      <c r="O115" s="137"/>
      <c r="P115" s="132"/>
      <c r="Q115" s="94"/>
      <c r="R115" s="132"/>
      <c r="S115" s="132"/>
      <c r="T115" s="132"/>
    </row>
    <row r="116" spans="10:20">
      <c r="J116" s="379"/>
      <c r="K116" s="86"/>
      <c r="L116" s="171"/>
      <c r="M116" s="132"/>
      <c r="N116" s="153"/>
      <c r="O116" s="137"/>
      <c r="P116" s="132"/>
      <c r="Q116" s="94"/>
      <c r="R116" s="132"/>
      <c r="S116" s="132"/>
      <c r="T116" s="132"/>
    </row>
    <row r="117" spans="10:20">
      <c r="J117" s="379"/>
      <c r="K117" s="86"/>
      <c r="L117" s="171"/>
      <c r="M117" s="132"/>
      <c r="N117" s="153"/>
      <c r="O117" s="137"/>
      <c r="P117" s="132"/>
      <c r="Q117" s="94"/>
      <c r="R117" s="132"/>
      <c r="S117" s="132"/>
      <c r="T117" s="132"/>
    </row>
    <row r="118" spans="10:20">
      <c r="J118" s="94"/>
      <c r="K118" s="132"/>
      <c r="L118" s="171"/>
      <c r="M118" s="132"/>
      <c r="N118" s="132"/>
      <c r="O118" s="132"/>
      <c r="P118" s="132"/>
      <c r="Q118" s="94"/>
      <c r="R118" s="132"/>
      <c r="S118" s="132"/>
      <c r="T118" s="132"/>
    </row>
  </sheetData>
  <sortState ref="A3:A8">
    <sortCondition ref="A2:A7"/>
  </sortState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tabColor rgb="FF00B0F0"/>
  </sheetPr>
  <dimension ref="A1:V52"/>
  <sheetViews>
    <sheetView workbookViewId="0">
      <selection activeCell="A6" sqref="A6"/>
    </sheetView>
  </sheetViews>
  <sheetFormatPr baseColWidth="10" defaultRowHeight="14.4"/>
  <cols>
    <col min="1" max="1" width="53.5546875" customWidth="1"/>
    <col min="2" max="2" width="7.109375" bestFit="1" customWidth="1"/>
    <col min="10" max="10" width="48.88671875" style="48" bestFit="1" customWidth="1"/>
    <col min="12" max="12" width="48.88671875" style="151" customWidth="1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82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14" t="s">
        <v>244</v>
      </c>
      <c r="B2" t="s">
        <v>245</v>
      </c>
      <c r="C2" t="s">
        <v>609</v>
      </c>
      <c r="D2" t="s">
        <v>243</v>
      </c>
      <c r="H2">
        <f t="shared" ref="H2:H25" si="0">COUNTIF($J$2:$J$420,A2)</f>
        <v>4</v>
      </c>
      <c r="J2" s="18" t="s">
        <v>1910</v>
      </c>
      <c r="L2" s="170"/>
      <c r="O2" s="9" t="s">
        <v>426</v>
      </c>
      <c r="Q2" t="s">
        <v>336</v>
      </c>
    </row>
    <row r="3" spans="1:22">
      <c r="A3" s="14" t="s">
        <v>337</v>
      </c>
      <c r="B3" t="s">
        <v>604</v>
      </c>
      <c r="D3" t="s">
        <v>243</v>
      </c>
      <c r="H3">
        <f t="shared" si="0"/>
        <v>1</v>
      </c>
      <c r="J3" s="15" t="s">
        <v>337</v>
      </c>
      <c r="K3" t="str">
        <f>VLOOKUP(J3,$A$1:$I$302,2,FALSE)</f>
        <v>x3</v>
      </c>
      <c r="L3" s="161" t="str">
        <f>J3</f>
        <v>Déclarés dans l'exercice</v>
      </c>
      <c r="O3" t="s">
        <v>243</v>
      </c>
    </row>
    <row r="4" spans="1:22">
      <c r="A4" s="14" t="s">
        <v>338</v>
      </c>
      <c r="B4" t="s">
        <v>613</v>
      </c>
      <c r="D4" t="s">
        <v>243</v>
      </c>
      <c r="H4">
        <f t="shared" si="0"/>
        <v>1</v>
      </c>
      <c r="J4" s="15" t="s">
        <v>338</v>
      </c>
      <c r="K4" s="129" t="str">
        <f t="shared" ref="K4:K34" si="1">VLOOKUP(J4,$A$1:$I$302,2,FALSE)</f>
        <v>x1</v>
      </c>
      <c r="L4" s="161" t="str">
        <f>J4</f>
        <v>Clos dans l'exercice</v>
      </c>
      <c r="O4" t="s">
        <v>243</v>
      </c>
    </row>
    <row r="5" spans="1:22">
      <c r="A5" s="14" t="s">
        <v>1585</v>
      </c>
      <c r="B5" s="9" t="s">
        <v>1384</v>
      </c>
      <c r="D5" t="s">
        <v>426</v>
      </c>
      <c r="H5">
        <f t="shared" si="0"/>
        <v>1</v>
      </c>
      <c r="J5" s="14" t="s">
        <v>1908</v>
      </c>
      <c r="K5" s="129"/>
      <c r="L5" s="161"/>
      <c r="O5" t="s">
        <v>426</v>
      </c>
      <c r="Q5" t="s">
        <v>333</v>
      </c>
    </row>
    <row r="6" spans="1:22">
      <c r="A6" s="14" t="s">
        <v>1584</v>
      </c>
      <c r="B6" s="9" t="s">
        <v>1385</v>
      </c>
      <c r="D6" t="s">
        <v>426</v>
      </c>
      <c r="H6">
        <f t="shared" si="0"/>
        <v>1</v>
      </c>
      <c r="J6" s="15" t="s">
        <v>244</v>
      </c>
      <c r="K6" s="129" t="str">
        <f t="shared" si="1"/>
        <v>x0</v>
      </c>
      <c r="L6" s="161" t="str">
        <f>J6</f>
        <v>Total/NA</v>
      </c>
      <c r="M6" t="s">
        <v>190</v>
      </c>
      <c r="O6" t="s">
        <v>243</v>
      </c>
    </row>
    <row r="7" spans="1:22">
      <c r="A7" s="303" t="s">
        <v>6048</v>
      </c>
      <c r="B7" s="303" t="s">
        <v>6502</v>
      </c>
      <c r="C7" s="303"/>
      <c r="D7" s="303" t="s">
        <v>6107</v>
      </c>
      <c r="E7" s="303"/>
      <c r="F7" s="303"/>
      <c r="G7" s="303"/>
      <c r="H7" s="303">
        <f t="shared" si="0"/>
        <v>1</v>
      </c>
      <c r="I7" s="303"/>
      <c r="J7" s="16" t="s">
        <v>1585</v>
      </c>
      <c r="K7" s="129" t="str">
        <f t="shared" si="1"/>
        <v>e1350</v>
      </c>
      <c r="L7" s="161" t="str">
        <f>J7</f>
        <v>Sinistres dont la charge nette de recours est inférieure strictement à 200 K€</v>
      </c>
      <c r="N7" t="s">
        <v>192</v>
      </c>
      <c r="O7" t="s">
        <v>426</v>
      </c>
    </row>
    <row r="8" spans="1:22">
      <c r="A8" s="303" t="s">
        <v>6049</v>
      </c>
      <c r="B8" s="303" t="s">
        <v>6503</v>
      </c>
      <c r="C8" s="303"/>
      <c r="D8" s="303" t="s">
        <v>6107</v>
      </c>
      <c r="E8" s="303"/>
      <c r="F8" s="303"/>
      <c r="G8" s="303"/>
      <c r="H8" s="303">
        <f t="shared" si="0"/>
        <v>1</v>
      </c>
      <c r="I8" s="303"/>
      <c r="J8" s="16" t="s">
        <v>1584</v>
      </c>
      <c r="K8" s="129" t="str">
        <f t="shared" si="1"/>
        <v>e1351</v>
      </c>
      <c r="L8" s="161" t="str">
        <f>J8</f>
        <v>Sinistres dont la charge nette de recours est supérieure ou égale 200 K€</v>
      </c>
      <c r="N8" t="s">
        <v>192</v>
      </c>
      <c r="O8" t="s">
        <v>426</v>
      </c>
    </row>
    <row r="9" spans="1:22">
      <c r="A9" s="303" t="s">
        <v>6050</v>
      </c>
      <c r="B9" s="303" t="s">
        <v>6504</v>
      </c>
      <c r="C9" s="303"/>
      <c r="D9" s="303" t="s">
        <v>6107</v>
      </c>
      <c r="E9" s="303"/>
      <c r="F9" s="303"/>
      <c r="G9" s="303"/>
      <c r="H9" s="303">
        <f t="shared" si="0"/>
        <v>1</v>
      </c>
      <c r="I9" s="303"/>
      <c r="J9" s="331" t="s">
        <v>5949</v>
      </c>
      <c r="K9" s="299"/>
      <c r="L9" s="308"/>
      <c r="M9" s="303"/>
      <c r="N9" s="303"/>
      <c r="O9" s="299" t="s">
        <v>6107</v>
      </c>
      <c r="P9" s="303"/>
      <c r="Q9" s="303" t="s">
        <v>5950</v>
      </c>
      <c r="R9" s="303" t="s">
        <v>6649</v>
      </c>
    </row>
    <row r="10" spans="1:22">
      <c r="A10" s="303" t="s">
        <v>6051</v>
      </c>
      <c r="B10" s="303" t="s">
        <v>6505</v>
      </c>
      <c r="C10" s="303"/>
      <c r="D10" s="303" t="s">
        <v>6107</v>
      </c>
      <c r="E10" s="303"/>
      <c r="F10" s="303"/>
      <c r="G10" s="303"/>
      <c r="H10" s="303">
        <f t="shared" si="0"/>
        <v>1</v>
      </c>
      <c r="I10" s="303"/>
      <c r="J10" s="306" t="s">
        <v>6106</v>
      </c>
      <c r="K10" s="299" t="str">
        <f t="shared" si="1"/>
        <v>s5018</v>
      </c>
      <c r="L10" s="308" t="str">
        <f t="shared" ref="L10:L20" si="2">J10</f>
        <v>Total des sinistres payés ou à payer</v>
      </c>
      <c r="M10" s="299" t="s">
        <v>190</v>
      </c>
      <c r="N10" s="303"/>
      <c r="O10" s="303" t="str">
        <f t="shared" ref="O10:O34" si="3">VLOOKUP(L10,$A$1:$I$30,4,FALSE)</f>
        <v>s1</v>
      </c>
      <c r="P10" s="303"/>
      <c r="Q10" s="303"/>
      <c r="R10" s="303"/>
    </row>
    <row r="11" spans="1:22">
      <c r="A11" s="303" t="s">
        <v>6052</v>
      </c>
      <c r="B11" s="303" t="s">
        <v>6506</v>
      </c>
      <c r="C11" s="303"/>
      <c r="D11" s="303" t="s">
        <v>6107</v>
      </c>
      <c r="E11" s="303"/>
      <c r="F11" s="303"/>
      <c r="G11" s="303"/>
      <c r="H11" s="303">
        <f t="shared" si="0"/>
        <v>1</v>
      </c>
      <c r="I11" s="303"/>
      <c r="J11" s="307" t="s">
        <v>6058</v>
      </c>
      <c r="K11" s="299" t="str">
        <f t="shared" si="1"/>
        <v>s5009</v>
      </c>
      <c r="L11" s="308" t="str">
        <f t="shared" si="2"/>
        <v>Sinistres terminés</v>
      </c>
      <c r="M11" s="303"/>
      <c r="N11" s="299" t="s">
        <v>192</v>
      </c>
      <c r="O11" s="303" t="str">
        <f t="shared" si="3"/>
        <v>s1</v>
      </c>
      <c r="P11" s="303"/>
      <c r="Q11" s="303"/>
      <c r="R11" s="303"/>
    </row>
    <row r="12" spans="1:22">
      <c r="A12" s="303" t="s">
        <v>6053</v>
      </c>
      <c r="B12" s="303" t="s">
        <v>6507</v>
      </c>
      <c r="C12" s="303"/>
      <c r="D12" s="303" t="s">
        <v>6107</v>
      </c>
      <c r="E12" s="303"/>
      <c r="F12" s="303"/>
      <c r="G12" s="303"/>
      <c r="H12" s="303">
        <f t="shared" si="0"/>
        <v>1</v>
      </c>
      <c r="I12" s="303"/>
      <c r="J12" s="307" t="s">
        <v>6059</v>
      </c>
      <c r="K12" s="299" t="str">
        <f t="shared" si="1"/>
        <v>s5010</v>
      </c>
      <c r="L12" s="308" t="str">
        <f t="shared" si="2"/>
        <v>Sinistres réouverts</v>
      </c>
      <c r="M12" s="303"/>
      <c r="N12" s="299" t="s">
        <v>192</v>
      </c>
      <c r="O12" s="303" t="str">
        <f t="shared" si="3"/>
        <v>s1</v>
      </c>
      <c r="P12" s="303"/>
      <c r="Q12" s="303"/>
      <c r="R12" s="303"/>
    </row>
    <row r="13" spans="1:22">
      <c r="A13" s="303" t="s">
        <v>6054</v>
      </c>
      <c r="B13" s="303" t="s">
        <v>6508</v>
      </c>
      <c r="C13" s="303"/>
      <c r="D13" s="303" t="s">
        <v>6107</v>
      </c>
      <c r="E13" s="303"/>
      <c r="F13" s="303"/>
      <c r="G13" s="303"/>
      <c r="H13" s="303">
        <f t="shared" si="0"/>
        <v>1</v>
      </c>
      <c r="I13" s="303"/>
      <c r="J13" s="307" t="s">
        <v>6060</v>
      </c>
      <c r="K13" s="299" t="str">
        <f t="shared" si="1"/>
        <v>s5011</v>
      </c>
      <c r="L13" s="308" t="str">
        <f t="shared" si="2"/>
        <v>Sinistres restant à payer</v>
      </c>
      <c r="M13" s="303"/>
      <c r="N13" s="299" t="s">
        <v>192</v>
      </c>
      <c r="O13" s="303" t="str">
        <f t="shared" si="3"/>
        <v>s1</v>
      </c>
      <c r="P13" s="303"/>
      <c r="Q13" s="303"/>
      <c r="R13" s="303"/>
    </row>
    <row r="14" spans="1:22">
      <c r="A14" s="303" t="s">
        <v>6055</v>
      </c>
      <c r="B14" s="303" t="s">
        <v>6509</v>
      </c>
      <c r="C14" s="303"/>
      <c r="D14" s="303" t="s">
        <v>6107</v>
      </c>
      <c r="E14" s="303"/>
      <c r="F14" s="303"/>
      <c r="G14" s="303"/>
      <c r="H14" s="303">
        <f t="shared" si="0"/>
        <v>1</v>
      </c>
      <c r="I14" s="303"/>
      <c r="J14" s="331" t="s">
        <v>6192</v>
      </c>
      <c r="K14" s="299"/>
      <c r="L14" s="308"/>
      <c r="M14" s="303"/>
      <c r="N14" s="303"/>
      <c r="O14" s="299" t="s">
        <v>6107</v>
      </c>
      <c r="P14" s="303"/>
      <c r="Q14" s="303"/>
      <c r="R14" s="303"/>
    </row>
    <row r="15" spans="1:22">
      <c r="A15" s="303" t="s">
        <v>6056</v>
      </c>
      <c r="B15" s="303" t="s">
        <v>6510</v>
      </c>
      <c r="C15" s="303"/>
      <c r="D15" s="303" t="s">
        <v>6107</v>
      </c>
      <c r="E15" s="303"/>
      <c r="F15" s="303"/>
      <c r="G15" s="303"/>
      <c r="H15" s="303">
        <f t="shared" si="0"/>
        <v>1</v>
      </c>
      <c r="I15" s="303"/>
      <c r="J15" s="306" t="s">
        <v>244</v>
      </c>
      <c r="K15" s="299" t="str">
        <f t="shared" si="1"/>
        <v>x0</v>
      </c>
      <c r="L15" s="308" t="str">
        <f t="shared" si="2"/>
        <v>Total/NA</v>
      </c>
      <c r="M15" s="299" t="s">
        <v>190</v>
      </c>
      <c r="N15" s="303"/>
      <c r="O15" s="303" t="str">
        <f t="shared" si="3"/>
        <v>s2c</v>
      </c>
      <c r="P15" s="303" t="s">
        <v>2403</v>
      </c>
      <c r="Q15" s="303" t="s">
        <v>3273</v>
      </c>
      <c r="R15" s="303" t="s">
        <v>6649</v>
      </c>
    </row>
    <row r="16" spans="1:22">
      <c r="A16" s="303" t="s">
        <v>6058</v>
      </c>
      <c r="B16" s="303" t="s">
        <v>6511</v>
      </c>
      <c r="C16" s="303"/>
      <c r="D16" s="303" t="s">
        <v>6107</v>
      </c>
      <c r="E16" s="303"/>
      <c r="F16" s="303"/>
      <c r="G16" s="303"/>
      <c r="H16" s="303">
        <f t="shared" si="0"/>
        <v>1</v>
      </c>
      <c r="I16" s="303"/>
      <c r="J16" s="307" t="s">
        <v>5952</v>
      </c>
      <c r="K16" s="299" t="str">
        <f t="shared" si="1"/>
        <v>s5012</v>
      </c>
      <c r="L16" s="308" t="str">
        <f t="shared" si="2"/>
        <v>Sinistres, paiements et provisions</v>
      </c>
      <c r="M16" s="303"/>
      <c r="N16" s="299" t="s">
        <v>192</v>
      </c>
      <c r="O16" s="303" t="str">
        <f t="shared" si="3"/>
        <v>s1</v>
      </c>
      <c r="P16" s="303"/>
      <c r="Q16" s="303"/>
      <c r="R16" s="303"/>
    </row>
    <row r="17" spans="1:21">
      <c r="A17" s="303" t="s">
        <v>6059</v>
      </c>
      <c r="B17" s="303" t="s">
        <v>6512</v>
      </c>
      <c r="C17" s="303"/>
      <c r="D17" s="303" t="s">
        <v>6107</v>
      </c>
      <c r="E17" s="303"/>
      <c r="F17" s="303"/>
      <c r="G17" s="303"/>
      <c r="H17" s="303">
        <f t="shared" si="0"/>
        <v>1</v>
      </c>
      <c r="I17" s="303"/>
      <c r="J17" s="316" t="s">
        <v>6065</v>
      </c>
      <c r="K17" s="299" t="str">
        <f t="shared" si="1"/>
        <v>s5013</v>
      </c>
      <c r="L17" s="308" t="str">
        <f t="shared" si="2"/>
        <v>Capitaux de rente constitués</v>
      </c>
      <c r="M17" s="303"/>
      <c r="N17" s="299" t="s">
        <v>192</v>
      </c>
      <c r="O17" s="303" t="str">
        <f t="shared" si="3"/>
        <v>s1</v>
      </c>
      <c r="P17" s="303"/>
      <c r="Q17" s="303"/>
      <c r="R17" s="303"/>
    </row>
    <row r="18" spans="1:21">
      <c r="A18" s="303" t="s">
        <v>6060</v>
      </c>
      <c r="B18" s="303" t="s">
        <v>6513</v>
      </c>
      <c r="C18" s="303"/>
      <c r="D18" s="303" t="s">
        <v>6107</v>
      </c>
      <c r="E18" s="303"/>
      <c r="F18" s="303"/>
      <c r="G18" s="303"/>
      <c r="H18" s="303">
        <f t="shared" si="0"/>
        <v>1</v>
      </c>
      <c r="I18" s="303"/>
      <c r="J18" s="331" t="s">
        <v>6069</v>
      </c>
      <c r="K18" s="299"/>
      <c r="L18" s="308"/>
      <c r="M18" s="303"/>
      <c r="N18" s="303"/>
      <c r="O18" s="299" t="s">
        <v>6107</v>
      </c>
      <c r="P18" s="303"/>
      <c r="Q18" s="303"/>
      <c r="R18" s="303"/>
    </row>
    <row r="19" spans="1:21">
      <c r="A19" s="329" t="s">
        <v>5952</v>
      </c>
      <c r="B19" s="303" t="s">
        <v>6514</v>
      </c>
      <c r="C19" s="303"/>
      <c r="D19" s="303" t="s">
        <v>6107</v>
      </c>
      <c r="E19" s="303"/>
      <c r="F19" s="303"/>
      <c r="G19" s="303"/>
      <c r="H19" s="303">
        <f t="shared" si="0"/>
        <v>1</v>
      </c>
      <c r="I19" s="303"/>
      <c r="J19" s="306" t="s">
        <v>244</v>
      </c>
      <c r="K19" s="299" t="str">
        <f t="shared" si="1"/>
        <v>x0</v>
      </c>
      <c r="L19" s="308" t="str">
        <f t="shared" si="2"/>
        <v>Total/NA</v>
      </c>
      <c r="M19" s="299" t="s">
        <v>190</v>
      </c>
      <c r="N19" s="303"/>
      <c r="O19" s="303" t="str">
        <f t="shared" si="3"/>
        <v>s2c</v>
      </c>
      <c r="P19" s="303" t="s">
        <v>2403</v>
      </c>
      <c r="Q19" s="303" t="s">
        <v>3273</v>
      </c>
      <c r="R19" s="303" t="s">
        <v>6650</v>
      </c>
    </row>
    <row r="20" spans="1:21">
      <c r="A20" s="329" t="s">
        <v>6065</v>
      </c>
      <c r="B20" s="303" t="s">
        <v>6515</v>
      </c>
      <c r="C20" s="303"/>
      <c r="D20" s="303" t="s">
        <v>6107</v>
      </c>
      <c r="E20" s="303"/>
      <c r="F20" s="303"/>
      <c r="G20" s="303"/>
      <c r="H20" s="303">
        <f t="shared" si="0"/>
        <v>1</v>
      </c>
      <c r="I20" s="303"/>
      <c r="J20" s="307" t="s">
        <v>6067</v>
      </c>
      <c r="K20" s="299" t="str">
        <f t="shared" si="1"/>
        <v>s5014</v>
      </c>
      <c r="L20" s="308" t="str">
        <f t="shared" si="2"/>
        <v>Sinistres au titre de contrats non pluriannuels</v>
      </c>
      <c r="M20" s="303"/>
      <c r="N20" s="299" t="s">
        <v>192</v>
      </c>
      <c r="O20" s="303" t="str">
        <f t="shared" si="3"/>
        <v>s1</v>
      </c>
      <c r="P20" s="303"/>
      <c r="Q20" s="303"/>
      <c r="R20" s="303"/>
    </row>
    <row r="21" spans="1:21">
      <c r="A21" s="329" t="s">
        <v>6067</v>
      </c>
      <c r="B21" s="303" t="s">
        <v>6516</v>
      </c>
      <c r="C21" s="303"/>
      <c r="D21" s="303" t="s">
        <v>6107</v>
      </c>
      <c r="E21" s="303"/>
      <c r="F21" s="303"/>
      <c r="G21" s="303"/>
      <c r="H21" s="303">
        <f t="shared" si="0"/>
        <v>1</v>
      </c>
      <c r="I21" s="303"/>
      <c r="J21" s="307" t="s">
        <v>6068</v>
      </c>
      <c r="K21" s="299" t="str">
        <f t="shared" si="1"/>
        <v>s5015</v>
      </c>
      <c r="L21" s="308" t="str">
        <f>J21</f>
        <v>Sinistres au titre de contrats pluriannuels</v>
      </c>
      <c r="M21" s="303"/>
      <c r="N21" s="299" t="s">
        <v>192</v>
      </c>
      <c r="O21" s="303" t="str">
        <f t="shared" si="3"/>
        <v>s1</v>
      </c>
      <c r="P21" s="303"/>
      <c r="Q21" s="303"/>
      <c r="R21" s="303"/>
    </row>
    <row r="22" spans="1:21">
      <c r="A22" s="329" t="s">
        <v>6068</v>
      </c>
      <c r="B22" s="303" t="s">
        <v>6517</v>
      </c>
      <c r="C22" s="303"/>
      <c r="D22" s="303" t="s">
        <v>6107</v>
      </c>
      <c r="E22" s="303"/>
      <c r="F22" s="303"/>
      <c r="G22" s="303"/>
      <c r="H22" s="303">
        <f t="shared" si="0"/>
        <v>1</v>
      </c>
      <c r="I22" s="303"/>
      <c r="J22" s="316" t="s">
        <v>6403</v>
      </c>
      <c r="K22" s="303" t="str">
        <f t="shared" si="1"/>
        <v>s5016</v>
      </c>
      <c r="L22" s="308" t="str">
        <f>J22</f>
        <v>Sinistres au titre de contrats pluriannuels (B1)</v>
      </c>
      <c r="M22" s="303"/>
      <c r="N22" s="299" t="s">
        <v>192</v>
      </c>
      <c r="O22" s="303" t="str">
        <f t="shared" si="3"/>
        <v>s1</v>
      </c>
      <c r="P22" s="303"/>
      <c r="Q22" s="303"/>
      <c r="R22" s="303"/>
      <c r="S22" s="129"/>
      <c r="T22" s="129"/>
      <c r="U22" s="129"/>
    </row>
    <row r="23" spans="1:21">
      <c r="A23" s="329" t="s">
        <v>6403</v>
      </c>
      <c r="B23" s="303" t="s">
        <v>6518</v>
      </c>
      <c r="C23" s="303"/>
      <c r="D23" s="303" t="s">
        <v>6107</v>
      </c>
      <c r="E23" s="303"/>
      <c r="F23" s="303"/>
      <c r="G23" s="303"/>
      <c r="H23" s="303">
        <f t="shared" si="0"/>
        <v>1</v>
      </c>
      <c r="I23" s="303"/>
      <c r="J23" s="316" t="s">
        <v>6404</v>
      </c>
      <c r="K23" s="303" t="str">
        <f t="shared" si="1"/>
        <v>s5017</v>
      </c>
      <c r="L23" s="308" t="str">
        <f>J23</f>
        <v>Sinistres au titre de contrats pluriannuels (B2)</v>
      </c>
      <c r="M23" s="303"/>
      <c r="N23" s="299" t="s">
        <v>192</v>
      </c>
      <c r="O23" s="303" t="str">
        <f t="shared" si="3"/>
        <v>s1</v>
      </c>
      <c r="P23" s="303"/>
      <c r="Q23" s="303"/>
      <c r="R23" s="303"/>
      <c r="S23" s="129"/>
      <c r="T23" s="129"/>
      <c r="U23" s="129"/>
    </row>
    <row r="24" spans="1:21">
      <c r="A24" s="329" t="s">
        <v>6404</v>
      </c>
      <c r="B24" s="303" t="s">
        <v>6519</v>
      </c>
      <c r="C24" s="303"/>
      <c r="D24" s="303" t="s">
        <v>6107</v>
      </c>
      <c r="E24" s="303"/>
      <c r="F24" s="303"/>
      <c r="G24" s="303"/>
      <c r="H24" s="303">
        <f t="shared" si="0"/>
        <v>1</v>
      </c>
      <c r="I24" s="303"/>
      <c r="J24" s="331" t="s">
        <v>6193</v>
      </c>
      <c r="K24" s="299"/>
      <c r="L24" s="308"/>
      <c r="M24" s="303"/>
      <c r="N24" s="303"/>
      <c r="O24" s="299" t="s">
        <v>6107</v>
      </c>
      <c r="P24" s="303"/>
      <c r="Q24" s="303" t="s">
        <v>249</v>
      </c>
      <c r="R24" s="303" t="s">
        <v>6650</v>
      </c>
    </row>
    <row r="25" spans="1:21">
      <c r="A25" s="329" t="s">
        <v>6106</v>
      </c>
      <c r="B25" s="303" t="s">
        <v>6497</v>
      </c>
      <c r="C25" s="303"/>
      <c r="D25" s="303" t="s">
        <v>6107</v>
      </c>
      <c r="E25" s="303"/>
      <c r="F25" s="303"/>
      <c r="G25" s="303"/>
      <c r="H25" s="303">
        <f t="shared" si="0"/>
        <v>1</v>
      </c>
      <c r="I25" s="303"/>
      <c r="J25" s="306" t="s">
        <v>244</v>
      </c>
      <c r="K25" s="299" t="str">
        <f t="shared" si="1"/>
        <v>x0</v>
      </c>
      <c r="L25" s="308" t="str">
        <f t="shared" ref="L25:L34" si="4">J25</f>
        <v>Total/NA</v>
      </c>
      <c r="M25" s="299" t="s">
        <v>190</v>
      </c>
      <c r="N25" s="303"/>
      <c r="O25" s="303" t="str">
        <f t="shared" si="3"/>
        <v>s2c</v>
      </c>
      <c r="P25" s="303" t="s">
        <v>2403</v>
      </c>
      <c r="Q25" s="303"/>
      <c r="R25" s="303"/>
    </row>
    <row r="26" spans="1:21">
      <c r="A26" s="298"/>
      <c r="B26" s="132"/>
      <c r="D26" s="275"/>
      <c r="H26" s="129"/>
      <c r="J26" s="307" t="s">
        <v>6048</v>
      </c>
      <c r="K26" s="299" t="str">
        <f t="shared" si="1"/>
        <v>s5000</v>
      </c>
      <c r="L26" s="308" t="str">
        <f t="shared" si="4"/>
        <v>Pire évènement survenu</v>
      </c>
      <c r="M26" s="303"/>
      <c r="N26" s="299" t="s">
        <v>192</v>
      </c>
      <c r="O26" s="303" t="str">
        <f t="shared" si="3"/>
        <v>s1</v>
      </c>
      <c r="P26" s="303"/>
      <c r="Q26" s="303"/>
      <c r="R26" s="303"/>
    </row>
    <row r="27" spans="1:21">
      <c r="A27" s="298"/>
      <c r="B27" s="132"/>
      <c r="C27" s="129"/>
      <c r="D27" s="275"/>
      <c r="E27" s="129"/>
      <c r="F27" s="129"/>
      <c r="G27" s="129"/>
      <c r="H27" s="129"/>
      <c r="J27" s="307" t="s">
        <v>6049</v>
      </c>
      <c r="K27" s="299" t="str">
        <f t="shared" si="1"/>
        <v>s5001</v>
      </c>
      <c r="L27" s="308" t="str">
        <f t="shared" si="4"/>
        <v>Tempêtes Lothar et Martin</v>
      </c>
      <c r="M27" s="303"/>
      <c r="N27" s="299" t="s">
        <v>192</v>
      </c>
      <c r="O27" s="303" t="str">
        <f t="shared" si="3"/>
        <v>s1</v>
      </c>
      <c r="P27" s="303"/>
      <c r="Q27" s="303"/>
      <c r="R27" s="303"/>
    </row>
    <row r="28" spans="1:21">
      <c r="A28" s="290"/>
      <c r="B28" s="132"/>
      <c r="C28" s="129"/>
      <c r="D28" s="275"/>
      <c r="E28" s="129"/>
      <c r="F28" s="129"/>
      <c r="G28" s="129"/>
      <c r="H28" s="129"/>
      <c r="J28" s="307" t="s">
        <v>6050</v>
      </c>
      <c r="K28" s="299" t="str">
        <f t="shared" si="1"/>
        <v>s5002</v>
      </c>
      <c r="L28" s="308" t="str">
        <f t="shared" si="4"/>
        <v>Évènement centenaire tempête/ouragan/cyclone</v>
      </c>
      <c r="M28" s="303"/>
      <c r="N28" s="299" t="s">
        <v>192</v>
      </c>
      <c r="O28" s="303" t="str">
        <f t="shared" si="3"/>
        <v>s1</v>
      </c>
      <c r="P28" s="303"/>
      <c r="Q28" s="303"/>
      <c r="R28" s="303"/>
    </row>
    <row r="29" spans="1:21">
      <c r="A29" s="275"/>
      <c r="B29" s="132"/>
      <c r="J29" s="307" t="s">
        <v>6051</v>
      </c>
      <c r="K29" s="299" t="str">
        <f t="shared" si="1"/>
        <v>s5003</v>
      </c>
      <c r="L29" s="308" t="str">
        <f t="shared" si="4"/>
        <v>Évènement centenaire inondations</v>
      </c>
      <c r="M29" s="303"/>
      <c r="N29" s="299" t="s">
        <v>192</v>
      </c>
      <c r="O29" s="303" t="str">
        <f t="shared" si="3"/>
        <v>s1</v>
      </c>
      <c r="P29" s="303"/>
      <c r="Q29" s="303"/>
      <c r="R29" s="303"/>
    </row>
    <row r="30" spans="1:21">
      <c r="A30" s="275"/>
      <c r="B30" s="132"/>
      <c r="J30" s="307" t="s">
        <v>6052</v>
      </c>
      <c r="K30" s="299" t="str">
        <f t="shared" si="1"/>
        <v>s5004</v>
      </c>
      <c r="L30" s="308" t="str">
        <f t="shared" si="4"/>
        <v>Évènement centenaire cataclysme</v>
      </c>
      <c r="M30" s="303"/>
      <c r="N30" s="299" t="s">
        <v>192</v>
      </c>
      <c r="O30" s="303" t="str">
        <f t="shared" si="3"/>
        <v>s1</v>
      </c>
      <c r="P30" s="303"/>
      <c r="Q30" s="303"/>
      <c r="R30" s="303"/>
    </row>
    <row r="31" spans="1:21">
      <c r="A31" s="290"/>
      <c r="B31" s="132"/>
      <c r="J31" s="307" t="s">
        <v>6053</v>
      </c>
      <c r="K31" s="299" t="str">
        <f t="shared" si="1"/>
        <v>s5005</v>
      </c>
      <c r="L31" s="308" t="str">
        <f t="shared" si="4"/>
        <v>Évènement majeur responsabilité civile</v>
      </c>
      <c r="M31" s="303"/>
      <c r="N31" s="299" t="s">
        <v>192</v>
      </c>
      <c r="O31" s="303" t="str">
        <f t="shared" si="3"/>
        <v>s1</v>
      </c>
      <c r="P31" s="303"/>
      <c r="Q31" s="303"/>
      <c r="R31" s="303"/>
    </row>
    <row r="32" spans="1:21">
      <c r="B32" s="132"/>
      <c r="J32" s="307" t="s">
        <v>6054</v>
      </c>
      <c r="K32" s="299" t="str">
        <f t="shared" si="1"/>
        <v>s5006</v>
      </c>
      <c r="L32" s="308" t="str">
        <f t="shared" si="4"/>
        <v>Évènement majeur accident technologique</v>
      </c>
      <c r="M32" s="303"/>
      <c r="N32" s="299" t="s">
        <v>192</v>
      </c>
      <c r="O32" s="303" t="str">
        <f t="shared" si="3"/>
        <v>s1</v>
      </c>
      <c r="P32" s="303"/>
      <c r="Q32" s="303"/>
      <c r="R32" s="303"/>
    </row>
    <row r="33" spans="2:18">
      <c r="B33" s="132"/>
      <c r="J33" s="307" t="s">
        <v>6055</v>
      </c>
      <c r="K33" s="299" t="str">
        <f t="shared" si="1"/>
        <v>s5007</v>
      </c>
      <c r="L33" s="308" t="str">
        <f t="shared" si="4"/>
        <v>Évènement majeur épidemie</v>
      </c>
      <c r="M33" s="303"/>
      <c r="N33" s="299" t="s">
        <v>192</v>
      </c>
      <c r="O33" s="303" t="str">
        <f t="shared" si="3"/>
        <v>s1</v>
      </c>
      <c r="P33" s="303"/>
      <c r="Q33" s="303"/>
      <c r="R33" s="303"/>
    </row>
    <row r="34" spans="2:18">
      <c r="B34" s="132"/>
      <c r="J34" s="307" t="s">
        <v>6056</v>
      </c>
      <c r="K34" s="299" t="str">
        <f t="shared" si="1"/>
        <v>s5008</v>
      </c>
      <c r="L34" s="308" t="str">
        <f t="shared" si="4"/>
        <v>Évènement majeur garantie plancher</v>
      </c>
      <c r="M34" s="303"/>
      <c r="N34" s="299" t="s">
        <v>192</v>
      </c>
      <c r="O34" s="303" t="str">
        <f t="shared" si="3"/>
        <v>s1</v>
      </c>
      <c r="P34" s="303"/>
      <c r="Q34" s="303"/>
      <c r="R34" s="303"/>
    </row>
    <row r="35" spans="2:18">
      <c r="B35" s="132"/>
      <c r="J35" s="360"/>
      <c r="K35" s="129"/>
      <c r="M35" s="129"/>
      <c r="N35" s="129"/>
      <c r="O35" s="129"/>
      <c r="P35" s="129"/>
      <c r="Q35" s="129"/>
    </row>
    <row r="36" spans="2:18">
      <c r="B36" s="132"/>
      <c r="J36" s="361"/>
      <c r="P36" s="275"/>
      <c r="Q36" s="129"/>
    </row>
    <row r="37" spans="2:18">
      <c r="B37" s="132"/>
      <c r="J37" s="362"/>
      <c r="P37" s="275"/>
      <c r="Q37" s="275"/>
    </row>
    <row r="38" spans="2:18">
      <c r="B38" s="132"/>
      <c r="J38" s="360"/>
      <c r="Q38" s="275"/>
    </row>
    <row r="39" spans="2:18">
      <c r="J39" s="360"/>
    </row>
    <row r="40" spans="2:18">
      <c r="J40" s="360"/>
    </row>
    <row r="41" spans="2:18">
      <c r="J41" s="360"/>
    </row>
    <row r="42" spans="2:18">
      <c r="J42" s="360"/>
    </row>
    <row r="43" spans="2:18">
      <c r="J43" s="360"/>
    </row>
    <row r="44" spans="2:18">
      <c r="C44" s="299"/>
      <c r="D44" s="299"/>
      <c r="E44" s="299"/>
      <c r="F44" s="299"/>
      <c r="G44" s="299"/>
      <c r="H44" s="299"/>
      <c r="I44" s="299"/>
      <c r="J44" s="360"/>
    </row>
    <row r="45" spans="2:18">
      <c r="B45" s="129"/>
      <c r="C45" s="299"/>
      <c r="D45" s="299"/>
      <c r="E45" s="299"/>
      <c r="F45" s="299"/>
      <c r="G45" s="299"/>
      <c r="H45" s="299"/>
      <c r="I45" s="299"/>
      <c r="J45" s="360"/>
    </row>
    <row r="46" spans="2:18">
      <c r="J46" s="360"/>
    </row>
    <row r="47" spans="2:18">
      <c r="J47" s="361"/>
      <c r="K47" s="129"/>
      <c r="M47" s="129"/>
      <c r="N47" s="129"/>
      <c r="O47" s="129"/>
      <c r="P47" s="275"/>
    </row>
    <row r="48" spans="2:18">
      <c r="J48" s="362"/>
      <c r="K48" s="129"/>
      <c r="M48" s="129"/>
      <c r="N48" s="129"/>
      <c r="O48" s="129"/>
      <c r="P48" s="275" t="s">
        <v>2403</v>
      </c>
      <c r="Q48" s="275" t="s">
        <v>249</v>
      </c>
    </row>
    <row r="49" spans="10:17">
      <c r="J49" s="360"/>
      <c r="K49" s="129"/>
      <c r="M49" s="129"/>
      <c r="N49" s="129"/>
      <c r="O49" s="129"/>
      <c r="P49" s="129"/>
      <c r="Q49" s="275"/>
    </row>
    <row r="50" spans="10:17">
      <c r="J50" s="360"/>
      <c r="Q50" s="129"/>
    </row>
    <row r="51" spans="10:17">
      <c r="J51" s="360"/>
    </row>
    <row r="52" spans="10:17">
      <c r="J52" s="360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>
    <tabColor rgb="FF00B0F0"/>
  </sheetPr>
  <dimension ref="A1:V45"/>
  <sheetViews>
    <sheetView workbookViewId="0">
      <selection activeCell="A44" sqref="A44"/>
    </sheetView>
  </sheetViews>
  <sheetFormatPr baseColWidth="10" defaultColWidth="11.5546875" defaultRowHeight="14.4"/>
  <cols>
    <col min="1" max="1" width="62.44140625" style="129" customWidth="1"/>
    <col min="2" max="2" width="6.5546875" style="129" bestFit="1" customWidth="1"/>
    <col min="3" max="9" width="11.5546875" style="129"/>
    <col min="10" max="10" width="66.109375" style="129" customWidth="1"/>
    <col min="11" max="11" width="11.5546875" style="129"/>
    <col min="12" max="12" width="61.33203125" style="129" bestFit="1" customWidth="1"/>
    <col min="13" max="13" width="4.6640625" style="129" bestFit="1" customWidth="1"/>
    <col min="14" max="14" width="7.44140625" style="129" bestFit="1" customWidth="1"/>
    <col min="15" max="16384" width="11.5546875" style="129"/>
  </cols>
  <sheetData>
    <row r="1" spans="1:22">
      <c r="A1" s="35" t="s">
        <v>576</v>
      </c>
      <c r="B1" s="35" t="s">
        <v>235</v>
      </c>
      <c r="C1" s="35" t="s">
        <v>603</v>
      </c>
      <c r="D1" s="35" t="s">
        <v>238</v>
      </c>
      <c r="E1" s="115" t="s">
        <v>1822</v>
      </c>
      <c r="F1" s="115" t="s">
        <v>1823</v>
      </c>
      <c r="G1" s="115" t="s">
        <v>1824</v>
      </c>
      <c r="H1" s="35" t="s">
        <v>581</v>
      </c>
      <c r="I1" s="35" t="s">
        <v>242</v>
      </c>
      <c r="J1" s="114" t="s">
        <v>234</v>
      </c>
      <c r="K1" s="35" t="s">
        <v>235</v>
      </c>
      <c r="L1" s="185" t="s">
        <v>2524</v>
      </c>
      <c r="M1" s="35" t="s">
        <v>236</v>
      </c>
      <c r="N1" s="35" t="s">
        <v>237</v>
      </c>
      <c r="O1" s="35" t="s">
        <v>238</v>
      </c>
      <c r="P1" s="35" t="s">
        <v>239</v>
      </c>
      <c r="Q1" s="35" t="s">
        <v>240</v>
      </c>
      <c r="R1" s="35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130" t="s">
        <v>244</v>
      </c>
      <c r="B2" s="129" t="s">
        <v>245</v>
      </c>
      <c r="C2" s="129" t="s">
        <v>609</v>
      </c>
      <c r="D2" s="129" t="s">
        <v>243</v>
      </c>
      <c r="H2" s="129">
        <f t="shared" ref="H2:H38" si="0">COUNTIF($J$2:$J$381,A2)</f>
        <v>5</v>
      </c>
      <c r="J2" s="40" t="s">
        <v>1558</v>
      </c>
      <c r="K2" s="132"/>
      <c r="L2" s="170"/>
      <c r="M2" s="132"/>
      <c r="N2" s="132"/>
      <c r="O2" s="132" t="s">
        <v>426</v>
      </c>
      <c r="P2" s="132"/>
      <c r="Q2" s="132" t="s">
        <v>1509</v>
      </c>
      <c r="R2" s="132"/>
    </row>
    <row r="3" spans="1:22">
      <c r="A3" s="129" t="s">
        <v>1181</v>
      </c>
      <c r="B3" s="129" t="s">
        <v>895</v>
      </c>
      <c r="D3" s="129" t="s">
        <v>426</v>
      </c>
      <c r="H3" s="129">
        <f t="shared" si="0"/>
        <v>1</v>
      </c>
      <c r="J3" s="50" t="s">
        <v>244</v>
      </c>
      <c r="K3" s="132" t="s">
        <v>245</v>
      </c>
      <c r="L3" s="170" t="str">
        <f>J3</f>
        <v>Total/NA</v>
      </c>
      <c r="M3" s="132" t="s">
        <v>190</v>
      </c>
      <c r="N3" s="132"/>
      <c r="O3" s="132" t="s">
        <v>243</v>
      </c>
      <c r="P3" s="132"/>
      <c r="Q3" s="132"/>
      <c r="R3" s="132"/>
    </row>
    <row r="4" spans="1:22">
      <c r="A4" s="129" t="s">
        <v>1368</v>
      </c>
      <c r="B4" s="129" t="s">
        <v>894</v>
      </c>
      <c r="D4" s="129" t="s">
        <v>426</v>
      </c>
      <c r="H4" s="129">
        <f t="shared" si="0"/>
        <v>1</v>
      </c>
      <c r="J4" s="44" t="s">
        <v>1179</v>
      </c>
      <c r="K4" s="132" t="s">
        <v>246</v>
      </c>
      <c r="L4" s="170" t="str">
        <f>J4</f>
        <v>Réassurance cédée</v>
      </c>
      <c r="M4" s="132" t="s">
        <v>190</v>
      </c>
      <c r="N4" s="132" t="s">
        <v>192</v>
      </c>
      <c r="O4" s="132" t="s">
        <v>243</v>
      </c>
      <c r="P4" s="132"/>
      <c r="Q4" s="132"/>
      <c r="R4" s="132"/>
    </row>
    <row r="5" spans="1:22">
      <c r="A5" s="129" t="s">
        <v>1508</v>
      </c>
      <c r="B5" s="129" t="s">
        <v>1182</v>
      </c>
      <c r="D5" s="129" t="s">
        <v>426</v>
      </c>
      <c r="H5" s="129">
        <f t="shared" si="0"/>
        <v>1</v>
      </c>
      <c r="J5" s="22" t="s">
        <v>1180</v>
      </c>
      <c r="K5" s="133" t="str">
        <f>VLOOKUP(J5,A:B,2,FALSE)</f>
        <v>e606</v>
      </c>
      <c r="L5" s="170" t="str">
        <f>J5</f>
        <v>Réassurance de risque cédée</v>
      </c>
      <c r="M5" s="132"/>
      <c r="N5" s="132" t="s">
        <v>192</v>
      </c>
      <c r="O5" s="132" t="s">
        <v>426</v>
      </c>
      <c r="P5" s="132"/>
      <c r="Q5" s="132"/>
      <c r="R5" s="132"/>
    </row>
    <row r="6" spans="1:22">
      <c r="A6" s="129" t="s">
        <v>1513</v>
      </c>
      <c r="B6" s="129" t="s">
        <v>1183</v>
      </c>
      <c r="D6" s="129" t="s">
        <v>426</v>
      </c>
      <c r="H6" s="129">
        <f t="shared" si="0"/>
        <v>1</v>
      </c>
      <c r="J6" s="22" t="s">
        <v>1181</v>
      </c>
      <c r="K6" s="133" t="str">
        <f>VLOOKUP(J6,A:B,2,FALSE)</f>
        <v>e600</v>
      </c>
      <c r="L6" s="170" t="str">
        <f>J6</f>
        <v>Autre réassurance cédée</v>
      </c>
      <c r="M6" s="132"/>
      <c r="N6" s="132" t="s">
        <v>192</v>
      </c>
      <c r="O6" s="132" t="s">
        <v>426</v>
      </c>
      <c r="P6" s="132"/>
      <c r="Q6" s="132"/>
      <c r="R6" s="132"/>
    </row>
    <row r="7" spans="1:22">
      <c r="A7" s="129" t="s">
        <v>1141</v>
      </c>
      <c r="B7" s="129" t="s">
        <v>1185</v>
      </c>
      <c r="D7" s="129" t="s">
        <v>426</v>
      </c>
      <c r="H7" s="129">
        <f t="shared" si="0"/>
        <v>1</v>
      </c>
      <c r="J7" s="44" t="s">
        <v>1368</v>
      </c>
      <c r="K7" s="133" t="str">
        <f>VLOOKUP(J7,A:B,2,FALSE)</f>
        <v>e601</v>
      </c>
      <c r="L7" s="170" t="str">
        <f>J7</f>
        <v>Non cédée</v>
      </c>
      <c r="M7" s="132"/>
      <c r="N7" s="132" t="s">
        <v>192</v>
      </c>
      <c r="O7" s="132" t="s">
        <v>426</v>
      </c>
      <c r="P7" s="132"/>
      <c r="Q7" s="132"/>
      <c r="R7" s="132"/>
    </row>
    <row r="8" spans="1:22">
      <c r="A8" s="129" t="s">
        <v>1179</v>
      </c>
      <c r="B8" s="129" t="s">
        <v>246</v>
      </c>
      <c r="D8" s="129" t="s">
        <v>243</v>
      </c>
      <c r="H8" s="129">
        <f t="shared" si="0"/>
        <v>1</v>
      </c>
      <c r="J8" s="40" t="s">
        <v>1512</v>
      </c>
      <c r="K8" s="133"/>
      <c r="L8" s="170"/>
      <c r="M8" s="132"/>
      <c r="N8" s="132"/>
      <c r="O8" s="132" t="s">
        <v>426</v>
      </c>
      <c r="P8" s="132"/>
      <c r="Q8" s="132" t="s">
        <v>287</v>
      </c>
      <c r="R8" s="132"/>
    </row>
    <row r="9" spans="1:22">
      <c r="A9" s="129" t="s">
        <v>1180</v>
      </c>
      <c r="B9" s="129" t="s">
        <v>1394</v>
      </c>
      <c r="D9" s="129" t="s">
        <v>426</v>
      </c>
      <c r="H9" s="129">
        <f t="shared" si="0"/>
        <v>1</v>
      </c>
      <c r="J9" s="50" t="s">
        <v>244</v>
      </c>
      <c r="K9" s="133" t="str">
        <f t="shared" ref="K9:K45" si="1">VLOOKUP(J9,A:B,2,FALSE)</f>
        <v>x0</v>
      </c>
      <c r="L9" s="170" t="str">
        <f>J9</f>
        <v>Total/NA</v>
      </c>
      <c r="M9" s="132" t="s">
        <v>190</v>
      </c>
      <c r="N9" s="132"/>
      <c r="O9" s="132" t="s">
        <v>243</v>
      </c>
      <c r="P9" s="132"/>
      <c r="Q9" s="132"/>
      <c r="R9" s="132"/>
    </row>
    <row r="10" spans="1:22">
      <c r="A10" s="129" t="s">
        <v>1369</v>
      </c>
      <c r="B10" s="129" t="s">
        <v>1395</v>
      </c>
      <c r="D10" s="129" t="s">
        <v>426</v>
      </c>
      <c r="H10" s="129">
        <f t="shared" si="0"/>
        <v>1</v>
      </c>
      <c r="J10" s="44" t="s">
        <v>1141</v>
      </c>
      <c r="K10" s="133" t="str">
        <f t="shared" si="1"/>
        <v>e605</v>
      </c>
      <c r="L10" s="170" t="str">
        <f>J10</f>
        <v>Opérations données en substitution</v>
      </c>
      <c r="M10" s="132"/>
      <c r="N10" s="132" t="s">
        <v>192</v>
      </c>
      <c r="O10" s="132" t="s">
        <v>426</v>
      </c>
      <c r="P10" s="132"/>
      <c r="Q10" s="132"/>
      <c r="R10" s="132"/>
    </row>
    <row r="11" spans="1:22">
      <c r="A11" s="303" t="s">
        <v>6018</v>
      </c>
      <c r="B11" s="303" t="s">
        <v>6502</v>
      </c>
      <c r="C11" s="303"/>
      <c r="D11" s="303" t="s">
        <v>6107</v>
      </c>
      <c r="E11" s="303"/>
      <c r="F11" s="303"/>
      <c r="G11" s="303"/>
      <c r="H11" s="303">
        <f t="shared" si="0"/>
        <v>0</v>
      </c>
      <c r="J11" s="44" t="s">
        <v>1508</v>
      </c>
      <c r="K11" s="133" t="str">
        <f t="shared" si="1"/>
        <v>e603</v>
      </c>
      <c r="L11" s="170" t="str">
        <f>J11</f>
        <v>Opérations non données en substitution</v>
      </c>
      <c r="M11" s="132"/>
      <c r="N11" s="132" t="s">
        <v>192</v>
      </c>
      <c r="O11" s="132" t="s">
        <v>426</v>
      </c>
      <c r="P11" s="132"/>
      <c r="Q11" s="132"/>
      <c r="R11" s="132"/>
    </row>
    <row r="12" spans="1:22">
      <c r="A12" s="303" t="s">
        <v>6019</v>
      </c>
      <c r="B12" s="303" t="s">
        <v>6503</v>
      </c>
      <c r="C12" s="303"/>
      <c r="D12" s="303" t="s">
        <v>6107</v>
      </c>
      <c r="E12" s="303"/>
      <c r="F12" s="303"/>
      <c r="G12" s="303"/>
      <c r="H12" s="303">
        <f t="shared" si="0"/>
        <v>0</v>
      </c>
      <c r="J12" s="40" t="s">
        <v>1559</v>
      </c>
      <c r="K12" s="133"/>
      <c r="L12" s="170"/>
      <c r="M12" s="132"/>
      <c r="N12" s="132"/>
      <c r="O12" s="132" t="s">
        <v>426</v>
      </c>
      <c r="P12" s="132"/>
      <c r="Q12" s="132" t="s">
        <v>335</v>
      </c>
      <c r="R12" s="132"/>
    </row>
    <row r="13" spans="1:22">
      <c r="A13" s="303" t="s">
        <v>5888</v>
      </c>
      <c r="B13" s="303" t="s">
        <v>6504</v>
      </c>
      <c r="C13" s="303"/>
      <c r="D13" s="303" t="s">
        <v>6107</v>
      </c>
      <c r="E13" s="303"/>
      <c r="F13" s="303"/>
      <c r="G13" s="303"/>
      <c r="H13" s="303">
        <f t="shared" si="0"/>
        <v>1</v>
      </c>
      <c r="J13" s="50" t="s">
        <v>244</v>
      </c>
      <c r="K13" s="133" t="str">
        <f t="shared" si="1"/>
        <v>x0</v>
      </c>
      <c r="L13" s="170" t="str">
        <f>J13</f>
        <v>Total/NA</v>
      </c>
      <c r="M13" s="132" t="s">
        <v>190</v>
      </c>
      <c r="N13" s="132"/>
      <c r="O13" s="132" t="s">
        <v>243</v>
      </c>
      <c r="P13" s="132"/>
      <c r="Q13" s="132"/>
      <c r="R13" s="132"/>
    </row>
    <row r="14" spans="1:22">
      <c r="A14" s="303" t="s">
        <v>5892</v>
      </c>
      <c r="B14" s="303" t="s">
        <v>6505</v>
      </c>
      <c r="C14" s="303"/>
      <c r="D14" s="303" t="s">
        <v>6107</v>
      </c>
      <c r="E14" s="303"/>
      <c r="F14" s="303"/>
      <c r="G14" s="303"/>
      <c r="H14" s="303">
        <f t="shared" si="0"/>
        <v>1</v>
      </c>
      <c r="J14" s="44" t="s">
        <v>1369</v>
      </c>
      <c r="K14" s="133" t="str">
        <f t="shared" si="1"/>
        <v>e607</v>
      </c>
      <c r="L14" s="170" t="str">
        <f>J14</f>
        <v>Réassurance cédée et opérations données en substitution</v>
      </c>
      <c r="M14" s="132" t="s">
        <v>190</v>
      </c>
      <c r="N14" s="132" t="s">
        <v>192</v>
      </c>
      <c r="O14" s="132" t="s">
        <v>426</v>
      </c>
      <c r="P14" s="132"/>
      <c r="Q14" s="132"/>
      <c r="R14" s="132"/>
    </row>
    <row r="15" spans="1:22">
      <c r="A15" s="303" t="s">
        <v>5893</v>
      </c>
      <c r="B15" s="303" t="s">
        <v>6506</v>
      </c>
      <c r="C15" s="303"/>
      <c r="D15" s="303" t="s">
        <v>6107</v>
      </c>
      <c r="E15" s="303"/>
      <c r="F15" s="303"/>
      <c r="G15" s="303"/>
      <c r="H15" s="303">
        <f t="shared" si="0"/>
        <v>1</v>
      </c>
      <c r="J15" s="85" t="s">
        <v>1513</v>
      </c>
      <c r="K15" s="133" t="str">
        <f t="shared" si="1"/>
        <v>e604</v>
      </c>
      <c r="L15" s="186" t="str">
        <f>J15</f>
        <v>Non donné en substitution et non cédé</v>
      </c>
      <c r="M15" s="132" t="s">
        <v>190</v>
      </c>
      <c r="N15" s="132" t="s">
        <v>192</v>
      </c>
      <c r="O15" s="132" t="s">
        <v>426</v>
      </c>
      <c r="P15" s="132"/>
      <c r="Q15" s="132"/>
      <c r="R15" s="132"/>
    </row>
    <row r="16" spans="1:22">
      <c r="A16" s="303" t="s">
        <v>5894</v>
      </c>
      <c r="B16" s="303" t="s">
        <v>6507</v>
      </c>
      <c r="C16" s="303"/>
      <c r="D16" s="303" t="s">
        <v>6107</v>
      </c>
      <c r="E16" s="303"/>
      <c r="F16" s="303"/>
      <c r="G16" s="303"/>
      <c r="H16" s="303">
        <f t="shared" si="0"/>
        <v>1</v>
      </c>
      <c r="J16" s="363" t="s">
        <v>5887</v>
      </c>
      <c r="K16" s="301"/>
      <c r="L16" s="380"/>
      <c r="M16" s="303"/>
      <c r="N16" s="303"/>
      <c r="O16" s="303" t="s">
        <v>6107</v>
      </c>
      <c r="P16" s="303"/>
      <c r="Q16" s="303" t="s">
        <v>5885</v>
      </c>
      <c r="R16" s="299" t="s">
        <v>6651</v>
      </c>
    </row>
    <row r="17" spans="1:18">
      <c r="A17" s="303" t="s">
        <v>5895</v>
      </c>
      <c r="B17" s="303" t="s">
        <v>6508</v>
      </c>
      <c r="C17" s="303"/>
      <c r="D17" s="303" t="s">
        <v>6107</v>
      </c>
      <c r="E17" s="303"/>
      <c r="F17" s="303"/>
      <c r="G17" s="303"/>
      <c r="H17" s="303">
        <f t="shared" si="0"/>
        <v>1</v>
      </c>
      <c r="J17" s="364" t="s">
        <v>244</v>
      </c>
      <c r="K17" s="301" t="str">
        <f t="shared" si="1"/>
        <v>x0</v>
      </c>
      <c r="L17" s="380" t="str">
        <f t="shared" ref="L17:L45" si="2">J17</f>
        <v>Total/NA</v>
      </c>
      <c r="M17" s="299" t="s">
        <v>190</v>
      </c>
      <c r="N17" s="303"/>
      <c r="O17" s="303" t="str">
        <f t="shared" ref="O17:O45" si="3">VLOOKUP(L17,$A$1:$I$700,4,FALSE)</f>
        <v>s2c</v>
      </c>
      <c r="P17" s="303" t="s">
        <v>2403</v>
      </c>
      <c r="Q17" s="299"/>
      <c r="R17" s="299"/>
    </row>
    <row r="18" spans="1:18">
      <c r="A18" s="303" t="s">
        <v>5896</v>
      </c>
      <c r="B18" s="303" t="s">
        <v>6509</v>
      </c>
      <c r="C18" s="303"/>
      <c r="D18" s="303" t="s">
        <v>6107</v>
      </c>
      <c r="E18" s="303"/>
      <c r="F18" s="303"/>
      <c r="G18" s="303"/>
      <c r="H18" s="303">
        <f t="shared" si="0"/>
        <v>1</v>
      </c>
      <c r="J18" s="365" t="s">
        <v>5888</v>
      </c>
      <c r="K18" s="301" t="str">
        <f t="shared" si="1"/>
        <v>s5002</v>
      </c>
      <c r="L18" s="380" t="str">
        <f t="shared" si="2"/>
        <v>Couverture proportionnelle</v>
      </c>
      <c r="M18" s="303"/>
      <c r="N18" s="299" t="s">
        <v>192</v>
      </c>
      <c r="O18" s="303" t="str">
        <f t="shared" si="3"/>
        <v>s1</v>
      </c>
      <c r="P18" s="303"/>
      <c r="Q18" s="299"/>
      <c r="R18" s="299"/>
    </row>
    <row r="19" spans="1:18">
      <c r="A19" s="303" t="s">
        <v>5897</v>
      </c>
      <c r="B19" s="303" t="s">
        <v>6510</v>
      </c>
      <c r="C19" s="303"/>
      <c r="D19" s="303" t="s">
        <v>6107</v>
      </c>
      <c r="E19" s="303"/>
      <c r="F19" s="303"/>
      <c r="G19" s="303"/>
      <c r="H19" s="303">
        <f t="shared" si="0"/>
        <v>1</v>
      </c>
      <c r="J19" s="365" t="s">
        <v>5892</v>
      </c>
      <c r="K19" s="301" t="str">
        <f t="shared" si="1"/>
        <v>s5003</v>
      </c>
      <c r="L19" s="380" t="str">
        <f t="shared" si="2"/>
        <v>Couverture non proportionnelle par risque, tranche n°1</v>
      </c>
      <c r="M19" s="303"/>
      <c r="N19" s="299" t="s">
        <v>192</v>
      </c>
      <c r="O19" s="303" t="str">
        <f t="shared" si="3"/>
        <v>s1</v>
      </c>
      <c r="P19" s="303"/>
      <c r="Q19" s="299"/>
      <c r="R19" s="299"/>
    </row>
    <row r="20" spans="1:18">
      <c r="A20" s="303" t="s">
        <v>5898</v>
      </c>
      <c r="B20" s="303" t="s">
        <v>6511</v>
      </c>
      <c r="C20" s="303"/>
      <c r="D20" s="303" t="s">
        <v>6107</v>
      </c>
      <c r="E20" s="303"/>
      <c r="F20" s="303"/>
      <c r="G20" s="303"/>
      <c r="H20" s="303">
        <f t="shared" si="0"/>
        <v>1</v>
      </c>
      <c r="J20" s="365" t="s">
        <v>5893</v>
      </c>
      <c r="K20" s="301" t="str">
        <f t="shared" si="1"/>
        <v>s5004</v>
      </c>
      <c r="L20" s="380" t="str">
        <f t="shared" si="2"/>
        <v>Couverture non proportionnelle par risque, tranche n°2</v>
      </c>
      <c r="M20" s="303"/>
      <c r="N20" s="299" t="s">
        <v>192</v>
      </c>
      <c r="O20" s="303" t="str">
        <f t="shared" si="3"/>
        <v>s1</v>
      </c>
      <c r="P20" s="303"/>
      <c r="Q20" s="299"/>
      <c r="R20" s="299"/>
    </row>
    <row r="21" spans="1:18">
      <c r="A21" s="303" t="s">
        <v>5899</v>
      </c>
      <c r="B21" s="303" t="s">
        <v>6512</v>
      </c>
      <c r="C21" s="303"/>
      <c r="D21" s="303" t="s">
        <v>6107</v>
      </c>
      <c r="E21" s="303"/>
      <c r="F21" s="303"/>
      <c r="G21" s="303"/>
      <c r="H21" s="303">
        <f t="shared" si="0"/>
        <v>1</v>
      </c>
      <c r="J21" s="365" t="s">
        <v>5894</v>
      </c>
      <c r="K21" s="301" t="str">
        <f t="shared" si="1"/>
        <v>s5005</v>
      </c>
      <c r="L21" s="380" t="str">
        <f t="shared" si="2"/>
        <v>Couverture non proportionnelle par risque, tranche n°3</v>
      </c>
      <c r="M21" s="303"/>
      <c r="N21" s="299" t="s">
        <v>192</v>
      </c>
      <c r="O21" s="303" t="str">
        <f t="shared" si="3"/>
        <v>s1</v>
      </c>
      <c r="P21" s="303"/>
      <c r="Q21" s="299"/>
      <c r="R21" s="299"/>
    </row>
    <row r="22" spans="1:18">
      <c r="A22" s="303" t="s">
        <v>5900</v>
      </c>
      <c r="B22" s="303" t="s">
        <v>6513</v>
      </c>
      <c r="C22" s="303"/>
      <c r="D22" s="303" t="s">
        <v>6107</v>
      </c>
      <c r="E22" s="366"/>
      <c r="F22" s="303"/>
      <c r="G22" s="303"/>
      <c r="H22" s="303">
        <f t="shared" si="0"/>
        <v>1</v>
      </c>
      <c r="J22" s="365" t="s">
        <v>5895</v>
      </c>
      <c r="K22" s="301" t="str">
        <f t="shared" si="1"/>
        <v>s5006</v>
      </c>
      <c r="L22" s="380" t="str">
        <f t="shared" si="2"/>
        <v>Couverture non proportionnelle par risque, tranche n°4</v>
      </c>
      <c r="M22" s="303"/>
      <c r="N22" s="299" t="s">
        <v>192</v>
      </c>
      <c r="O22" s="303" t="str">
        <f t="shared" si="3"/>
        <v>s1</v>
      </c>
      <c r="P22" s="303"/>
      <c r="Q22" s="299"/>
      <c r="R22" s="299"/>
    </row>
    <row r="23" spans="1:18">
      <c r="A23" s="303" t="s">
        <v>5901</v>
      </c>
      <c r="B23" s="303" t="s">
        <v>6514</v>
      </c>
      <c r="C23" s="303"/>
      <c r="D23" s="303" t="s">
        <v>6107</v>
      </c>
      <c r="E23" s="303"/>
      <c r="F23" s="303"/>
      <c r="G23" s="303"/>
      <c r="H23" s="303">
        <f t="shared" si="0"/>
        <v>1</v>
      </c>
      <c r="J23" s="365" t="s">
        <v>5896</v>
      </c>
      <c r="K23" s="301" t="str">
        <f t="shared" si="1"/>
        <v>s5007</v>
      </c>
      <c r="L23" s="380" t="str">
        <f t="shared" si="2"/>
        <v>Couverture non proportionnelle par risque, tranche n°5</v>
      </c>
      <c r="M23" s="303"/>
      <c r="N23" s="299" t="s">
        <v>192</v>
      </c>
      <c r="O23" s="303" t="str">
        <f t="shared" si="3"/>
        <v>s1</v>
      </c>
      <c r="P23" s="303"/>
      <c r="Q23" s="299"/>
      <c r="R23" s="299"/>
    </row>
    <row r="24" spans="1:18">
      <c r="A24" s="303" t="s">
        <v>5902</v>
      </c>
      <c r="B24" s="303" t="s">
        <v>6515</v>
      </c>
      <c r="C24" s="303"/>
      <c r="D24" s="303" t="s">
        <v>6107</v>
      </c>
      <c r="E24" s="303"/>
      <c r="F24" s="303"/>
      <c r="G24" s="303"/>
      <c r="H24" s="303">
        <f t="shared" si="0"/>
        <v>1</v>
      </c>
      <c r="J24" s="365" t="s">
        <v>5897</v>
      </c>
      <c r="K24" s="301" t="str">
        <f t="shared" si="1"/>
        <v>s5008</v>
      </c>
      <c r="L24" s="380" t="str">
        <f t="shared" si="2"/>
        <v>Couverture non proportionnelle par risque, tranche n°6</v>
      </c>
      <c r="M24" s="303"/>
      <c r="N24" s="299" t="s">
        <v>192</v>
      </c>
      <c r="O24" s="303" t="str">
        <f t="shared" si="3"/>
        <v>s1</v>
      </c>
      <c r="P24" s="303"/>
      <c r="Q24" s="299"/>
      <c r="R24" s="299"/>
    </row>
    <row r="25" spans="1:18">
      <c r="A25" s="303" t="s">
        <v>5903</v>
      </c>
      <c r="B25" s="303" t="s">
        <v>6516</v>
      </c>
      <c r="C25" s="303"/>
      <c r="D25" s="303" t="s">
        <v>6107</v>
      </c>
      <c r="E25" s="303"/>
      <c r="F25" s="303"/>
      <c r="G25" s="303"/>
      <c r="H25" s="303">
        <f t="shared" si="0"/>
        <v>1</v>
      </c>
      <c r="J25" s="365" t="s">
        <v>5898</v>
      </c>
      <c r="K25" s="301" t="str">
        <f t="shared" si="1"/>
        <v>s5009</v>
      </c>
      <c r="L25" s="380" t="str">
        <f t="shared" si="2"/>
        <v>Couverture non proportionnelle par risque, tranche n°7</v>
      </c>
      <c r="M25" s="303"/>
      <c r="N25" s="299" t="s">
        <v>192</v>
      </c>
      <c r="O25" s="303" t="str">
        <f t="shared" si="3"/>
        <v>s1</v>
      </c>
      <c r="P25" s="303"/>
      <c r="Q25" s="299"/>
      <c r="R25" s="299"/>
    </row>
    <row r="26" spans="1:18">
      <c r="A26" s="303" t="s">
        <v>5904</v>
      </c>
      <c r="B26" s="303" t="s">
        <v>6517</v>
      </c>
      <c r="C26" s="303"/>
      <c r="D26" s="303" t="s">
        <v>6107</v>
      </c>
      <c r="E26" s="303"/>
      <c r="F26" s="303"/>
      <c r="G26" s="303"/>
      <c r="H26" s="303">
        <f t="shared" si="0"/>
        <v>1</v>
      </c>
      <c r="J26" s="365" t="s">
        <v>5899</v>
      </c>
      <c r="K26" s="301" t="str">
        <f t="shared" si="1"/>
        <v>s5010</v>
      </c>
      <c r="L26" s="380" t="str">
        <f t="shared" si="2"/>
        <v>Couverture non proportionnelle par risque, tranche n°8</v>
      </c>
      <c r="M26" s="303"/>
      <c r="N26" s="299" t="s">
        <v>192</v>
      </c>
      <c r="O26" s="303" t="str">
        <f t="shared" si="3"/>
        <v>s1</v>
      </c>
      <c r="P26" s="303"/>
      <c r="Q26" s="299"/>
      <c r="R26" s="299"/>
    </row>
    <row r="27" spans="1:18">
      <c r="A27" s="303" t="s">
        <v>5905</v>
      </c>
      <c r="B27" s="303" t="s">
        <v>6518</v>
      </c>
      <c r="C27" s="303"/>
      <c r="D27" s="303" t="s">
        <v>6107</v>
      </c>
      <c r="E27" s="303"/>
      <c r="F27" s="303"/>
      <c r="G27" s="303"/>
      <c r="H27" s="303">
        <f t="shared" si="0"/>
        <v>1</v>
      </c>
      <c r="J27" s="365" t="s">
        <v>5900</v>
      </c>
      <c r="K27" s="301" t="str">
        <f t="shared" si="1"/>
        <v>s5011</v>
      </c>
      <c r="L27" s="380" t="str">
        <f t="shared" si="2"/>
        <v>Couverture non proportionnelle par risque, tranche n°9</v>
      </c>
      <c r="M27" s="303"/>
      <c r="N27" s="299" t="s">
        <v>192</v>
      </c>
      <c r="O27" s="303" t="str">
        <f t="shared" si="3"/>
        <v>s1</v>
      </c>
      <c r="P27" s="303"/>
      <c r="Q27" s="299"/>
      <c r="R27" s="299"/>
    </row>
    <row r="28" spans="1:18" ht="14.25" customHeight="1">
      <c r="A28" s="303" t="s">
        <v>5906</v>
      </c>
      <c r="B28" s="303" t="s">
        <v>6519</v>
      </c>
      <c r="C28" s="303"/>
      <c r="D28" s="303" t="s">
        <v>6107</v>
      </c>
      <c r="E28" s="303"/>
      <c r="F28" s="303"/>
      <c r="G28" s="303"/>
      <c r="H28" s="303">
        <f t="shared" si="0"/>
        <v>1</v>
      </c>
      <c r="J28" s="365" t="s">
        <v>5901</v>
      </c>
      <c r="K28" s="301" t="str">
        <f t="shared" si="1"/>
        <v>s5012</v>
      </c>
      <c r="L28" s="380" t="str">
        <f t="shared" si="2"/>
        <v>Couverture non proportionnelle par risque, au delà de la tranche n°9</v>
      </c>
      <c r="M28" s="303"/>
      <c r="N28" s="299" t="s">
        <v>192</v>
      </c>
      <c r="O28" s="303" t="str">
        <f t="shared" si="3"/>
        <v>s1</v>
      </c>
      <c r="P28" s="303"/>
      <c r="Q28" s="299"/>
      <c r="R28" s="299"/>
    </row>
    <row r="29" spans="1:18">
      <c r="A29" s="303" t="s">
        <v>5907</v>
      </c>
      <c r="B29" s="303" t="s">
        <v>6497</v>
      </c>
      <c r="C29" s="303"/>
      <c r="D29" s="303" t="s">
        <v>6107</v>
      </c>
      <c r="E29" s="303"/>
      <c r="F29" s="303"/>
      <c r="G29" s="303"/>
      <c r="H29" s="303">
        <f t="shared" si="0"/>
        <v>1</v>
      </c>
      <c r="J29" s="365" t="s">
        <v>5902</v>
      </c>
      <c r="K29" s="301" t="str">
        <f t="shared" si="1"/>
        <v>s5013</v>
      </c>
      <c r="L29" s="380" t="str">
        <f t="shared" si="2"/>
        <v>Couverture non proportionnelle par évènement, tranche n°1</v>
      </c>
      <c r="M29" s="303"/>
      <c r="N29" s="299" t="s">
        <v>192</v>
      </c>
      <c r="O29" s="303" t="str">
        <f t="shared" si="3"/>
        <v>s1</v>
      </c>
      <c r="P29" s="303"/>
      <c r="Q29" s="299"/>
      <c r="R29" s="299"/>
    </row>
    <row r="30" spans="1:18">
      <c r="A30" s="303" t="s">
        <v>5908</v>
      </c>
      <c r="B30" s="303" t="s">
        <v>6520</v>
      </c>
      <c r="C30" s="303"/>
      <c r="D30" s="303" t="s">
        <v>6107</v>
      </c>
      <c r="E30" s="303"/>
      <c r="F30" s="303"/>
      <c r="G30" s="303"/>
      <c r="H30" s="303">
        <f t="shared" si="0"/>
        <v>1</v>
      </c>
      <c r="J30" s="365" t="s">
        <v>5903</v>
      </c>
      <c r="K30" s="301" t="str">
        <f t="shared" si="1"/>
        <v>s5014</v>
      </c>
      <c r="L30" s="380" t="str">
        <f t="shared" si="2"/>
        <v>Couverture non proportionnelle par évènement, tranche n°2</v>
      </c>
      <c r="M30" s="303"/>
      <c r="N30" s="299" t="s">
        <v>192</v>
      </c>
      <c r="O30" s="303" t="str">
        <f t="shared" si="3"/>
        <v>s1</v>
      </c>
      <c r="P30" s="303"/>
      <c r="Q30" s="299"/>
      <c r="R30" s="299"/>
    </row>
    <row r="31" spans="1:18">
      <c r="A31" s="303" t="s">
        <v>5909</v>
      </c>
      <c r="B31" s="303" t="s">
        <v>6521</v>
      </c>
      <c r="C31" s="303"/>
      <c r="D31" s="303" t="s">
        <v>6107</v>
      </c>
      <c r="E31" s="303"/>
      <c r="F31" s="303"/>
      <c r="G31" s="303"/>
      <c r="H31" s="303">
        <f t="shared" si="0"/>
        <v>1</v>
      </c>
      <c r="J31" s="365" t="s">
        <v>5904</v>
      </c>
      <c r="K31" s="301" t="str">
        <f t="shared" si="1"/>
        <v>s5015</v>
      </c>
      <c r="L31" s="380" t="str">
        <f t="shared" si="2"/>
        <v>Couverture non proportionnelle par évènement, tranche n°3</v>
      </c>
      <c r="M31" s="303"/>
      <c r="N31" s="299" t="s">
        <v>192</v>
      </c>
      <c r="O31" s="303" t="str">
        <f t="shared" si="3"/>
        <v>s1</v>
      </c>
      <c r="P31" s="303"/>
      <c r="Q31" s="299"/>
      <c r="R31" s="299"/>
    </row>
    <row r="32" spans="1:18">
      <c r="A32" s="303" t="s">
        <v>5910</v>
      </c>
      <c r="B32" s="303" t="s">
        <v>6522</v>
      </c>
      <c r="C32" s="303"/>
      <c r="D32" s="303" t="s">
        <v>6107</v>
      </c>
      <c r="E32" s="303"/>
      <c r="F32" s="303"/>
      <c r="G32" s="303"/>
      <c r="H32" s="303">
        <f t="shared" si="0"/>
        <v>1</v>
      </c>
      <c r="J32" s="365" t="s">
        <v>5905</v>
      </c>
      <c r="K32" s="301" t="str">
        <f t="shared" si="1"/>
        <v>s5016</v>
      </c>
      <c r="L32" s="380" t="str">
        <f t="shared" si="2"/>
        <v>Couverture non proportionnelle par évènement, tranche n°4</v>
      </c>
      <c r="M32" s="303"/>
      <c r="N32" s="299" t="s">
        <v>192</v>
      </c>
      <c r="O32" s="303" t="str">
        <f t="shared" si="3"/>
        <v>s1</v>
      </c>
      <c r="P32" s="303"/>
      <c r="Q32" s="299"/>
      <c r="R32" s="299"/>
    </row>
    <row r="33" spans="1:18">
      <c r="A33" s="303" t="s">
        <v>5911</v>
      </c>
      <c r="B33" s="303" t="s">
        <v>6523</v>
      </c>
      <c r="C33" s="303"/>
      <c r="D33" s="303" t="s">
        <v>6107</v>
      </c>
      <c r="E33" s="303"/>
      <c r="F33" s="303"/>
      <c r="G33" s="303"/>
      <c r="H33" s="303">
        <f t="shared" si="0"/>
        <v>1</v>
      </c>
      <c r="J33" s="365" t="s">
        <v>5906</v>
      </c>
      <c r="K33" s="301" t="str">
        <f t="shared" si="1"/>
        <v>s5017</v>
      </c>
      <c r="L33" s="380" t="str">
        <f t="shared" si="2"/>
        <v>Couverture non proportionnelle par évènement, tranche n°5</v>
      </c>
      <c r="M33" s="303"/>
      <c r="N33" s="299" t="s">
        <v>192</v>
      </c>
      <c r="O33" s="303" t="str">
        <f t="shared" si="3"/>
        <v>s1</v>
      </c>
      <c r="P33" s="303"/>
      <c r="Q33" s="299"/>
      <c r="R33" s="299"/>
    </row>
    <row r="34" spans="1:18">
      <c r="A34" s="303" t="s">
        <v>5890</v>
      </c>
      <c r="B34" s="303" t="s">
        <v>6524</v>
      </c>
      <c r="C34" s="303"/>
      <c r="D34" s="303" t="s">
        <v>6107</v>
      </c>
      <c r="E34" s="303"/>
      <c r="F34" s="303"/>
      <c r="G34" s="303"/>
      <c r="H34" s="303">
        <f t="shared" si="0"/>
        <v>1</v>
      </c>
      <c r="J34" s="365" t="s">
        <v>5907</v>
      </c>
      <c r="K34" s="301" t="str">
        <f t="shared" si="1"/>
        <v>s5018</v>
      </c>
      <c r="L34" s="380" t="str">
        <f t="shared" si="2"/>
        <v>Couverture non proportionnelle par évènement, tranche n°6</v>
      </c>
      <c r="M34" s="303"/>
      <c r="N34" s="299" t="s">
        <v>192</v>
      </c>
      <c r="O34" s="303" t="str">
        <f t="shared" si="3"/>
        <v>s1</v>
      </c>
      <c r="P34" s="303"/>
      <c r="Q34" s="299"/>
      <c r="R34" s="299"/>
    </row>
    <row r="35" spans="1:18">
      <c r="A35" s="303" t="s">
        <v>5891</v>
      </c>
      <c r="B35" s="303" t="s">
        <v>6525</v>
      </c>
      <c r="C35" s="303"/>
      <c r="D35" s="303" t="s">
        <v>6107</v>
      </c>
      <c r="E35" s="303"/>
      <c r="F35" s="303"/>
      <c r="G35" s="303"/>
      <c r="H35" s="303">
        <f t="shared" si="0"/>
        <v>1</v>
      </c>
      <c r="J35" s="365" t="s">
        <v>5908</v>
      </c>
      <c r="K35" s="301" t="str">
        <f t="shared" si="1"/>
        <v>s5019</v>
      </c>
      <c r="L35" s="380" t="str">
        <f t="shared" si="2"/>
        <v>Couverture non proportionnelle par évènement, tranche n°7</v>
      </c>
      <c r="M35" s="303"/>
      <c r="N35" s="299" t="s">
        <v>192</v>
      </c>
      <c r="O35" s="303" t="str">
        <f t="shared" si="3"/>
        <v>s1</v>
      </c>
      <c r="P35" s="303"/>
      <c r="Q35" s="299"/>
      <c r="R35" s="299"/>
    </row>
    <row r="36" spans="1:18">
      <c r="A36" s="303" t="s">
        <v>5889</v>
      </c>
      <c r="B36" s="303" t="s">
        <v>6526</v>
      </c>
      <c r="C36" s="303"/>
      <c r="D36" s="303" t="s">
        <v>6107</v>
      </c>
      <c r="E36" s="303"/>
      <c r="F36" s="303"/>
      <c r="G36" s="303"/>
      <c r="H36" s="303">
        <f t="shared" si="0"/>
        <v>1</v>
      </c>
      <c r="J36" s="365" t="s">
        <v>5909</v>
      </c>
      <c r="K36" s="301" t="str">
        <f t="shared" si="1"/>
        <v>s5020</v>
      </c>
      <c r="L36" s="380" t="str">
        <f t="shared" si="2"/>
        <v>Couverture non proportionnelle par évènement, tranche n°8</v>
      </c>
      <c r="M36" s="303"/>
      <c r="N36" s="299" t="s">
        <v>192</v>
      </c>
      <c r="O36" s="303" t="str">
        <f t="shared" si="3"/>
        <v>s1</v>
      </c>
      <c r="P36" s="303"/>
      <c r="Q36" s="299"/>
      <c r="R36" s="299"/>
    </row>
    <row r="37" spans="1:18">
      <c r="A37" s="303" t="s">
        <v>5912</v>
      </c>
      <c r="B37" s="303" t="s">
        <v>6527</v>
      </c>
      <c r="C37" s="303"/>
      <c r="D37" s="303" t="s">
        <v>6107</v>
      </c>
      <c r="E37" s="303"/>
      <c r="F37" s="303"/>
      <c r="G37" s="303"/>
      <c r="H37" s="303">
        <f t="shared" si="0"/>
        <v>1</v>
      </c>
      <c r="J37" s="365" t="s">
        <v>5910</v>
      </c>
      <c r="K37" s="301" t="str">
        <f t="shared" si="1"/>
        <v>s5021</v>
      </c>
      <c r="L37" s="380" t="str">
        <f t="shared" si="2"/>
        <v>Couverture non proportionnelle par évènement, tranche n°9</v>
      </c>
      <c r="M37" s="303"/>
      <c r="N37" s="299" t="s">
        <v>192</v>
      </c>
      <c r="O37" s="303" t="str">
        <f t="shared" si="3"/>
        <v>s1</v>
      </c>
      <c r="P37" s="303"/>
      <c r="Q37" s="299"/>
      <c r="R37" s="299"/>
    </row>
    <row r="38" spans="1:18" ht="17.25" customHeight="1">
      <c r="A38" s="303" t="s">
        <v>5913</v>
      </c>
      <c r="B38" s="303" t="s">
        <v>6528</v>
      </c>
      <c r="C38" s="303"/>
      <c r="D38" s="303" t="s">
        <v>6107</v>
      </c>
      <c r="E38" s="303"/>
      <c r="F38" s="303"/>
      <c r="G38" s="303"/>
      <c r="H38" s="303">
        <f t="shared" si="0"/>
        <v>1</v>
      </c>
      <c r="J38" s="365" t="s">
        <v>5911</v>
      </c>
      <c r="K38" s="301" t="str">
        <f t="shared" si="1"/>
        <v>s5022</v>
      </c>
      <c r="L38" s="380" t="str">
        <f t="shared" si="2"/>
        <v>Couverture non proportionnelle par évènement, au delà de la tranche n°9</v>
      </c>
      <c r="M38" s="303"/>
      <c r="N38" s="299" t="s">
        <v>192</v>
      </c>
      <c r="O38" s="303" t="str">
        <f t="shared" si="3"/>
        <v>s1</v>
      </c>
      <c r="P38" s="303"/>
      <c r="Q38" s="299"/>
      <c r="R38" s="299"/>
    </row>
    <row r="39" spans="1:18">
      <c r="A39" s="275"/>
      <c r="J39" s="365" t="s">
        <v>5890</v>
      </c>
      <c r="K39" s="301" t="str">
        <f t="shared" si="1"/>
        <v>s5023</v>
      </c>
      <c r="L39" s="380" t="str">
        <f t="shared" si="2"/>
        <v>Synthèse des couvertures par risque</v>
      </c>
      <c r="M39" s="303"/>
      <c r="N39" s="299" t="s">
        <v>192</v>
      </c>
      <c r="O39" s="303" t="str">
        <f t="shared" si="3"/>
        <v>s1</v>
      </c>
      <c r="P39" s="303"/>
      <c r="Q39" s="299"/>
      <c r="R39" s="299"/>
    </row>
    <row r="40" spans="1:18">
      <c r="J40" s="365" t="s">
        <v>5891</v>
      </c>
      <c r="K40" s="301" t="str">
        <f t="shared" si="1"/>
        <v>s5024</v>
      </c>
      <c r="L40" s="380" t="str">
        <f t="shared" si="2"/>
        <v>Synthèse des couvertures par évènement</v>
      </c>
      <c r="M40" s="303"/>
      <c r="N40" s="299" t="s">
        <v>192</v>
      </c>
      <c r="O40" s="303" t="str">
        <f t="shared" si="3"/>
        <v>s1</v>
      </c>
      <c r="P40" s="303"/>
      <c r="Q40" s="299"/>
      <c r="R40" s="299"/>
    </row>
    <row r="41" spans="1:18">
      <c r="J41" s="365" t="s">
        <v>5889</v>
      </c>
      <c r="K41" s="301" t="str">
        <f t="shared" si="1"/>
        <v>s5025</v>
      </c>
      <c r="L41" s="380" t="str">
        <f t="shared" si="2"/>
        <v>Couverture en excédent de perte annuelle</v>
      </c>
      <c r="M41" s="303"/>
      <c r="N41" s="299" t="s">
        <v>192</v>
      </c>
      <c r="O41" s="303" t="str">
        <f t="shared" si="3"/>
        <v>s1</v>
      </c>
      <c r="P41" s="303"/>
      <c r="Q41" s="299"/>
      <c r="R41" s="299"/>
    </row>
    <row r="42" spans="1:18" ht="21" customHeight="1">
      <c r="J42" s="367" t="s">
        <v>5916</v>
      </c>
      <c r="K42" s="301"/>
      <c r="L42" s="380"/>
      <c r="M42" s="303"/>
      <c r="N42" s="303"/>
      <c r="O42" s="303" t="s">
        <v>6107</v>
      </c>
      <c r="P42" s="303"/>
      <c r="Q42" s="299"/>
      <c r="R42" s="299" t="s">
        <v>6651</v>
      </c>
    </row>
    <row r="43" spans="1:18">
      <c r="J43" s="364" t="s">
        <v>244</v>
      </c>
      <c r="K43" s="301" t="str">
        <f t="shared" si="1"/>
        <v>x0</v>
      </c>
      <c r="L43" s="380" t="str">
        <f t="shared" si="2"/>
        <v>Total/NA</v>
      </c>
      <c r="M43" s="299" t="s">
        <v>190</v>
      </c>
      <c r="N43" s="303"/>
      <c r="O43" s="303" t="str">
        <f t="shared" si="3"/>
        <v>s2c</v>
      </c>
      <c r="P43" s="303" t="s">
        <v>2403</v>
      </c>
      <c r="Q43" s="299"/>
      <c r="R43" s="299"/>
    </row>
    <row r="44" spans="1:18">
      <c r="C44" s="299"/>
      <c r="D44" s="299"/>
      <c r="E44" s="299"/>
      <c r="F44" s="299"/>
      <c r="G44" s="299"/>
      <c r="H44" s="299"/>
      <c r="I44" s="299"/>
      <c r="J44" s="365" t="s">
        <v>5912</v>
      </c>
      <c r="K44" s="301" t="str">
        <f t="shared" si="1"/>
        <v>s5026</v>
      </c>
      <c r="L44" s="380" t="str">
        <f t="shared" si="2"/>
        <v>Couverture proportionnelle avant non proportionnelle</v>
      </c>
      <c r="M44" s="303"/>
      <c r="N44" s="299" t="s">
        <v>192</v>
      </c>
      <c r="O44" s="303" t="str">
        <f t="shared" si="3"/>
        <v>s1</v>
      </c>
      <c r="P44" s="303"/>
      <c r="Q44" s="299"/>
      <c r="R44" s="299"/>
    </row>
    <row r="45" spans="1:18">
      <c r="C45" s="299"/>
      <c r="D45" s="299"/>
      <c r="E45" s="299"/>
      <c r="F45" s="299"/>
      <c r="G45" s="299"/>
      <c r="H45" s="299"/>
      <c r="I45" s="299"/>
      <c r="J45" s="365" t="s">
        <v>5913</v>
      </c>
      <c r="K45" s="301" t="str">
        <f t="shared" si="1"/>
        <v>s5027</v>
      </c>
      <c r="L45" s="380" t="str">
        <f t="shared" si="2"/>
        <v>Couverture proportionnelle après non proportionnelle</v>
      </c>
      <c r="M45" s="303"/>
      <c r="N45" s="299" t="s">
        <v>192</v>
      </c>
      <c r="O45" s="303" t="str">
        <f t="shared" si="3"/>
        <v>s1</v>
      </c>
      <c r="P45" s="303"/>
      <c r="Q45" s="299"/>
      <c r="R45" s="299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>
    <tabColor rgb="FF00B0F0"/>
  </sheetPr>
  <dimension ref="A1:V116"/>
  <sheetViews>
    <sheetView topLeftCell="A53" workbookViewId="0">
      <selection activeCell="A55" sqref="A55"/>
    </sheetView>
  </sheetViews>
  <sheetFormatPr baseColWidth="10" defaultColWidth="11.5546875" defaultRowHeight="14.4"/>
  <cols>
    <col min="1" max="1" width="35.5546875" style="129" bestFit="1" customWidth="1"/>
    <col min="2" max="2" width="6.5546875" style="129" bestFit="1" customWidth="1"/>
    <col min="3" max="9" width="11.5546875" style="129"/>
    <col min="10" max="10" width="35.109375" style="129" bestFit="1" customWidth="1"/>
    <col min="11" max="11" width="11.5546875" style="129"/>
    <col min="12" max="12" width="35.109375" style="129" customWidth="1"/>
    <col min="13" max="17" width="11.5546875" style="129"/>
    <col min="18" max="18" width="18.109375" style="129" customWidth="1"/>
    <col min="19" max="16384" width="11.5546875" style="129"/>
  </cols>
  <sheetData>
    <row r="1" spans="1:22">
      <c r="A1" s="109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82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129" t="s">
        <v>365</v>
      </c>
      <c r="B2" s="129" t="s">
        <v>245</v>
      </c>
      <c r="C2" s="129" t="s">
        <v>609</v>
      </c>
      <c r="D2" s="129" t="s">
        <v>243</v>
      </c>
      <c r="H2" s="129">
        <f t="shared" ref="H2:H65" si="0">COUNTIF($J$2:$J$375,A2)</f>
        <v>6</v>
      </c>
      <c r="J2" s="52" t="s">
        <v>985</v>
      </c>
      <c r="L2" s="171"/>
      <c r="O2" s="129" t="s">
        <v>426</v>
      </c>
      <c r="Q2" s="129" t="s">
        <v>124</v>
      </c>
    </row>
    <row r="3" spans="1:22">
      <c r="A3" s="129" t="s">
        <v>366</v>
      </c>
      <c r="B3" s="129" t="s">
        <v>988</v>
      </c>
      <c r="D3" s="129" t="s">
        <v>426</v>
      </c>
      <c r="H3" s="129">
        <f t="shared" si="0"/>
        <v>3</v>
      </c>
      <c r="J3" s="7" t="s">
        <v>366</v>
      </c>
      <c r="K3" s="132" t="str">
        <f>VLOOKUP(J3,$A$1:$I$305,2,FALSE)</f>
        <v>e1202</v>
      </c>
      <c r="L3" s="187" t="str">
        <f t="shared" ref="L3:L8" si="1">J3</f>
        <v>N+1</v>
      </c>
      <c r="O3" s="129" t="s">
        <v>426</v>
      </c>
    </row>
    <row r="4" spans="1:22">
      <c r="A4" s="129" t="s">
        <v>1376</v>
      </c>
      <c r="B4" s="129" t="s">
        <v>989</v>
      </c>
      <c r="D4" s="129" t="s">
        <v>426</v>
      </c>
      <c r="H4" s="129">
        <f t="shared" si="0"/>
        <v>6</v>
      </c>
      <c r="J4" s="7" t="s">
        <v>365</v>
      </c>
      <c r="K4" s="132" t="str">
        <f t="shared" ref="K4:K23" si="2">VLOOKUP(J4,$A$1:$I$305,2,FALSE)</f>
        <v>x0</v>
      </c>
      <c r="L4" s="187" t="str">
        <f t="shared" si="1"/>
        <v>N</v>
      </c>
      <c r="O4" s="129" t="s">
        <v>243</v>
      </c>
    </row>
    <row r="5" spans="1:22">
      <c r="A5" s="129" t="s">
        <v>1377</v>
      </c>
      <c r="B5" s="129" t="s">
        <v>990</v>
      </c>
      <c r="D5" s="129" t="s">
        <v>426</v>
      </c>
      <c r="H5" s="129">
        <f t="shared" si="0"/>
        <v>5</v>
      </c>
      <c r="J5" s="7" t="s">
        <v>1376</v>
      </c>
      <c r="K5" s="132" t="str">
        <f t="shared" si="2"/>
        <v>e1203</v>
      </c>
      <c r="L5" s="187" t="str">
        <f t="shared" si="1"/>
        <v>N-1</v>
      </c>
      <c r="O5" s="129" t="s">
        <v>426</v>
      </c>
    </row>
    <row r="6" spans="1:22">
      <c r="A6" s="129" t="s">
        <v>1378</v>
      </c>
      <c r="B6" s="129" t="s">
        <v>991</v>
      </c>
      <c r="D6" s="129" t="s">
        <v>426</v>
      </c>
      <c r="H6" s="129">
        <f t="shared" si="0"/>
        <v>5</v>
      </c>
      <c r="J6" s="7" t="s">
        <v>1377</v>
      </c>
      <c r="K6" s="132" t="str">
        <f t="shared" si="2"/>
        <v>e1204</v>
      </c>
      <c r="L6" s="187" t="str">
        <f t="shared" si="1"/>
        <v>N-2</v>
      </c>
      <c r="O6" s="129" t="s">
        <v>426</v>
      </c>
    </row>
    <row r="7" spans="1:22">
      <c r="A7" s="129" t="s">
        <v>1406</v>
      </c>
      <c r="B7" s="129" t="s">
        <v>992</v>
      </c>
      <c r="D7" s="129" t="s">
        <v>426</v>
      </c>
      <c r="H7" s="129">
        <f t="shared" si="0"/>
        <v>4</v>
      </c>
      <c r="J7" s="7" t="s">
        <v>1378</v>
      </c>
      <c r="K7" s="132" t="str">
        <f t="shared" si="2"/>
        <v>e1205</v>
      </c>
      <c r="L7" s="187" t="str">
        <f t="shared" si="1"/>
        <v>N-3</v>
      </c>
      <c r="O7" s="129" t="s">
        <v>426</v>
      </c>
    </row>
    <row r="8" spans="1:22">
      <c r="A8" s="129" t="s">
        <v>1407</v>
      </c>
      <c r="B8" s="129" t="s">
        <v>993</v>
      </c>
      <c r="D8" s="129" t="s">
        <v>426</v>
      </c>
      <c r="H8" s="129">
        <f t="shared" si="0"/>
        <v>3</v>
      </c>
      <c r="J8" s="7" t="s">
        <v>65</v>
      </c>
      <c r="K8" s="132" t="str">
        <f t="shared" si="2"/>
        <v>e1211</v>
      </c>
      <c r="L8" s="187" t="str">
        <f t="shared" si="1"/>
        <v>Date de première commercialisation</v>
      </c>
      <c r="O8" s="129" t="s">
        <v>426</v>
      </c>
    </row>
    <row r="9" spans="1:22">
      <c r="A9" s="129" t="s">
        <v>1408</v>
      </c>
      <c r="B9" s="129" t="s">
        <v>994</v>
      </c>
      <c r="D9" s="129" t="s">
        <v>426</v>
      </c>
      <c r="H9" s="129">
        <f t="shared" si="0"/>
        <v>3</v>
      </c>
      <c r="J9" s="52" t="s">
        <v>986</v>
      </c>
      <c r="K9" s="132"/>
      <c r="L9" s="171"/>
      <c r="O9" s="129" t="s">
        <v>426</v>
      </c>
      <c r="Q9" s="129" t="s">
        <v>227</v>
      </c>
    </row>
    <row r="10" spans="1:22">
      <c r="A10" s="129" t="s">
        <v>1409</v>
      </c>
      <c r="B10" s="129" t="s">
        <v>995</v>
      </c>
      <c r="D10" s="129" t="s">
        <v>426</v>
      </c>
      <c r="H10" s="129">
        <f t="shared" si="0"/>
        <v>3</v>
      </c>
      <c r="J10" s="7" t="s">
        <v>365</v>
      </c>
      <c r="K10" s="132" t="str">
        <f t="shared" si="2"/>
        <v>x0</v>
      </c>
      <c r="L10" s="187" t="str">
        <f t="shared" ref="L10:L20" si="3">J10</f>
        <v>N</v>
      </c>
      <c r="O10" s="129" t="s">
        <v>243</v>
      </c>
    </row>
    <row r="11" spans="1:22">
      <c r="A11" s="129" t="s">
        <v>1410</v>
      </c>
      <c r="B11" s="129" t="s">
        <v>996</v>
      </c>
      <c r="D11" s="129" t="s">
        <v>426</v>
      </c>
      <c r="H11" s="129">
        <f t="shared" si="0"/>
        <v>1</v>
      </c>
      <c r="J11" s="7" t="s">
        <v>1253</v>
      </c>
      <c r="K11" s="132" t="str">
        <f t="shared" si="2"/>
        <v>e1212</v>
      </c>
      <c r="L11" s="187" t="str">
        <f t="shared" si="3"/>
        <v>Exercices antérieurs</v>
      </c>
      <c r="O11" s="129" t="s">
        <v>426</v>
      </c>
    </row>
    <row r="12" spans="1:22">
      <c r="A12" s="129" t="s">
        <v>65</v>
      </c>
      <c r="B12" s="129" t="s">
        <v>997</v>
      </c>
      <c r="D12" s="129" t="s">
        <v>426</v>
      </c>
      <c r="H12" s="129">
        <f t="shared" si="0"/>
        <v>1</v>
      </c>
      <c r="J12" s="51" t="s">
        <v>1376</v>
      </c>
      <c r="K12" s="132" t="str">
        <f t="shared" si="2"/>
        <v>e1203</v>
      </c>
      <c r="L12" s="187" t="str">
        <f t="shared" si="3"/>
        <v>N-1</v>
      </c>
      <c r="O12" s="129" t="s">
        <v>426</v>
      </c>
    </row>
    <row r="13" spans="1:22">
      <c r="A13" s="129" t="s">
        <v>1253</v>
      </c>
      <c r="B13" s="129" t="s">
        <v>998</v>
      </c>
      <c r="D13" s="129" t="s">
        <v>426</v>
      </c>
      <c r="H13" s="129">
        <f t="shared" si="0"/>
        <v>3</v>
      </c>
      <c r="J13" s="51" t="s">
        <v>1377</v>
      </c>
      <c r="K13" s="132" t="str">
        <f t="shared" si="2"/>
        <v>e1204</v>
      </c>
      <c r="L13" s="187" t="str">
        <f t="shared" si="3"/>
        <v>N-2</v>
      </c>
      <c r="O13" s="129" t="s">
        <v>426</v>
      </c>
    </row>
    <row r="14" spans="1:22">
      <c r="A14" s="129" t="s">
        <v>367</v>
      </c>
      <c r="B14" s="129" t="s">
        <v>2182</v>
      </c>
      <c r="D14" s="129" t="s">
        <v>426</v>
      </c>
      <c r="H14" s="129">
        <f t="shared" si="0"/>
        <v>1</v>
      </c>
      <c r="J14" s="51" t="s">
        <v>1378</v>
      </c>
      <c r="K14" s="132" t="str">
        <f t="shared" si="2"/>
        <v>e1205</v>
      </c>
      <c r="L14" s="187" t="str">
        <f t="shared" si="3"/>
        <v>N-3</v>
      </c>
      <c r="O14" s="129" t="s">
        <v>426</v>
      </c>
    </row>
    <row r="15" spans="1:22">
      <c r="A15" s="129" t="s">
        <v>368</v>
      </c>
      <c r="B15" s="129" t="s">
        <v>2183</v>
      </c>
      <c r="D15" s="129" t="s">
        <v>426</v>
      </c>
      <c r="H15" s="129">
        <f t="shared" si="0"/>
        <v>1</v>
      </c>
      <c r="J15" s="51" t="s">
        <v>1406</v>
      </c>
      <c r="K15" s="132" t="str">
        <f t="shared" si="2"/>
        <v>e1206</v>
      </c>
      <c r="L15" s="187" t="str">
        <f t="shared" si="3"/>
        <v>N-4</v>
      </c>
      <c r="O15" s="129" t="s">
        <v>426</v>
      </c>
    </row>
    <row r="16" spans="1:22">
      <c r="A16" s="129" t="s">
        <v>369</v>
      </c>
      <c r="B16" s="129" t="s">
        <v>2184</v>
      </c>
      <c r="D16" s="129" t="s">
        <v>426</v>
      </c>
      <c r="H16" s="129">
        <f t="shared" si="0"/>
        <v>1</v>
      </c>
      <c r="J16" s="51" t="s">
        <v>1407</v>
      </c>
      <c r="K16" s="132" t="str">
        <f t="shared" si="2"/>
        <v>e1207</v>
      </c>
      <c r="L16" s="187" t="str">
        <f t="shared" si="3"/>
        <v>N-5</v>
      </c>
      <c r="O16" s="129" t="s">
        <v>426</v>
      </c>
    </row>
    <row r="17" spans="1:17">
      <c r="A17" s="129" t="s">
        <v>370</v>
      </c>
      <c r="B17" s="129" t="s">
        <v>2185</v>
      </c>
      <c r="D17" s="129" t="s">
        <v>426</v>
      </c>
      <c r="H17" s="129">
        <f t="shared" si="0"/>
        <v>1</v>
      </c>
      <c r="J17" s="51" t="s">
        <v>1408</v>
      </c>
      <c r="K17" s="132" t="str">
        <f t="shared" si="2"/>
        <v>e1208</v>
      </c>
      <c r="L17" s="187" t="str">
        <f t="shared" si="3"/>
        <v>N-6</v>
      </c>
      <c r="O17" s="129" t="s">
        <v>426</v>
      </c>
    </row>
    <row r="18" spans="1:17">
      <c r="A18" s="129" t="s">
        <v>371</v>
      </c>
      <c r="B18" s="129" t="s">
        <v>2186</v>
      </c>
      <c r="D18" s="129" t="s">
        <v>426</v>
      </c>
      <c r="H18" s="129">
        <f t="shared" si="0"/>
        <v>1</v>
      </c>
      <c r="J18" s="51" t="s">
        <v>1409</v>
      </c>
      <c r="K18" s="132" t="str">
        <f t="shared" si="2"/>
        <v>e1209</v>
      </c>
      <c r="L18" s="187" t="str">
        <f t="shared" si="3"/>
        <v>N-7</v>
      </c>
      <c r="O18" s="129" t="s">
        <v>426</v>
      </c>
    </row>
    <row r="19" spans="1:17">
      <c r="A19" s="129" t="s">
        <v>372</v>
      </c>
      <c r="B19" s="129" t="s">
        <v>2187</v>
      </c>
      <c r="D19" s="129" t="s">
        <v>426</v>
      </c>
      <c r="H19" s="129">
        <f t="shared" si="0"/>
        <v>1</v>
      </c>
      <c r="J19" s="51" t="s">
        <v>1410</v>
      </c>
      <c r="K19" s="132" t="str">
        <f t="shared" si="2"/>
        <v>e1210</v>
      </c>
      <c r="L19" s="187" t="str">
        <f t="shared" si="3"/>
        <v>N-8 et antérieurs</v>
      </c>
      <c r="O19" s="129" t="s">
        <v>426</v>
      </c>
    </row>
    <row r="20" spans="1:17">
      <c r="A20" s="129" t="s">
        <v>373</v>
      </c>
      <c r="B20" s="129" t="s">
        <v>2188</v>
      </c>
      <c r="D20" s="129" t="s">
        <v>426</v>
      </c>
      <c r="H20" s="129">
        <f t="shared" si="0"/>
        <v>1</v>
      </c>
      <c r="J20" s="51" t="s">
        <v>2393</v>
      </c>
      <c r="K20" s="132" t="str">
        <f t="shared" si="2"/>
        <v>e1245</v>
      </c>
      <c r="L20" s="187" t="str">
        <f t="shared" si="3"/>
        <v>Tous exercices</v>
      </c>
      <c r="O20" s="129" t="s">
        <v>426</v>
      </c>
    </row>
    <row r="21" spans="1:17">
      <c r="A21" s="129" t="s">
        <v>374</v>
      </c>
      <c r="B21" s="129" t="s">
        <v>2189</v>
      </c>
      <c r="D21" s="129" t="s">
        <v>426</v>
      </c>
      <c r="H21" s="129">
        <f t="shared" si="0"/>
        <v>1</v>
      </c>
      <c r="J21" s="52" t="s">
        <v>1412</v>
      </c>
      <c r="K21" s="132"/>
      <c r="L21" s="171"/>
      <c r="O21" s="129" t="s">
        <v>426</v>
      </c>
      <c r="Q21" s="129" t="s">
        <v>640</v>
      </c>
    </row>
    <row r="22" spans="1:17">
      <c r="A22" s="129" t="s">
        <v>375</v>
      </c>
      <c r="B22" s="129" t="s">
        <v>2190</v>
      </c>
      <c r="D22" s="129" t="s">
        <v>426</v>
      </c>
      <c r="H22" s="129">
        <f t="shared" si="0"/>
        <v>1</v>
      </c>
      <c r="J22" s="7" t="s">
        <v>365</v>
      </c>
      <c r="K22" s="132" t="str">
        <f t="shared" si="2"/>
        <v>x0</v>
      </c>
      <c r="L22" s="187" t="str">
        <f>J22</f>
        <v>N</v>
      </c>
      <c r="O22" s="129" t="s">
        <v>243</v>
      </c>
    </row>
    <row r="23" spans="1:17">
      <c r="A23" s="129" t="s">
        <v>376</v>
      </c>
      <c r="B23" s="129" t="s">
        <v>2191</v>
      </c>
      <c r="D23" s="129" t="s">
        <v>426</v>
      </c>
      <c r="H23" s="129">
        <f t="shared" si="0"/>
        <v>1</v>
      </c>
      <c r="J23" s="7" t="s">
        <v>1376</v>
      </c>
      <c r="K23" s="132" t="str">
        <f t="shared" si="2"/>
        <v>e1203</v>
      </c>
      <c r="L23" s="187" t="str">
        <f>J23</f>
        <v>N-1</v>
      </c>
      <c r="O23" s="129" t="s">
        <v>426</v>
      </c>
    </row>
    <row r="24" spans="1:17">
      <c r="A24" s="129" t="s">
        <v>377</v>
      </c>
      <c r="B24" s="129" t="s">
        <v>2192</v>
      </c>
      <c r="D24" s="129" t="s">
        <v>426</v>
      </c>
      <c r="H24" s="129">
        <f t="shared" si="0"/>
        <v>1</v>
      </c>
      <c r="J24" s="18" t="s">
        <v>1411</v>
      </c>
      <c r="K24" s="132"/>
      <c r="L24" s="170"/>
      <c r="O24" s="129" t="s">
        <v>426</v>
      </c>
      <c r="Q24" s="129" t="s">
        <v>639</v>
      </c>
    </row>
    <row r="25" spans="1:17">
      <c r="A25" s="129" t="s">
        <v>378</v>
      </c>
      <c r="B25" s="129" t="s">
        <v>2193</v>
      </c>
      <c r="D25" s="129" t="s">
        <v>426</v>
      </c>
      <c r="H25" s="129">
        <f t="shared" si="0"/>
        <v>1</v>
      </c>
      <c r="J25" s="7" t="s">
        <v>366</v>
      </c>
      <c r="K25" s="132" t="str">
        <f>VLOOKUP(J25,$A$1:$I$305,2,FALSE)</f>
        <v>e1202</v>
      </c>
      <c r="L25" s="187" t="str">
        <f>J25</f>
        <v>N+1</v>
      </c>
      <c r="O25" s="129" t="s">
        <v>426</v>
      </c>
    </row>
    <row r="26" spans="1:17">
      <c r="A26" s="129" t="s">
        <v>2362</v>
      </c>
      <c r="B26" s="129" t="s">
        <v>2194</v>
      </c>
      <c r="D26" s="129" t="s">
        <v>426</v>
      </c>
      <c r="H26" s="129">
        <f t="shared" si="0"/>
        <v>1</v>
      </c>
      <c r="J26" s="7" t="s">
        <v>365</v>
      </c>
      <c r="K26" s="132" t="str">
        <f>VLOOKUP(J26,$A$1:$I$305,2,FALSE)</f>
        <v>x0</v>
      </c>
      <c r="L26" s="187" t="str">
        <f>J26</f>
        <v>N</v>
      </c>
      <c r="O26" s="129" t="s">
        <v>243</v>
      </c>
    </row>
    <row r="27" spans="1:17">
      <c r="A27" s="129" t="s">
        <v>2363</v>
      </c>
      <c r="B27" s="129" t="s">
        <v>2195</v>
      </c>
      <c r="D27" s="129" t="s">
        <v>426</v>
      </c>
      <c r="H27" s="129">
        <f t="shared" si="0"/>
        <v>1</v>
      </c>
      <c r="J27" s="152" t="s">
        <v>2382</v>
      </c>
      <c r="K27" s="132"/>
      <c r="L27" s="187"/>
      <c r="O27" s="129" t="s">
        <v>426</v>
      </c>
    </row>
    <row r="28" spans="1:17">
      <c r="A28" s="129" t="s">
        <v>2364</v>
      </c>
      <c r="B28" s="129" t="s">
        <v>2196</v>
      </c>
      <c r="D28" s="129" t="s">
        <v>426</v>
      </c>
      <c r="H28" s="129">
        <f t="shared" si="0"/>
        <v>1</v>
      </c>
      <c r="J28" s="7" t="s">
        <v>365</v>
      </c>
      <c r="K28" s="132" t="str">
        <f t="shared" ref="K28:K88" si="4">VLOOKUP(J28,$A$1:$I$305,2,FALSE)</f>
        <v>x0</v>
      </c>
      <c r="L28" s="187" t="str">
        <f t="shared" ref="L28:L61" si="5">J28</f>
        <v>N</v>
      </c>
      <c r="O28" s="129" t="s">
        <v>243</v>
      </c>
      <c r="Q28" s="129" t="s">
        <v>227</v>
      </c>
    </row>
    <row r="29" spans="1:17">
      <c r="A29" s="129" t="s">
        <v>2365</v>
      </c>
      <c r="B29" s="129" t="s">
        <v>2197</v>
      </c>
      <c r="D29" s="129" t="s">
        <v>426</v>
      </c>
      <c r="H29" s="129">
        <f t="shared" si="0"/>
        <v>1</v>
      </c>
      <c r="J29" s="7" t="s">
        <v>366</v>
      </c>
      <c r="K29" s="132" t="str">
        <f t="shared" si="4"/>
        <v>e1202</v>
      </c>
      <c r="L29" s="187" t="str">
        <f t="shared" si="5"/>
        <v>N+1</v>
      </c>
      <c r="O29" s="129" t="s">
        <v>426</v>
      </c>
    </row>
    <row r="30" spans="1:17">
      <c r="A30" s="129" t="s">
        <v>2366</v>
      </c>
      <c r="B30" s="129" t="s">
        <v>2198</v>
      </c>
      <c r="D30" s="129" t="s">
        <v>426</v>
      </c>
      <c r="H30" s="129">
        <f t="shared" si="0"/>
        <v>1</v>
      </c>
      <c r="J30" s="7" t="s">
        <v>367</v>
      </c>
      <c r="K30" s="132" t="str">
        <f t="shared" si="4"/>
        <v>e1213</v>
      </c>
      <c r="L30" s="187" t="str">
        <f t="shared" si="5"/>
        <v>N+2</v>
      </c>
      <c r="O30" s="129" t="s">
        <v>426</v>
      </c>
    </row>
    <row r="31" spans="1:17">
      <c r="A31" s="129" t="s">
        <v>2367</v>
      </c>
      <c r="B31" s="129" t="s">
        <v>2199</v>
      </c>
      <c r="D31" s="129" t="s">
        <v>426</v>
      </c>
      <c r="H31" s="129">
        <f t="shared" si="0"/>
        <v>1</v>
      </c>
      <c r="J31" s="7" t="s">
        <v>368</v>
      </c>
      <c r="K31" s="132" t="str">
        <f t="shared" si="4"/>
        <v>e1214</v>
      </c>
      <c r="L31" s="187" t="str">
        <f t="shared" si="5"/>
        <v>N+3</v>
      </c>
      <c r="O31" s="129" t="s">
        <v>426</v>
      </c>
    </row>
    <row r="32" spans="1:17">
      <c r="A32" s="129" t="s">
        <v>2368</v>
      </c>
      <c r="B32" s="129" t="s">
        <v>2200</v>
      </c>
      <c r="D32" s="129" t="s">
        <v>426</v>
      </c>
      <c r="H32" s="129">
        <f t="shared" si="0"/>
        <v>1</v>
      </c>
      <c r="J32" s="7" t="s">
        <v>369</v>
      </c>
      <c r="K32" s="132" t="str">
        <f t="shared" si="4"/>
        <v>e1215</v>
      </c>
      <c r="L32" s="187" t="str">
        <f t="shared" si="5"/>
        <v>N+4</v>
      </c>
      <c r="O32" s="129" t="s">
        <v>426</v>
      </c>
    </row>
    <row r="33" spans="1:15">
      <c r="A33" s="129" t="s">
        <v>2369</v>
      </c>
      <c r="B33" s="129" t="s">
        <v>2201</v>
      </c>
      <c r="D33" s="129" t="s">
        <v>426</v>
      </c>
      <c r="H33" s="129">
        <f t="shared" si="0"/>
        <v>1</v>
      </c>
      <c r="J33" s="7" t="s">
        <v>370</v>
      </c>
      <c r="K33" s="132" t="str">
        <f t="shared" si="4"/>
        <v>e1216</v>
      </c>
      <c r="L33" s="187" t="str">
        <f t="shared" si="5"/>
        <v>N+5</v>
      </c>
      <c r="O33" s="129" t="s">
        <v>426</v>
      </c>
    </row>
    <row r="34" spans="1:15">
      <c r="A34" s="129" t="s">
        <v>2370</v>
      </c>
      <c r="B34" s="129" t="s">
        <v>2202</v>
      </c>
      <c r="D34" s="129" t="s">
        <v>426</v>
      </c>
      <c r="H34" s="129">
        <f t="shared" si="0"/>
        <v>1</v>
      </c>
      <c r="J34" s="7" t="s">
        <v>371</v>
      </c>
      <c r="K34" s="132" t="str">
        <f t="shared" si="4"/>
        <v>e1217</v>
      </c>
      <c r="L34" s="187" t="str">
        <f t="shared" si="5"/>
        <v>N+6</v>
      </c>
      <c r="O34" s="129" t="s">
        <v>426</v>
      </c>
    </row>
    <row r="35" spans="1:15">
      <c r="A35" s="129" t="s">
        <v>2371</v>
      </c>
      <c r="B35" s="129" t="s">
        <v>2203</v>
      </c>
      <c r="D35" s="129" t="s">
        <v>426</v>
      </c>
      <c r="H35" s="129">
        <f t="shared" si="0"/>
        <v>1</v>
      </c>
      <c r="J35" s="7" t="s">
        <v>372</v>
      </c>
      <c r="K35" s="132" t="str">
        <f t="shared" si="4"/>
        <v>e1218</v>
      </c>
      <c r="L35" s="187" t="str">
        <f t="shared" si="5"/>
        <v>N+7</v>
      </c>
      <c r="O35" s="129" t="s">
        <v>426</v>
      </c>
    </row>
    <row r="36" spans="1:15">
      <c r="A36" s="129" t="s">
        <v>2372</v>
      </c>
      <c r="B36" s="129" t="s">
        <v>2204</v>
      </c>
      <c r="D36" s="129" t="s">
        <v>426</v>
      </c>
      <c r="H36" s="129">
        <f t="shared" si="0"/>
        <v>1</v>
      </c>
      <c r="J36" s="7" t="s">
        <v>373</v>
      </c>
      <c r="K36" s="132" t="str">
        <f t="shared" si="4"/>
        <v>e1219</v>
      </c>
      <c r="L36" s="187" t="str">
        <f t="shared" si="5"/>
        <v>N+8</v>
      </c>
      <c r="O36" s="129" t="s">
        <v>426</v>
      </c>
    </row>
    <row r="37" spans="1:15">
      <c r="A37" s="129" t="s">
        <v>2373</v>
      </c>
      <c r="B37" s="129" t="s">
        <v>2205</v>
      </c>
      <c r="D37" s="129" t="s">
        <v>426</v>
      </c>
      <c r="H37" s="129">
        <f t="shared" si="0"/>
        <v>1</v>
      </c>
      <c r="J37" s="7" t="s">
        <v>374</v>
      </c>
      <c r="K37" s="132" t="str">
        <f t="shared" si="4"/>
        <v>e1220</v>
      </c>
      <c r="L37" s="187" t="str">
        <f t="shared" si="5"/>
        <v>N+9</v>
      </c>
      <c r="O37" s="129" t="s">
        <v>426</v>
      </c>
    </row>
    <row r="38" spans="1:15">
      <c r="A38" s="129" t="s">
        <v>2374</v>
      </c>
      <c r="B38" s="129" t="s">
        <v>2206</v>
      </c>
      <c r="D38" s="129" t="s">
        <v>426</v>
      </c>
      <c r="H38" s="129">
        <f t="shared" si="0"/>
        <v>1</v>
      </c>
      <c r="J38" s="7" t="s">
        <v>375</v>
      </c>
      <c r="K38" s="132" t="str">
        <f t="shared" si="4"/>
        <v>e1221</v>
      </c>
      <c r="L38" s="187" t="str">
        <f t="shared" si="5"/>
        <v>N+10</v>
      </c>
      <c r="O38" s="129" t="s">
        <v>426</v>
      </c>
    </row>
    <row r="39" spans="1:15">
      <c r="A39" s="129" t="s">
        <v>2375</v>
      </c>
      <c r="B39" s="129" t="s">
        <v>2207</v>
      </c>
      <c r="D39" s="129" t="s">
        <v>426</v>
      </c>
      <c r="H39" s="129">
        <f t="shared" si="0"/>
        <v>1</v>
      </c>
      <c r="J39" s="7" t="s">
        <v>376</v>
      </c>
      <c r="K39" s="132" t="str">
        <f t="shared" si="4"/>
        <v>e1222</v>
      </c>
      <c r="L39" s="187" t="str">
        <f t="shared" si="5"/>
        <v>N+11</v>
      </c>
      <c r="O39" s="129" t="s">
        <v>426</v>
      </c>
    </row>
    <row r="40" spans="1:15">
      <c r="A40" s="129" t="s">
        <v>2376</v>
      </c>
      <c r="B40" s="129" t="s">
        <v>2208</v>
      </c>
      <c r="D40" s="129" t="s">
        <v>426</v>
      </c>
      <c r="H40" s="129">
        <f t="shared" si="0"/>
        <v>1</v>
      </c>
      <c r="J40" s="7" t="s">
        <v>377</v>
      </c>
      <c r="K40" s="132" t="str">
        <f t="shared" si="4"/>
        <v>e1223</v>
      </c>
      <c r="L40" s="187" t="str">
        <f t="shared" si="5"/>
        <v>N+12</v>
      </c>
      <c r="O40" s="129" t="s">
        <v>426</v>
      </c>
    </row>
    <row r="41" spans="1:15">
      <c r="A41" s="129" t="s">
        <v>2377</v>
      </c>
      <c r="B41" s="129" t="s">
        <v>2209</v>
      </c>
      <c r="D41" s="129" t="s">
        <v>426</v>
      </c>
      <c r="H41" s="129">
        <f t="shared" si="0"/>
        <v>1</v>
      </c>
      <c r="J41" s="7" t="s">
        <v>378</v>
      </c>
      <c r="K41" s="132" t="str">
        <f t="shared" si="4"/>
        <v>e1224</v>
      </c>
      <c r="L41" s="187" t="str">
        <f t="shared" si="5"/>
        <v>N+13</v>
      </c>
      <c r="O41" s="129" t="s">
        <v>426</v>
      </c>
    </row>
    <row r="42" spans="1:15">
      <c r="A42" s="129" t="s">
        <v>2378</v>
      </c>
      <c r="B42" s="129" t="s">
        <v>2210</v>
      </c>
      <c r="D42" s="129" t="s">
        <v>426</v>
      </c>
      <c r="H42" s="129">
        <f t="shared" si="0"/>
        <v>1</v>
      </c>
      <c r="J42" s="7" t="s">
        <v>2362</v>
      </c>
      <c r="K42" s="132" t="str">
        <f t="shared" si="4"/>
        <v>e1225</v>
      </c>
      <c r="L42" s="187" t="str">
        <f t="shared" si="5"/>
        <v>N+14</v>
      </c>
      <c r="O42" s="129" t="s">
        <v>426</v>
      </c>
    </row>
    <row r="43" spans="1:15">
      <c r="A43" s="129" t="s">
        <v>2379</v>
      </c>
      <c r="B43" s="129" t="s">
        <v>2211</v>
      </c>
      <c r="D43" s="129" t="s">
        <v>426</v>
      </c>
      <c r="H43" s="129">
        <f t="shared" si="0"/>
        <v>1</v>
      </c>
      <c r="J43" s="7" t="s">
        <v>2363</v>
      </c>
      <c r="K43" s="132" t="str">
        <f t="shared" si="4"/>
        <v>e1226</v>
      </c>
      <c r="L43" s="187" t="str">
        <f t="shared" si="5"/>
        <v>N+15</v>
      </c>
      <c r="O43" s="129" t="s">
        <v>426</v>
      </c>
    </row>
    <row r="44" spans="1:15">
      <c r="A44" s="129" t="s">
        <v>2380</v>
      </c>
      <c r="B44" s="129" t="s">
        <v>2212</v>
      </c>
      <c r="C44" s="132"/>
      <c r="D44" s="132" t="s">
        <v>426</v>
      </c>
      <c r="E44" s="132"/>
      <c r="F44" s="132"/>
      <c r="G44" s="132"/>
      <c r="H44" s="132">
        <f t="shared" si="0"/>
        <v>1</v>
      </c>
      <c r="I44" s="132"/>
      <c r="J44" s="7" t="s">
        <v>2364</v>
      </c>
      <c r="K44" s="132" t="str">
        <f t="shared" si="4"/>
        <v>e1227</v>
      </c>
      <c r="L44" s="187" t="str">
        <f t="shared" si="5"/>
        <v>N+16</v>
      </c>
      <c r="O44" s="129" t="s">
        <v>426</v>
      </c>
    </row>
    <row r="45" spans="1:15">
      <c r="A45" s="129" t="s">
        <v>2381</v>
      </c>
      <c r="B45" s="129" t="s">
        <v>2213</v>
      </c>
      <c r="C45" s="132"/>
      <c r="D45" s="132" t="s">
        <v>426</v>
      </c>
      <c r="E45" s="132"/>
      <c r="F45" s="132"/>
      <c r="G45" s="132"/>
      <c r="H45" s="132">
        <f t="shared" si="0"/>
        <v>1</v>
      </c>
      <c r="I45" s="132"/>
      <c r="J45" s="7" t="s">
        <v>2365</v>
      </c>
      <c r="K45" s="132" t="str">
        <f t="shared" si="4"/>
        <v>e1228</v>
      </c>
      <c r="L45" s="187" t="str">
        <f t="shared" si="5"/>
        <v>N+17</v>
      </c>
      <c r="O45" s="129" t="s">
        <v>426</v>
      </c>
    </row>
    <row r="46" spans="1:15">
      <c r="A46" s="129" t="s">
        <v>2393</v>
      </c>
      <c r="B46" s="129" t="s">
        <v>2214</v>
      </c>
      <c r="D46" s="129" t="s">
        <v>426</v>
      </c>
      <c r="H46" s="129">
        <f t="shared" si="0"/>
        <v>4</v>
      </c>
      <c r="J46" s="7" t="s">
        <v>2366</v>
      </c>
      <c r="K46" s="132" t="str">
        <f t="shared" si="4"/>
        <v>e1229</v>
      </c>
      <c r="L46" s="187" t="str">
        <f t="shared" si="5"/>
        <v>N+18</v>
      </c>
      <c r="O46" s="129" t="s">
        <v>426</v>
      </c>
    </row>
    <row r="47" spans="1:15">
      <c r="A47" s="132" t="s">
        <v>2851</v>
      </c>
      <c r="B47" s="132" t="s">
        <v>2215</v>
      </c>
      <c r="C47" s="132"/>
      <c r="D47" s="132" t="s">
        <v>426</v>
      </c>
      <c r="E47" s="132"/>
      <c r="F47" s="132"/>
      <c r="G47" s="132"/>
      <c r="H47" s="132">
        <f t="shared" si="0"/>
        <v>2</v>
      </c>
      <c r="J47" s="7" t="s">
        <v>2367</v>
      </c>
      <c r="K47" s="132" t="str">
        <f t="shared" si="4"/>
        <v>e1230</v>
      </c>
      <c r="L47" s="187" t="str">
        <f t="shared" si="5"/>
        <v>N+19</v>
      </c>
      <c r="O47" s="129" t="s">
        <v>426</v>
      </c>
    </row>
    <row r="48" spans="1:15">
      <c r="A48" s="132" t="s">
        <v>2853</v>
      </c>
      <c r="B48" s="132" t="s">
        <v>2216</v>
      </c>
      <c r="C48" s="132"/>
      <c r="D48" s="132" t="s">
        <v>426</v>
      </c>
      <c r="E48" s="132"/>
      <c r="F48" s="132"/>
      <c r="G48" s="132"/>
      <c r="H48" s="132">
        <f t="shared" si="0"/>
        <v>2</v>
      </c>
      <c r="J48" s="7" t="s">
        <v>2368</v>
      </c>
      <c r="K48" s="132" t="str">
        <f t="shared" si="4"/>
        <v>e1231</v>
      </c>
      <c r="L48" s="187" t="str">
        <f t="shared" si="5"/>
        <v>N+20</v>
      </c>
      <c r="O48" s="129" t="s">
        <v>426</v>
      </c>
    </row>
    <row r="49" spans="1:15">
      <c r="A49" s="132" t="s">
        <v>2854</v>
      </c>
      <c r="B49" s="132" t="s">
        <v>2217</v>
      </c>
      <c r="C49" s="132"/>
      <c r="D49" s="132" t="s">
        <v>426</v>
      </c>
      <c r="E49" s="132"/>
      <c r="F49" s="132"/>
      <c r="G49" s="132"/>
      <c r="H49" s="132">
        <f t="shared" si="0"/>
        <v>2</v>
      </c>
      <c r="J49" s="7" t="s">
        <v>2369</v>
      </c>
      <c r="K49" s="132" t="str">
        <f t="shared" si="4"/>
        <v>e1232</v>
      </c>
      <c r="L49" s="187" t="str">
        <f t="shared" si="5"/>
        <v>N+21</v>
      </c>
      <c r="O49" s="129" t="s">
        <v>426</v>
      </c>
    </row>
    <row r="50" spans="1:15">
      <c r="A50" s="132" t="s">
        <v>2855</v>
      </c>
      <c r="B50" s="132" t="s">
        <v>2218</v>
      </c>
      <c r="C50" s="132"/>
      <c r="D50" s="132" t="s">
        <v>426</v>
      </c>
      <c r="E50" s="132"/>
      <c r="F50" s="132"/>
      <c r="G50" s="132"/>
      <c r="H50" s="132">
        <f t="shared" si="0"/>
        <v>2</v>
      </c>
      <c r="J50" s="7" t="s">
        <v>2370</v>
      </c>
      <c r="K50" s="132" t="str">
        <f t="shared" si="4"/>
        <v>e1233</v>
      </c>
      <c r="L50" s="187" t="str">
        <f t="shared" si="5"/>
        <v>N+22</v>
      </c>
      <c r="O50" s="129" t="s">
        <v>426</v>
      </c>
    </row>
    <row r="51" spans="1:15">
      <c r="A51" s="132" t="s">
        <v>2856</v>
      </c>
      <c r="B51" s="132" t="s">
        <v>2219</v>
      </c>
      <c r="C51" s="132"/>
      <c r="D51" s="132" t="s">
        <v>426</v>
      </c>
      <c r="E51" s="132"/>
      <c r="F51" s="132"/>
      <c r="G51" s="132"/>
      <c r="H51" s="132">
        <f t="shared" si="0"/>
        <v>1</v>
      </c>
      <c r="J51" s="7" t="s">
        <v>2371</v>
      </c>
      <c r="K51" s="132" t="str">
        <f t="shared" si="4"/>
        <v>e1234</v>
      </c>
      <c r="L51" s="187" t="str">
        <f t="shared" si="5"/>
        <v>N+23</v>
      </c>
      <c r="O51" s="129" t="s">
        <v>426</v>
      </c>
    </row>
    <row r="52" spans="1:15">
      <c r="A52" s="132" t="s">
        <v>2857</v>
      </c>
      <c r="B52" s="132" t="s">
        <v>2220</v>
      </c>
      <c r="C52" s="132"/>
      <c r="D52" s="132" t="s">
        <v>426</v>
      </c>
      <c r="E52" s="132"/>
      <c r="F52" s="132"/>
      <c r="G52" s="132"/>
      <c r="H52" s="132">
        <f t="shared" si="0"/>
        <v>1</v>
      </c>
      <c r="J52" s="7" t="s">
        <v>2372</v>
      </c>
      <c r="K52" s="132" t="str">
        <f t="shared" si="4"/>
        <v>e1235</v>
      </c>
      <c r="L52" s="187" t="str">
        <f t="shared" si="5"/>
        <v>N+24</v>
      </c>
      <c r="O52" s="129" t="s">
        <v>426</v>
      </c>
    </row>
    <row r="53" spans="1:15">
      <c r="A53" s="132" t="s">
        <v>2858</v>
      </c>
      <c r="B53" s="132" t="s">
        <v>2221</v>
      </c>
      <c r="C53" s="132"/>
      <c r="D53" s="132" t="s">
        <v>426</v>
      </c>
      <c r="E53" s="132"/>
      <c r="F53" s="132"/>
      <c r="G53" s="132"/>
      <c r="H53" s="132">
        <f t="shared" si="0"/>
        <v>1</v>
      </c>
      <c r="J53" s="7" t="s">
        <v>2373</v>
      </c>
      <c r="K53" s="132" t="str">
        <f t="shared" si="4"/>
        <v>e1236</v>
      </c>
      <c r="L53" s="187" t="str">
        <f t="shared" si="5"/>
        <v>N+25</v>
      </c>
      <c r="O53" s="129" t="s">
        <v>426</v>
      </c>
    </row>
    <row r="54" spans="1:15">
      <c r="A54" s="132" t="s">
        <v>2852</v>
      </c>
      <c r="B54" s="132" t="s">
        <v>2222</v>
      </c>
      <c r="C54" s="132"/>
      <c r="D54" s="132" t="s">
        <v>426</v>
      </c>
      <c r="E54" s="132"/>
      <c r="F54" s="132"/>
      <c r="G54" s="132"/>
      <c r="H54" s="132">
        <f t="shared" si="0"/>
        <v>1</v>
      </c>
      <c r="J54" s="7" t="s">
        <v>2374</v>
      </c>
      <c r="K54" s="132" t="str">
        <f t="shared" si="4"/>
        <v>e1237</v>
      </c>
      <c r="L54" s="187" t="str">
        <f t="shared" si="5"/>
        <v>N+26</v>
      </c>
      <c r="O54" s="129" t="s">
        <v>426</v>
      </c>
    </row>
    <row r="55" spans="1:15">
      <c r="A55" s="303" t="s">
        <v>5946</v>
      </c>
      <c r="B55" s="303" t="s">
        <v>6502</v>
      </c>
      <c r="C55" s="303"/>
      <c r="D55" s="303" t="s">
        <v>6107</v>
      </c>
      <c r="E55" s="303"/>
      <c r="F55" s="303"/>
      <c r="G55" s="303"/>
      <c r="H55" s="303">
        <f t="shared" si="0"/>
        <v>1</v>
      </c>
      <c r="I55" s="303"/>
      <c r="J55" s="7" t="s">
        <v>2375</v>
      </c>
      <c r="K55" s="132" t="str">
        <f t="shared" si="4"/>
        <v>e1238</v>
      </c>
      <c r="L55" s="187" t="str">
        <f t="shared" si="5"/>
        <v>N+27</v>
      </c>
      <c r="O55" s="129" t="s">
        <v>426</v>
      </c>
    </row>
    <row r="56" spans="1:15">
      <c r="A56" s="303" t="s">
        <v>5947</v>
      </c>
      <c r="B56" s="303" t="s">
        <v>6503</v>
      </c>
      <c r="C56" s="303"/>
      <c r="D56" s="303" t="s">
        <v>6107</v>
      </c>
      <c r="E56" s="303"/>
      <c r="F56" s="303"/>
      <c r="G56" s="303"/>
      <c r="H56" s="303">
        <f t="shared" si="0"/>
        <v>1</v>
      </c>
      <c r="I56" s="303"/>
      <c r="J56" s="7" t="s">
        <v>2376</v>
      </c>
      <c r="K56" s="132" t="str">
        <f t="shared" si="4"/>
        <v>e1239</v>
      </c>
      <c r="L56" s="187" t="str">
        <f t="shared" si="5"/>
        <v>N+28</v>
      </c>
      <c r="O56" s="129" t="s">
        <v>426</v>
      </c>
    </row>
    <row r="57" spans="1:15">
      <c r="A57" s="303" t="s">
        <v>6077</v>
      </c>
      <c r="B57" s="303" t="s">
        <v>6504</v>
      </c>
      <c r="C57" s="303"/>
      <c r="D57" s="303" t="s">
        <v>6107</v>
      </c>
      <c r="E57" s="303"/>
      <c r="F57" s="303"/>
      <c r="G57" s="303"/>
      <c r="H57" s="303">
        <f t="shared" si="0"/>
        <v>1</v>
      </c>
      <c r="I57" s="303"/>
      <c r="J57" s="7" t="s">
        <v>2377</v>
      </c>
      <c r="K57" s="132" t="str">
        <f t="shared" si="4"/>
        <v>e1240</v>
      </c>
      <c r="L57" s="187" t="str">
        <f t="shared" si="5"/>
        <v>N+29</v>
      </c>
      <c r="O57" s="129" t="s">
        <v>426</v>
      </c>
    </row>
    <row r="58" spans="1:15">
      <c r="A58" s="303" t="s">
        <v>6070</v>
      </c>
      <c r="B58" s="303" t="s">
        <v>6505</v>
      </c>
      <c r="C58" s="303"/>
      <c r="D58" s="303" t="s">
        <v>6107</v>
      </c>
      <c r="E58" s="303"/>
      <c r="F58" s="303"/>
      <c r="G58" s="303"/>
      <c r="H58" s="303">
        <f t="shared" si="0"/>
        <v>1</v>
      </c>
      <c r="I58" s="303"/>
      <c r="J58" s="7" t="s">
        <v>2378</v>
      </c>
      <c r="K58" s="132" t="str">
        <f t="shared" si="4"/>
        <v>e1241</v>
      </c>
      <c r="L58" s="187" t="str">
        <f t="shared" si="5"/>
        <v>N+30</v>
      </c>
      <c r="O58" s="129" t="s">
        <v>426</v>
      </c>
    </row>
    <row r="59" spans="1:15">
      <c r="A59" s="303" t="s">
        <v>6071</v>
      </c>
      <c r="B59" s="303" t="s">
        <v>6506</v>
      </c>
      <c r="C59" s="303"/>
      <c r="D59" s="303" t="s">
        <v>6107</v>
      </c>
      <c r="E59" s="303"/>
      <c r="F59" s="303"/>
      <c r="G59" s="303"/>
      <c r="H59" s="303">
        <f t="shared" si="0"/>
        <v>1</v>
      </c>
      <c r="I59" s="303"/>
      <c r="J59" s="7" t="s">
        <v>2379</v>
      </c>
      <c r="K59" s="132" t="str">
        <f t="shared" si="4"/>
        <v>e1242</v>
      </c>
      <c r="L59" s="187" t="str">
        <f t="shared" si="5"/>
        <v>N+31 à N+40</v>
      </c>
      <c r="O59" s="129" t="s">
        <v>426</v>
      </c>
    </row>
    <row r="60" spans="1:15">
      <c r="A60" s="303" t="s">
        <v>6072</v>
      </c>
      <c r="B60" s="303" t="s">
        <v>6507</v>
      </c>
      <c r="C60" s="303"/>
      <c r="D60" s="303" t="s">
        <v>6107</v>
      </c>
      <c r="E60" s="303"/>
      <c r="F60" s="303"/>
      <c r="G60" s="303"/>
      <c r="H60" s="303">
        <f t="shared" si="0"/>
        <v>1</v>
      </c>
      <c r="I60" s="303"/>
      <c r="J60" s="7" t="s">
        <v>2380</v>
      </c>
      <c r="K60" s="132" t="str">
        <f t="shared" si="4"/>
        <v>e1243</v>
      </c>
      <c r="L60" s="187" t="str">
        <f t="shared" si="5"/>
        <v>N+41 à N+50</v>
      </c>
      <c r="O60" s="129" t="s">
        <v>426</v>
      </c>
    </row>
    <row r="61" spans="1:15">
      <c r="A61" s="303" t="s">
        <v>6073</v>
      </c>
      <c r="B61" s="303" t="s">
        <v>6508</v>
      </c>
      <c r="C61" s="303"/>
      <c r="D61" s="303" t="s">
        <v>6107</v>
      </c>
      <c r="E61" s="303"/>
      <c r="F61" s="303"/>
      <c r="G61" s="303"/>
      <c r="H61" s="303">
        <f t="shared" si="0"/>
        <v>1</v>
      </c>
      <c r="I61" s="303"/>
      <c r="J61" s="7" t="s">
        <v>2381</v>
      </c>
      <c r="K61" s="132" t="str">
        <f t="shared" si="4"/>
        <v>e1244</v>
      </c>
      <c r="L61" s="187" t="str">
        <f t="shared" si="5"/>
        <v>N+51 et suivants</v>
      </c>
      <c r="O61" s="129" t="s">
        <v>426</v>
      </c>
    </row>
    <row r="62" spans="1:15">
      <c r="A62" s="303" t="s">
        <v>6074</v>
      </c>
      <c r="B62" s="303" t="s">
        <v>6509</v>
      </c>
      <c r="C62" s="303"/>
      <c r="D62" s="303" t="s">
        <v>6107</v>
      </c>
      <c r="E62" s="303"/>
      <c r="F62" s="303"/>
      <c r="G62" s="303"/>
      <c r="H62" s="303">
        <f t="shared" si="0"/>
        <v>1</v>
      </c>
      <c r="I62" s="303"/>
      <c r="J62" s="52" t="s">
        <v>2859</v>
      </c>
      <c r="K62" s="132"/>
      <c r="O62" s="129" t="s">
        <v>426</v>
      </c>
    </row>
    <row r="63" spans="1:15">
      <c r="A63" s="303" t="s">
        <v>6075</v>
      </c>
      <c r="B63" s="303" t="s">
        <v>6510</v>
      </c>
      <c r="C63" s="303"/>
      <c r="D63" s="303" t="s">
        <v>6107</v>
      </c>
      <c r="E63" s="303"/>
      <c r="F63" s="303"/>
      <c r="G63" s="303"/>
      <c r="H63" s="303">
        <f t="shared" si="0"/>
        <v>1</v>
      </c>
      <c r="I63" s="303"/>
      <c r="J63" s="7" t="s">
        <v>365</v>
      </c>
      <c r="K63" s="132" t="str">
        <f t="shared" si="4"/>
        <v>x0</v>
      </c>
      <c r="L63" s="79" t="str">
        <f>J63</f>
        <v>N</v>
      </c>
      <c r="O63" s="129" t="s">
        <v>243</v>
      </c>
    </row>
    <row r="64" spans="1:15">
      <c r="A64" s="303" t="s">
        <v>6076</v>
      </c>
      <c r="B64" s="303" t="s">
        <v>6511</v>
      </c>
      <c r="C64" s="303"/>
      <c r="D64" s="303" t="s">
        <v>6107</v>
      </c>
      <c r="E64" s="303"/>
      <c r="F64" s="303"/>
      <c r="G64" s="303"/>
      <c r="H64" s="303">
        <f t="shared" si="0"/>
        <v>1</v>
      </c>
      <c r="I64" s="303"/>
      <c r="J64" s="7" t="s">
        <v>1253</v>
      </c>
      <c r="K64" s="132" t="str">
        <f t="shared" si="4"/>
        <v>e1212</v>
      </c>
      <c r="L64" s="79" t="str">
        <f t="shared" ref="L64:L116" si="6">J64</f>
        <v>Exercices antérieurs</v>
      </c>
      <c r="O64" s="129" t="s">
        <v>426</v>
      </c>
    </row>
    <row r="65" spans="1:15">
      <c r="A65" s="303" t="s">
        <v>6078</v>
      </c>
      <c r="B65" s="303" t="s">
        <v>6512</v>
      </c>
      <c r="C65" s="303"/>
      <c r="D65" s="303" t="s">
        <v>6107</v>
      </c>
      <c r="E65" s="303"/>
      <c r="F65" s="303"/>
      <c r="G65" s="303"/>
      <c r="H65" s="303">
        <f t="shared" si="0"/>
        <v>1</v>
      </c>
      <c r="I65" s="303"/>
      <c r="J65" s="51" t="s">
        <v>1376</v>
      </c>
      <c r="K65" s="132" t="str">
        <f t="shared" si="4"/>
        <v>e1203</v>
      </c>
      <c r="L65" s="79" t="str">
        <f t="shared" si="6"/>
        <v>N-1</v>
      </c>
      <c r="O65" s="129" t="s">
        <v>426</v>
      </c>
    </row>
    <row r="66" spans="1:15">
      <c r="A66" s="303" t="s">
        <v>6079</v>
      </c>
      <c r="B66" s="303" t="s">
        <v>6513</v>
      </c>
      <c r="C66" s="303"/>
      <c r="D66" s="303" t="s">
        <v>6107</v>
      </c>
      <c r="E66" s="303"/>
      <c r="F66" s="303"/>
      <c r="G66" s="303"/>
      <c r="H66" s="303">
        <f t="shared" ref="H66:H68" si="7">COUNTIF($J$2:$J$375,A66)</f>
        <v>1</v>
      </c>
      <c r="I66" s="303"/>
      <c r="J66" s="51" t="s">
        <v>1377</v>
      </c>
      <c r="K66" s="132" t="str">
        <f t="shared" si="4"/>
        <v>e1204</v>
      </c>
      <c r="L66" s="79" t="str">
        <f t="shared" si="6"/>
        <v>N-2</v>
      </c>
      <c r="O66" s="129" t="s">
        <v>426</v>
      </c>
    </row>
    <row r="67" spans="1:15">
      <c r="A67" s="401" t="s">
        <v>6290</v>
      </c>
      <c r="B67" s="303" t="s">
        <v>6514</v>
      </c>
      <c r="C67" s="299"/>
      <c r="D67" s="303" t="s">
        <v>6107</v>
      </c>
      <c r="E67" s="299"/>
      <c r="F67" s="299"/>
      <c r="G67" s="299"/>
      <c r="H67" s="303">
        <f t="shared" si="7"/>
        <v>0</v>
      </c>
      <c r="I67" s="299"/>
      <c r="J67" s="51" t="s">
        <v>1378</v>
      </c>
      <c r="K67" s="132" t="str">
        <f t="shared" si="4"/>
        <v>e1205</v>
      </c>
      <c r="L67" s="79" t="str">
        <f t="shared" si="6"/>
        <v>N-3</v>
      </c>
      <c r="O67" s="129" t="s">
        <v>426</v>
      </c>
    </row>
    <row r="68" spans="1:15">
      <c r="A68" s="402" t="s">
        <v>6291</v>
      </c>
      <c r="B68" s="303" t="s">
        <v>6515</v>
      </c>
      <c r="C68" s="299"/>
      <c r="D68" s="303" t="s">
        <v>6107</v>
      </c>
      <c r="E68" s="299"/>
      <c r="F68" s="299"/>
      <c r="G68" s="299"/>
      <c r="H68" s="303">
        <f t="shared" si="7"/>
        <v>0</v>
      </c>
      <c r="I68" s="299"/>
      <c r="J68" s="51" t="s">
        <v>1406</v>
      </c>
      <c r="K68" s="132" t="str">
        <f t="shared" si="4"/>
        <v>e1206</v>
      </c>
      <c r="L68" s="79" t="str">
        <f t="shared" si="6"/>
        <v>N-4</v>
      </c>
      <c r="O68" s="129" t="s">
        <v>426</v>
      </c>
    </row>
    <row r="69" spans="1:15">
      <c r="A69" s="303" t="s">
        <v>5948</v>
      </c>
      <c r="B69" s="303" t="s">
        <v>6686</v>
      </c>
      <c r="C69" s="299"/>
      <c r="D69" s="303" t="s">
        <v>6107</v>
      </c>
      <c r="E69" s="299"/>
      <c r="F69" s="299"/>
      <c r="G69" s="299"/>
      <c r="H69" s="303">
        <f t="shared" ref="H69" si="8">COUNTIF($J$2:$J$375,A69)</f>
        <v>2</v>
      </c>
      <c r="I69" s="299"/>
      <c r="J69" s="51" t="s">
        <v>1407</v>
      </c>
      <c r="K69" s="132" t="str">
        <f t="shared" si="4"/>
        <v>e1207</v>
      </c>
      <c r="L69" s="79" t="str">
        <f t="shared" si="6"/>
        <v>N-5</v>
      </c>
      <c r="O69" s="129" t="s">
        <v>426</v>
      </c>
    </row>
    <row r="70" spans="1:15">
      <c r="J70" s="51" t="s">
        <v>1408</v>
      </c>
      <c r="K70" s="132" t="str">
        <f t="shared" si="4"/>
        <v>e1208</v>
      </c>
      <c r="L70" s="79" t="str">
        <f t="shared" si="6"/>
        <v>N-6</v>
      </c>
      <c r="O70" s="129" t="s">
        <v>426</v>
      </c>
    </row>
    <row r="71" spans="1:15">
      <c r="J71" s="51" t="s">
        <v>1409</v>
      </c>
      <c r="K71" s="132" t="str">
        <f t="shared" si="4"/>
        <v>e1209</v>
      </c>
      <c r="L71" s="79" t="str">
        <f t="shared" si="6"/>
        <v>N-7</v>
      </c>
      <c r="O71" s="129" t="s">
        <v>426</v>
      </c>
    </row>
    <row r="72" spans="1:15">
      <c r="J72" s="51" t="s">
        <v>2851</v>
      </c>
      <c r="K72" s="132" t="str">
        <f t="shared" si="4"/>
        <v>e1246</v>
      </c>
      <c r="L72" s="79" t="str">
        <f t="shared" si="6"/>
        <v>N-8</v>
      </c>
      <c r="O72" s="129" t="s">
        <v>426</v>
      </c>
    </row>
    <row r="73" spans="1:15">
      <c r="J73" s="51" t="s">
        <v>2853</v>
      </c>
      <c r="K73" s="132" t="str">
        <f t="shared" si="4"/>
        <v>e1247</v>
      </c>
      <c r="L73" s="79" t="str">
        <f t="shared" si="6"/>
        <v>N-9</v>
      </c>
      <c r="O73" s="129" t="s">
        <v>426</v>
      </c>
    </row>
    <row r="74" spans="1:15">
      <c r="J74" s="51" t="s">
        <v>2854</v>
      </c>
      <c r="K74" s="132" t="str">
        <f t="shared" si="4"/>
        <v>e1248</v>
      </c>
      <c r="L74" s="79" t="str">
        <f t="shared" si="6"/>
        <v>N-10</v>
      </c>
      <c r="O74" s="129" t="s">
        <v>426</v>
      </c>
    </row>
    <row r="75" spans="1:15">
      <c r="J75" s="51" t="s">
        <v>2855</v>
      </c>
      <c r="K75" s="132" t="str">
        <f t="shared" si="4"/>
        <v>e1249</v>
      </c>
      <c r="L75" s="79" t="str">
        <f t="shared" si="6"/>
        <v>N-11</v>
      </c>
      <c r="O75" s="129" t="s">
        <v>426</v>
      </c>
    </row>
    <row r="76" spans="1:15">
      <c r="J76" s="51" t="s">
        <v>2856</v>
      </c>
      <c r="K76" s="132" t="str">
        <f t="shared" si="4"/>
        <v>e1250</v>
      </c>
      <c r="L76" s="79" t="str">
        <f t="shared" si="6"/>
        <v>N-12</v>
      </c>
      <c r="O76" s="129" t="s">
        <v>426</v>
      </c>
    </row>
    <row r="77" spans="1:15">
      <c r="J77" s="51" t="s">
        <v>2857</v>
      </c>
      <c r="K77" s="132" t="str">
        <f t="shared" si="4"/>
        <v>e1251</v>
      </c>
      <c r="L77" s="79" t="str">
        <f t="shared" si="6"/>
        <v>N-13</v>
      </c>
      <c r="O77" s="129" t="s">
        <v>426</v>
      </c>
    </row>
    <row r="78" spans="1:15">
      <c r="J78" s="51" t="s">
        <v>2858</v>
      </c>
      <c r="K78" s="132" t="str">
        <f t="shared" si="4"/>
        <v>e1252</v>
      </c>
      <c r="L78" s="79" t="str">
        <f t="shared" si="6"/>
        <v>N-14</v>
      </c>
      <c r="O78" s="129" t="s">
        <v>426</v>
      </c>
    </row>
    <row r="79" spans="1:15">
      <c r="J79" s="51" t="s">
        <v>2852</v>
      </c>
      <c r="K79" s="132" t="str">
        <f t="shared" si="4"/>
        <v>e1253</v>
      </c>
      <c r="L79" s="79" t="str">
        <f t="shared" si="6"/>
        <v>N-15 et antérieurs</v>
      </c>
      <c r="O79" s="129" t="s">
        <v>426</v>
      </c>
    </row>
    <row r="80" spans="1:15">
      <c r="J80" s="51" t="s">
        <v>2393</v>
      </c>
      <c r="K80" s="132" t="str">
        <f t="shared" si="4"/>
        <v>e1245</v>
      </c>
      <c r="L80" s="79" t="str">
        <f t="shared" si="6"/>
        <v>Tous exercices</v>
      </c>
      <c r="O80" s="129" t="s">
        <v>426</v>
      </c>
    </row>
    <row r="81" spans="10:19">
      <c r="J81" s="305" t="s">
        <v>6063</v>
      </c>
      <c r="K81" s="303"/>
      <c r="L81" s="329"/>
      <c r="M81" s="303"/>
      <c r="N81" s="303"/>
      <c r="O81" s="303" t="s">
        <v>6107</v>
      </c>
      <c r="P81" s="303"/>
      <c r="Q81" s="303" t="s">
        <v>83</v>
      </c>
      <c r="R81" s="299" t="s">
        <v>6655</v>
      </c>
    </row>
    <row r="82" spans="10:19">
      <c r="J82" s="306" t="s">
        <v>2393</v>
      </c>
      <c r="K82" s="303" t="str">
        <f t="shared" si="4"/>
        <v>e1245</v>
      </c>
      <c r="L82" s="329" t="str">
        <f t="shared" si="6"/>
        <v>Tous exercices</v>
      </c>
      <c r="M82" s="303" t="s">
        <v>190</v>
      </c>
      <c r="N82" s="303"/>
      <c r="O82" s="303" t="str">
        <f t="shared" ref="O82:O116" si="9">VLOOKUP(L82,$A$1:$I$700,4,FALSE)</f>
        <v>fr</v>
      </c>
      <c r="P82" s="303"/>
      <c r="Q82" s="303"/>
      <c r="R82" s="299"/>
    </row>
    <row r="83" spans="10:19">
      <c r="J83" s="307" t="s">
        <v>5948</v>
      </c>
      <c r="K83" s="303" t="s">
        <v>6686</v>
      </c>
      <c r="L83" s="329" t="str">
        <f t="shared" si="6"/>
        <v>Exercice inventorié</v>
      </c>
      <c r="M83" s="303"/>
      <c r="N83" s="303" t="s">
        <v>192</v>
      </c>
      <c r="O83" s="303" t="str">
        <f t="shared" si="9"/>
        <v>s1</v>
      </c>
      <c r="P83" s="303"/>
      <c r="Q83" s="303"/>
      <c r="R83" s="299"/>
    </row>
    <row r="84" spans="10:19">
      <c r="J84" s="307" t="s">
        <v>1376</v>
      </c>
      <c r="K84" s="303" t="str">
        <f t="shared" si="4"/>
        <v>e1203</v>
      </c>
      <c r="L84" s="329" t="str">
        <f t="shared" si="6"/>
        <v>N-1</v>
      </c>
      <c r="M84" s="303"/>
      <c r="N84" s="303" t="s">
        <v>192</v>
      </c>
      <c r="O84" s="303" t="str">
        <f t="shared" si="9"/>
        <v>fr</v>
      </c>
      <c r="P84" s="303"/>
      <c r="Q84" s="303"/>
      <c r="R84" s="299"/>
      <c r="S84" s="139"/>
    </row>
    <row r="85" spans="10:19">
      <c r="J85" s="307" t="s">
        <v>1377</v>
      </c>
      <c r="K85" s="303" t="str">
        <f t="shared" si="4"/>
        <v>e1204</v>
      </c>
      <c r="L85" s="329" t="str">
        <f t="shared" si="6"/>
        <v>N-2</v>
      </c>
      <c r="M85" s="303"/>
      <c r="N85" s="303" t="s">
        <v>192</v>
      </c>
      <c r="O85" s="303" t="str">
        <f t="shared" si="9"/>
        <v>fr</v>
      </c>
      <c r="P85" s="303"/>
      <c r="Q85" s="303"/>
      <c r="R85" s="299"/>
    </row>
    <row r="86" spans="10:19">
      <c r="J86" s="307" t="s">
        <v>1378</v>
      </c>
      <c r="K86" s="303" t="str">
        <f t="shared" si="4"/>
        <v>e1205</v>
      </c>
      <c r="L86" s="329" t="str">
        <f t="shared" si="6"/>
        <v>N-3</v>
      </c>
      <c r="M86" s="303"/>
      <c r="N86" s="303" t="s">
        <v>192</v>
      </c>
      <c r="O86" s="303" t="str">
        <f t="shared" si="9"/>
        <v>fr</v>
      </c>
      <c r="P86" s="303"/>
      <c r="Q86" s="303"/>
      <c r="R86" s="299"/>
    </row>
    <row r="87" spans="10:19">
      <c r="J87" s="307" t="s">
        <v>1406</v>
      </c>
      <c r="K87" s="303" t="str">
        <f t="shared" si="4"/>
        <v>e1206</v>
      </c>
      <c r="L87" s="329" t="str">
        <f t="shared" si="6"/>
        <v>N-4</v>
      </c>
      <c r="M87" s="303"/>
      <c r="N87" s="303" t="s">
        <v>192</v>
      </c>
      <c r="O87" s="303" t="str">
        <f t="shared" si="9"/>
        <v>fr</v>
      </c>
      <c r="P87" s="303"/>
      <c r="Q87" s="303"/>
      <c r="R87" s="299"/>
    </row>
    <row r="88" spans="10:19">
      <c r="J88" s="307" t="s">
        <v>5946</v>
      </c>
      <c r="K88" s="303" t="str">
        <f t="shared" si="4"/>
        <v>s5000</v>
      </c>
      <c r="L88" s="329" t="str">
        <f t="shared" si="6"/>
        <v>N-5 et antérieurs</v>
      </c>
      <c r="M88" s="303"/>
      <c r="N88" s="303" t="s">
        <v>192</v>
      </c>
      <c r="O88" s="303" t="str">
        <f t="shared" si="9"/>
        <v>s1</v>
      </c>
      <c r="P88" s="303"/>
      <c r="Q88" s="303"/>
      <c r="R88" s="299"/>
    </row>
    <row r="89" spans="10:19">
      <c r="J89" s="305" t="s">
        <v>6064</v>
      </c>
      <c r="K89" s="303"/>
      <c r="L89" s="329"/>
      <c r="M89" s="303"/>
      <c r="N89" s="303"/>
      <c r="O89" s="303" t="s">
        <v>6107</v>
      </c>
      <c r="P89" s="303"/>
      <c r="Q89" s="303" t="s">
        <v>6061</v>
      </c>
      <c r="R89" s="299" t="s">
        <v>6660</v>
      </c>
    </row>
    <row r="90" spans="10:19">
      <c r="J90" s="368" t="s">
        <v>2393</v>
      </c>
      <c r="K90" s="303" t="str">
        <f t="shared" ref="K90" si="10">VLOOKUP(J90,$A$1:$I$305,2,FALSE)</f>
        <v>e1245</v>
      </c>
      <c r="L90" s="329" t="str">
        <f t="shared" ref="L90" si="11">J90</f>
        <v>Tous exercices</v>
      </c>
      <c r="M90" s="303" t="s">
        <v>190</v>
      </c>
      <c r="N90" s="303"/>
      <c r="O90" s="303" t="str">
        <f t="shared" si="9"/>
        <v>fr</v>
      </c>
      <c r="P90" s="303"/>
      <c r="Q90" s="303"/>
      <c r="R90" s="299"/>
    </row>
    <row r="91" spans="10:19">
      <c r="J91" s="369" t="s">
        <v>5948</v>
      </c>
      <c r="K91" s="303" t="s">
        <v>6686</v>
      </c>
      <c r="L91" s="329" t="str">
        <f t="shared" si="6"/>
        <v>Exercice inventorié</v>
      </c>
      <c r="M91" s="303"/>
      <c r="N91" s="303" t="s">
        <v>192</v>
      </c>
      <c r="O91" s="303" t="str">
        <f t="shared" si="9"/>
        <v>s1</v>
      </c>
      <c r="P91" s="303"/>
      <c r="Q91" s="303"/>
      <c r="R91" s="299"/>
    </row>
    <row r="92" spans="10:19">
      <c r="J92" s="369" t="s">
        <v>1253</v>
      </c>
      <c r="K92" s="303" t="str">
        <f t="shared" ref="K92:K116" si="12">VLOOKUP(J92,$A$1:$I$305,2,FALSE)</f>
        <v>e1212</v>
      </c>
      <c r="L92" s="329" t="str">
        <f t="shared" si="6"/>
        <v>Exercices antérieurs</v>
      </c>
      <c r="M92" s="303" t="s">
        <v>190</v>
      </c>
      <c r="N92" s="303" t="s">
        <v>192</v>
      </c>
      <c r="O92" s="303" t="str">
        <f t="shared" si="9"/>
        <v>fr</v>
      </c>
      <c r="P92" s="303"/>
      <c r="Q92" s="303"/>
      <c r="R92" s="299"/>
    </row>
    <row r="93" spans="10:19">
      <c r="J93" s="370" t="s">
        <v>1376</v>
      </c>
      <c r="K93" s="303" t="str">
        <f t="shared" si="12"/>
        <v>e1203</v>
      </c>
      <c r="L93" s="329" t="str">
        <f t="shared" si="6"/>
        <v>N-1</v>
      </c>
      <c r="M93" s="303"/>
      <c r="N93" s="303" t="s">
        <v>192</v>
      </c>
      <c r="O93" s="303" t="str">
        <f t="shared" si="9"/>
        <v>fr</v>
      </c>
      <c r="P93" s="303"/>
      <c r="Q93" s="303"/>
      <c r="R93" s="299"/>
    </row>
    <row r="94" spans="10:19">
      <c r="J94" s="370" t="s">
        <v>1377</v>
      </c>
      <c r="K94" s="303" t="str">
        <f t="shared" si="12"/>
        <v>e1204</v>
      </c>
      <c r="L94" s="329" t="str">
        <f t="shared" si="6"/>
        <v>N-2</v>
      </c>
      <c r="M94" s="303"/>
      <c r="N94" s="303" t="s">
        <v>192</v>
      </c>
      <c r="O94" s="303" t="str">
        <f t="shared" si="9"/>
        <v>fr</v>
      </c>
      <c r="P94" s="303"/>
      <c r="Q94" s="303"/>
      <c r="R94" s="299"/>
    </row>
    <row r="95" spans="10:19">
      <c r="J95" s="370" t="s">
        <v>1378</v>
      </c>
      <c r="K95" s="303" t="str">
        <f t="shared" si="12"/>
        <v>e1205</v>
      </c>
      <c r="L95" s="329" t="str">
        <f t="shared" si="6"/>
        <v>N-3</v>
      </c>
      <c r="M95" s="303"/>
      <c r="N95" s="303" t="s">
        <v>192</v>
      </c>
      <c r="O95" s="303" t="str">
        <f t="shared" si="9"/>
        <v>fr</v>
      </c>
      <c r="P95" s="303"/>
      <c r="Q95" s="303"/>
      <c r="R95" s="299"/>
    </row>
    <row r="96" spans="10:19">
      <c r="J96" s="370" t="s">
        <v>1406</v>
      </c>
      <c r="K96" s="303" t="str">
        <f t="shared" si="12"/>
        <v>e1206</v>
      </c>
      <c r="L96" s="329" t="str">
        <f t="shared" si="6"/>
        <v>N-4</v>
      </c>
      <c r="M96" s="303"/>
      <c r="N96" s="303" t="s">
        <v>192</v>
      </c>
      <c r="O96" s="303" t="str">
        <f t="shared" si="9"/>
        <v>fr</v>
      </c>
      <c r="P96" s="303"/>
      <c r="Q96" s="303"/>
      <c r="R96" s="299"/>
    </row>
    <row r="97" spans="10:18">
      <c r="J97" s="370" t="s">
        <v>1407</v>
      </c>
      <c r="K97" s="303" t="str">
        <f t="shared" si="12"/>
        <v>e1207</v>
      </c>
      <c r="L97" s="329" t="str">
        <f t="shared" si="6"/>
        <v>N-5</v>
      </c>
      <c r="M97" s="303"/>
      <c r="N97" s="303" t="s">
        <v>192</v>
      </c>
      <c r="O97" s="303" t="str">
        <f t="shared" si="9"/>
        <v>fr</v>
      </c>
      <c r="P97" s="303"/>
      <c r="Q97" s="303"/>
      <c r="R97" s="299"/>
    </row>
    <row r="98" spans="10:18">
      <c r="J98" s="370" t="s">
        <v>1408</v>
      </c>
      <c r="K98" s="303" t="str">
        <f t="shared" si="12"/>
        <v>e1208</v>
      </c>
      <c r="L98" s="329" t="str">
        <f t="shared" si="6"/>
        <v>N-6</v>
      </c>
      <c r="M98" s="303"/>
      <c r="N98" s="303" t="s">
        <v>192</v>
      </c>
      <c r="O98" s="303" t="str">
        <f t="shared" si="9"/>
        <v>fr</v>
      </c>
      <c r="P98" s="303"/>
      <c r="Q98" s="303"/>
      <c r="R98" s="299"/>
    </row>
    <row r="99" spans="10:18">
      <c r="J99" s="370" t="s">
        <v>1409</v>
      </c>
      <c r="K99" s="303" t="str">
        <f t="shared" si="12"/>
        <v>e1209</v>
      </c>
      <c r="L99" s="329" t="str">
        <f t="shared" si="6"/>
        <v>N-7</v>
      </c>
      <c r="M99" s="303"/>
      <c r="N99" s="303" t="s">
        <v>192</v>
      </c>
      <c r="O99" s="303" t="str">
        <f t="shared" si="9"/>
        <v>fr</v>
      </c>
      <c r="P99" s="303"/>
      <c r="Q99" s="303"/>
      <c r="R99" s="299"/>
    </row>
    <row r="100" spans="10:18">
      <c r="J100" s="370" t="s">
        <v>2851</v>
      </c>
      <c r="K100" s="303" t="str">
        <f t="shared" si="12"/>
        <v>e1246</v>
      </c>
      <c r="L100" s="329" t="str">
        <f t="shared" si="6"/>
        <v>N-8</v>
      </c>
      <c r="M100" s="303"/>
      <c r="N100" s="303" t="s">
        <v>192</v>
      </c>
      <c r="O100" s="303" t="str">
        <f t="shared" si="9"/>
        <v>fr</v>
      </c>
      <c r="P100" s="303"/>
      <c r="Q100" s="303"/>
      <c r="R100" s="299"/>
    </row>
    <row r="101" spans="10:18">
      <c r="J101" s="370" t="s">
        <v>2853</v>
      </c>
      <c r="K101" s="303" t="str">
        <f t="shared" si="12"/>
        <v>e1247</v>
      </c>
      <c r="L101" s="329" t="str">
        <f t="shared" si="6"/>
        <v>N-9</v>
      </c>
      <c r="M101" s="303"/>
      <c r="N101" s="303" t="s">
        <v>192</v>
      </c>
      <c r="O101" s="303" t="str">
        <f t="shared" si="9"/>
        <v>fr</v>
      </c>
      <c r="P101" s="303"/>
      <c r="Q101" s="303"/>
      <c r="R101" s="299"/>
    </row>
    <row r="102" spans="10:18">
      <c r="J102" s="370" t="s">
        <v>2854</v>
      </c>
      <c r="K102" s="303" t="str">
        <f t="shared" si="12"/>
        <v>e1248</v>
      </c>
      <c r="L102" s="329" t="str">
        <f t="shared" si="6"/>
        <v>N-10</v>
      </c>
      <c r="M102" s="303"/>
      <c r="N102" s="303" t="s">
        <v>192</v>
      </c>
      <c r="O102" s="303" t="str">
        <f t="shared" si="9"/>
        <v>fr</v>
      </c>
      <c r="P102" s="303"/>
      <c r="Q102" s="303"/>
      <c r="R102" s="299"/>
    </row>
    <row r="103" spans="10:18">
      <c r="J103" s="370" t="s">
        <v>2855</v>
      </c>
      <c r="K103" s="303" t="str">
        <f t="shared" si="12"/>
        <v>e1249</v>
      </c>
      <c r="L103" s="329" t="str">
        <f t="shared" si="6"/>
        <v>N-11</v>
      </c>
      <c r="M103" s="303"/>
      <c r="N103" s="303" t="s">
        <v>192</v>
      </c>
      <c r="O103" s="303" t="str">
        <f t="shared" si="9"/>
        <v>fr</v>
      </c>
      <c r="P103" s="303"/>
      <c r="Q103" s="303"/>
      <c r="R103" s="299"/>
    </row>
    <row r="104" spans="10:18">
      <c r="J104" s="316" t="s">
        <v>5947</v>
      </c>
      <c r="K104" s="303" t="str">
        <f t="shared" si="12"/>
        <v>s5001</v>
      </c>
      <c r="L104" s="329" t="str">
        <f t="shared" si="6"/>
        <v>N-12 et antérieurs</v>
      </c>
      <c r="M104" s="303"/>
      <c r="N104" s="303" t="s">
        <v>192</v>
      </c>
      <c r="O104" s="303" t="str">
        <f t="shared" si="9"/>
        <v>s1</v>
      </c>
      <c r="P104" s="303"/>
      <c r="Q104" s="303"/>
      <c r="R104" s="299"/>
    </row>
    <row r="105" spans="10:18">
      <c r="J105" s="359" t="s">
        <v>6200</v>
      </c>
      <c r="K105" s="303"/>
      <c r="L105" s="329"/>
      <c r="M105" s="303"/>
      <c r="N105" s="303"/>
      <c r="O105" s="303" t="s">
        <v>6107</v>
      </c>
      <c r="P105" s="303"/>
      <c r="Q105" s="303" t="s">
        <v>2938</v>
      </c>
      <c r="R105" s="299" t="s">
        <v>6197</v>
      </c>
    </row>
    <row r="106" spans="10:18">
      <c r="J106" s="306" t="s">
        <v>6079</v>
      </c>
      <c r="K106" s="303" t="str">
        <f t="shared" si="12"/>
        <v>s5011</v>
      </c>
      <c r="L106" s="329" t="str">
        <f t="shared" si="6"/>
        <v>Cumul T courant à T-3</v>
      </c>
      <c r="M106" s="303" t="s">
        <v>190</v>
      </c>
      <c r="N106" s="303"/>
      <c r="O106" s="303" t="str">
        <f t="shared" si="9"/>
        <v>s1</v>
      </c>
      <c r="P106" s="303"/>
      <c r="Q106" s="303"/>
      <c r="R106" s="299"/>
    </row>
    <row r="107" spans="10:18">
      <c r="J107" s="307" t="s">
        <v>6077</v>
      </c>
      <c r="K107" s="303" t="str">
        <f t="shared" si="12"/>
        <v>s5002</v>
      </c>
      <c r="L107" s="329" t="str">
        <f t="shared" si="6"/>
        <v>Trimestre courant</v>
      </c>
      <c r="M107" s="303"/>
      <c r="N107" s="303" t="s">
        <v>192</v>
      </c>
      <c r="O107" s="303" t="str">
        <f t="shared" si="9"/>
        <v>s1</v>
      </c>
      <c r="P107" s="303"/>
      <c r="Q107" s="303"/>
      <c r="R107" s="299"/>
    </row>
    <row r="108" spans="10:18">
      <c r="J108" s="307" t="s">
        <v>6070</v>
      </c>
      <c r="K108" s="303" t="str">
        <f t="shared" si="12"/>
        <v>s5003</v>
      </c>
      <c r="L108" s="329" t="str">
        <f t="shared" si="6"/>
        <v>T-1</v>
      </c>
      <c r="M108" s="303"/>
      <c r="N108" s="303" t="s">
        <v>192</v>
      </c>
      <c r="O108" s="303" t="str">
        <f t="shared" si="9"/>
        <v>s1</v>
      </c>
      <c r="P108" s="303"/>
      <c r="Q108" s="303"/>
      <c r="R108" s="299"/>
    </row>
    <row r="109" spans="10:18">
      <c r="J109" s="307" t="s">
        <v>6071</v>
      </c>
      <c r="K109" s="303" t="str">
        <f t="shared" si="12"/>
        <v>s5004</v>
      </c>
      <c r="L109" s="329" t="str">
        <f t="shared" si="6"/>
        <v>T-2</v>
      </c>
      <c r="M109" s="303"/>
      <c r="N109" s="303" t="s">
        <v>192</v>
      </c>
      <c r="O109" s="303" t="str">
        <f t="shared" si="9"/>
        <v>s1</v>
      </c>
      <c r="P109" s="303"/>
      <c r="Q109" s="303"/>
      <c r="R109" s="299"/>
    </row>
    <row r="110" spans="10:18">
      <c r="J110" s="307" t="s">
        <v>6072</v>
      </c>
      <c r="K110" s="303" t="str">
        <f t="shared" si="12"/>
        <v>s5005</v>
      </c>
      <c r="L110" s="329" t="str">
        <f t="shared" si="6"/>
        <v>T-3</v>
      </c>
      <c r="M110" s="303"/>
      <c r="N110" s="303" t="s">
        <v>192</v>
      </c>
      <c r="O110" s="303" t="str">
        <f t="shared" si="9"/>
        <v>s1</v>
      </c>
      <c r="P110" s="303"/>
      <c r="Q110" s="303"/>
      <c r="R110" s="299"/>
    </row>
    <row r="111" spans="10:18">
      <c r="J111" s="359" t="s">
        <v>6201</v>
      </c>
      <c r="K111" s="303"/>
      <c r="L111" s="329"/>
      <c r="M111" s="303"/>
      <c r="N111" s="303"/>
      <c r="O111" s="303" t="s">
        <v>6107</v>
      </c>
      <c r="P111" s="303"/>
      <c r="Q111" s="303" t="s">
        <v>2938</v>
      </c>
      <c r="R111" s="299" t="s">
        <v>6198</v>
      </c>
    </row>
    <row r="112" spans="10:18">
      <c r="J112" s="306" t="s">
        <v>6078</v>
      </c>
      <c r="K112" s="303" t="str">
        <f t="shared" si="12"/>
        <v>s5010</v>
      </c>
      <c r="L112" s="329" t="str">
        <f t="shared" si="6"/>
        <v>Cumul T-4 à T-7</v>
      </c>
      <c r="M112" s="303" t="s">
        <v>190</v>
      </c>
      <c r="N112" s="303"/>
      <c r="O112" s="303" t="str">
        <f t="shared" si="9"/>
        <v>s1</v>
      </c>
      <c r="P112" s="303"/>
      <c r="Q112" s="303"/>
      <c r="R112" s="299"/>
    </row>
    <row r="113" spans="10:18">
      <c r="J113" s="307" t="s">
        <v>6073</v>
      </c>
      <c r="K113" s="303" t="str">
        <f t="shared" si="12"/>
        <v>s5006</v>
      </c>
      <c r="L113" s="329" t="str">
        <f t="shared" si="6"/>
        <v>T-4</v>
      </c>
      <c r="M113" s="303"/>
      <c r="N113" s="303" t="s">
        <v>192</v>
      </c>
      <c r="O113" s="303" t="str">
        <f t="shared" si="9"/>
        <v>s1</v>
      </c>
      <c r="P113" s="303"/>
      <c r="Q113" s="303"/>
      <c r="R113" s="299"/>
    </row>
    <row r="114" spans="10:18">
      <c r="J114" s="307" t="s">
        <v>6074</v>
      </c>
      <c r="K114" s="303" t="str">
        <f t="shared" si="12"/>
        <v>s5007</v>
      </c>
      <c r="L114" s="329" t="str">
        <f t="shared" si="6"/>
        <v>T-5</v>
      </c>
      <c r="M114" s="303"/>
      <c r="N114" s="303" t="s">
        <v>192</v>
      </c>
      <c r="O114" s="303" t="str">
        <f t="shared" si="9"/>
        <v>s1</v>
      </c>
      <c r="P114" s="303"/>
      <c r="Q114" s="303"/>
      <c r="R114" s="299"/>
    </row>
    <row r="115" spans="10:18">
      <c r="J115" s="307" t="s">
        <v>6075</v>
      </c>
      <c r="K115" s="303" t="str">
        <f t="shared" si="12"/>
        <v>s5008</v>
      </c>
      <c r="L115" s="329" t="str">
        <f t="shared" si="6"/>
        <v>T-6</v>
      </c>
      <c r="M115" s="303"/>
      <c r="N115" s="303" t="s">
        <v>192</v>
      </c>
      <c r="O115" s="303" t="str">
        <f t="shared" si="9"/>
        <v>s1</v>
      </c>
      <c r="P115" s="303"/>
      <c r="Q115" s="303"/>
      <c r="R115" s="299"/>
    </row>
    <row r="116" spans="10:18">
      <c r="J116" s="307" t="s">
        <v>6076</v>
      </c>
      <c r="K116" s="303" t="str">
        <f t="shared" si="12"/>
        <v>s5009</v>
      </c>
      <c r="L116" s="329" t="str">
        <f t="shared" si="6"/>
        <v>T-7</v>
      </c>
      <c r="M116" s="303"/>
      <c r="N116" s="303" t="s">
        <v>192</v>
      </c>
      <c r="O116" s="303" t="str">
        <f t="shared" si="9"/>
        <v>s1</v>
      </c>
      <c r="P116" s="303"/>
      <c r="Q116" s="303"/>
      <c r="R116" s="299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V79"/>
  <sheetViews>
    <sheetView workbookViewId="0">
      <selection activeCell="A44" sqref="A44"/>
    </sheetView>
  </sheetViews>
  <sheetFormatPr baseColWidth="10" defaultRowHeight="14.4"/>
  <cols>
    <col min="1" max="1" width="17.33203125" customWidth="1"/>
    <col min="2" max="2" width="6.5546875" bestFit="1" customWidth="1"/>
    <col min="10" max="10" width="54.6640625" customWidth="1"/>
    <col min="12" max="12" width="28.44140625" style="130" customWidth="1"/>
  </cols>
  <sheetData>
    <row r="1" spans="1:22">
      <c r="A1" s="108" t="s">
        <v>576</v>
      </c>
      <c r="B1" s="111" t="s">
        <v>235</v>
      </c>
      <c r="C1" s="111" t="s">
        <v>603</v>
      </c>
      <c r="D1" s="111" t="s">
        <v>238</v>
      </c>
      <c r="E1" s="115" t="s">
        <v>1822</v>
      </c>
      <c r="F1" s="115" t="s">
        <v>1823</v>
      </c>
      <c r="G1" s="115" t="s">
        <v>1824</v>
      </c>
      <c r="H1" s="111" t="s">
        <v>581</v>
      </c>
      <c r="I1" s="111" t="s">
        <v>242</v>
      </c>
      <c r="J1" s="110" t="s">
        <v>234</v>
      </c>
      <c r="K1" s="111" t="s">
        <v>235</v>
      </c>
      <c r="L1" s="181" t="s">
        <v>2524</v>
      </c>
      <c r="M1" s="111" t="s">
        <v>236</v>
      </c>
      <c r="N1" s="111" t="s">
        <v>237</v>
      </c>
      <c r="O1" s="111" t="s">
        <v>238</v>
      </c>
      <c r="P1" s="111" t="s">
        <v>239</v>
      </c>
      <c r="Q1" s="111" t="s">
        <v>240</v>
      </c>
      <c r="R1" s="111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14" t="s">
        <v>244</v>
      </c>
      <c r="B2" t="s">
        <v>245</v>
      </c>
      <c r="C2" t="s">
        <v>609</v>
      </c>
      <c r="D2" t="s">
        <v>243</v>
      </c>
      <c r="H2">
        <f t="shared" ref="H2:H33" si="0">COUNTIF($J$2:$J$416,A2)</f>
        <v>3</v>
      </c>
      <c r="J2" s="39" t="s">
        <v>632</v>
      </c>
      <c r="L2" s="14"/>
      <c r="O2" t="s">
        <v>426</v>
      </c>
      <c r="Q2" t="s">
        <v>360</v>
      </c>
    </row>
    <row r="3" spans="1:22">
      <c r="A3" s="14">
        <v>0</v>
      </c>
      <c r="B3" t="s">
        <v>999</v>
      </c>
      <c r="D3" t="s">
        <v>426</v>
      </c>
      <c r="H3">
        <f t="shared" si="0"/>
        <v>1</v>
      </c>
      <c r="J3" s="15" t="s">
        <v>244</v>
      </c>
      <c r="K3" s="1" t="str">
        <f>VLOOKUP(J3,$A$1:$I$305,2,FALSE)</f>
        <v>x0</v>
      </c>
      <c r="L3" s="14" t="str">
        <f t="shared" ref="L3:L18" si="1">J3</f>
        <v>Total/NA</v>
      </c>
      <c r="M3" t="s">
        <v>190</v>
      </c>
      <c r="O3" t="s">
        <v>243</v>
      </c>
    </row>
    <row r="4" spans="1:22">
      <c r="A4" s="14">
        <v>1</v>
      </c>
      <c r="B4" t="s">
        <v>1000</v>
      </c>
      <c r="D4" t="s">
        <v>426</v>
      </c>
      <c r="H4">
        <f t="shared" si="0"/>
        <v>1</v>
      </c>
      <c r="J4" s="16">
        <v>0</v>
      </c>
      <c r="K4" s="1" t="str">
        <f t="shared" ref="K4:K68" si="2">VLOOKUP(J4,$A$1:$I$305,2,FALSE)</f>
        <v>e1300</v>
      </c>
      <c r="L4" s="14">
        <f t="shared" si="1"/>
        <v>0</v>
      </c>
      <c r="N4" t="s">
        <v>192</v>
      </c>
      <c r="O4" t="s">
        <v>426</v>
      </c>
    </row>
    <row r="5" spans="1:22">
      <c r="A5" s="14">
        <v>2</v>
      </c>
      <c r="B5" t="s">
        <v>1001</v>
      </c>
      <c r="D5" t="s">
        <v>426</v>
      </c>
      <c r="H5">
        <f t="shared" si="0"/>
        <v>1</v>
      </c>
      <c r="J5" s="16">
        <v>1</v>
      </c>
      <c r="K5" s="1" t="str">
        <f t="shared" si="2"/>
        <v>e1301</v>
      </c>
      <c r="L5" s="14">
        <f t="shared" si="1"/>
        <v>1</v>
      </c>
      <c r="N5" t="s">
        <v>192</v>
      </c>
      <c r="O5" t="s">
        <v>426</v>
      </c>
    </row>
    <row r="6" spans="1:22">
      <c r="A6" s="14">
        <v>3</v>
      </c>
      <c r="B6" t="s">
        <v>1002</v>
      </c>
      <c r="D6" t="s">
        <v>426</v>
      </c>
      <c r="H6">
        <f t="shared" si="0"/>
        <v>1</v>
      </c>
      <c r="J6" s="16">
        <v>2</v>
      </c>
      <c r="K6" s="1" t="str">
        <f t="shared" si="2"/>
        <v>e1302</v>
      </c>
      <c r="L6" s="14">
        <f t="shared" si="1"/>
        <v>2</v>
      </c>
      <c r="N6" t="s">
        <v>192</v>
      </c>
      <c r="O6" t="s">
        <v>426</v>
      </c>
    </row>
    <row r="7" spans="1:22">
      <c r="A7" s="14">
        <v>4</v>
      </c>
      <c r="B7" t="s">
        <v>1003</v>
      </c>
      <c r="D7" t="s">
        <v>426</v>
      </c>
      <c r="H7">
        <f t="shared" si="0"/>
        <v>1</v>
      </c>
      <c r="J7" s="16">
        <v>3</v>
      </c>
      <c r="K7" s="1" t="str">
        <f t="shared" si="2"/>
        <v>e1303</v>
      </c>
      <c r="L7" s="14">
        <f t="shared" si="1"/>
        <v>3</v>
      </c>
      <c r="N7" t="s">
        <v>192</v>
      </c>
      <c r="O7" t="s">
        <v>426</v>
      </c>
    </row>
    <row r="8" spans="1:22">
      <c r="A8" s="14">
        <v>5</v>
      </c>
      <c r="B8" t="s">
        <v>1004</v>
      </c>
      <c r="D8" t="s">
        <v>426</v>
      </c>
      <c r="H8">
        <f t="shared" si="0"/>
        <v>1</v>
      </c>
      <c r="J8" s="16">
        <v>4</v>
      </c>
      <c r="K8" s="1" t="str">
        <f t="shared" si="2"/>
        <v>e1304</v>
      </c>
      <c r="L8" s="14">
        <f t="shared" si="1"/>
        <v>4</v>
      </c>
      <c r="N8" t="s">
        <v>192</v>
      </c>
      <c r="O8" t="s">
        <v>426</v>
      </c>
    </row>
    <row r="9" spans="1:22">
      <c r="A9" s="14">
        <v>6</v>
      </c>
      <c r="B9" t="s">
        <v>1005</v>
      </c>
      <c r="D9" t="s">
        <v>426</v>
      </c>
      <c r="H9">
        <f t="shared" si="0"/>
        <v>1</v>
      </c>
      <c r="J9" s="16">
        <v>5</v>
      </c>
      <c r="K9" s="1" t="str">
        <f t="shared" si="2"/>
        <v>e1305</v>
      </c>
      <c r="L9" s="14">
        <f t="shared" si="1"/>
        <v>5</v>
      </c>
      <c r="N9" t="s">
        <v>192</v>
      </c>
      <c r="O9" t="s">
        <v>426</v>
      </c>
    </row>
    <row r="10" spans="1:22">
      <c r="A10" s="14">
        <v>7</v>
      </c>
      <c r="B10" t="s">
        <v>1006</v>
      </c>
      <c r="D10" t="s">
        <v>426</v>
      </c>
      <c r="H10">
        <f t="shared" si="0"/>
        <v>1</v>
      </c>
      <c r="J10" s="16">
        <v>6</v>
      </c>
      <c r="K10" s="1" t="str">
        <f t="shared" si="2"/>
        <v>e1306</v>
      </c>
      <c r="L10" s="14">
        <f t="shared" si="1"/>
        <v>6</v>
      </c>
      <c r="N10" t="s">
        <v>192</v>
      </c>
      <c r="O10" t="s">
        <v>426</v>
      </c>
    </row>
    <row r="11" spans="1:22">
      <c r="A11" s="14">
        <v>8</v>
      </c>
      <c r="B11" t="s">
        <v>1007</v>
      </c>
      <c r="D11" t="s">
        <v>426</v>
      </c>
      <c r="H11">
        <f t="shared" si="0"/>
        <v>1</v>
      </c>
      <c r="J11" s="16">
        <v>7</v>
      </c>
      <c r="K11" s="1" t="str">
        <f t="shared" si="2"/>
        <v>e1307</v>
      </c>
      <c r="L11" s="14">
        <f t="shared" si="1"/>
        <v>7</v>
      </c>
      <c r="N11" t="s">
        <v>192</v>
      </c>
      <c r="O11" t="s">
        <v>426</v>
      </c>
    </row>
    <row r="12" spans="1:22">
      <c r="A12" s="14">
        <v>9</v>
      </c>
      <c r="B12" t="s">
        <v>1008</v>
      </c>
      <c r="D12" t="s">
        <v>426</v>
      </c>
      <c r="H12">
        <f t="shared" si="0"/>
        <v>1</v>
      </c>
      <c r="J12" s="16">
        <v>8</v>
      </c>
      <c r="K12" s="1" t="str">
        <f t="shared" si="2"/>
        <v>e1308</v>
      </c>
      <c r="L12" s="14">
        <f t="shared" si="1"/>
        <v>8</v>
      </c>
      <c r="N12" t="s">
        <v>192</v>
      </c>
      <c r="O12" t="s">
        <v>426</v>
      </c>
    </row>
    <row r="13" spans="1:22">
      <c r="A13" s="14">
        <v>10</v>
      </c>
      <c r="B13" t="s">
        <v>1009</v>
      </c>
      <c r="D13" t="s">
        <v>426</v>
      </c>
      <c r="H13">
        <f t="shared" si="0"/>
        <v>1</v>
      </c>
      <c r="J13" s="16">
        <v>9</v>
      </c>
      <c r="K13" s="1" t="str">
        <f t="shared" si="2"/>
        <v>e1309</v>
      </c>
      <c r="L13" s="14">
        <f t="shared" si="1"/>
        <v>9</v>
      </c>
      <c r="N13" t="s">
        <v>192</v>
      </c>
      <c r="O13" t="s">
        <v>426</v>
      </c>
    </row>
    <row r="14" spans="1:22">
      <c r="A14" s="14">
        <v>11</v>
      </c>
      <c r="B14" t="s">
        <v>1010</v>
      </c>
      <c r="D14" t="s">
        <v>426</v>
      </c>
      <c r="H14">
        <f t="shared" si="0"/>
        <v>1</v>
      </c>
      <c r="J14" s="16">
        <v>10</v>
      </c>
      <c r="K14" s="1" t="str">
        <f t="shared" si="2"/>
        <v>e1310</v>
      </c>
      <c r="L14" s="14">
        <f t="shared" si="1"/>
        <v>10</v>
      </c>
      <c r="N14" t="s">
        <v>192</v>
      </c>
      <c r="O14" t="s">
        <v>426</v>
      </c>
    </row>
    <row r="15" spans="1:22">
      <c r="A15" s="14">
        <v>12</v>
      </c>
      <c r="B15" t="s">
        <v>1011</v>
      </c>
      <c r="D15" t="s">
        <v>426</v>
      </c>
      <c r="H15">
        <f t="shared" si="0"/>
        <v>1</v>
      </c>
      <c r="J15" s="16">
        <v>11</v>
      </c>
      <c r="K15" s="1" t="str">
        <f t="shared" si="2"/>
        <v>e1311</v>
      </c>
      <c r="L15" s="14">
        <f t="shared" si="1"/>
        <v>11</v>
      </c>
      <c r="N15" t="s">
        <v>192</v>
      </c>
      <c r="O15" t="s">
        <v>426</v>
      </c>
    </row>
    <row r="16" spans="1:22">
      <c r="A16" s="14">
        <v>13</v>
      </c>
      <c r="B16" t="s">
        <v>1012</v>
      </c>
      <c r="D16" t="s">
        <v>426</v>
      </c>
      <c r="H16">
        <f t="shared" si="0"/>
        <v>1</v>
      </c>
      <c r="J16" s="16">
        <v>12</v>
      </c>
      <c r="K16" s="1" t="str">
        <f t="shared" si="2"/>
        <v>e1312</v>
      </c>
      <c r="L16" s="14">
        <f t="shared" si="1"/>
        <v>12</v>
      </c>
      <c r="N16" t="s">
        <v>192</v>
      </c>
      <c r="O16" t="s">
        <v>426</v>
      </c>
    </row>
    <row r="17" spans="1:17">
      <c r="A17" s="14" t="s">
        <v>1144</v>
      </c>
      <c r="B17" t="s">
        <v>1013</v>
      </c>
      <c r="D17" t="s">
        <v>426</v>
      </c>
      <c r="H17">
        <f t="shared" si="0"/>
        <v>1</v>
      </c>
      <c r="J17" s="16">
        <v>13</v>
      </c>
      <c r="K17" s="1" t="str">
        <f t="shared" si="2"/>
        <v>e1313</v>
      </c>
      <c r="L17" s="14">
        <f t="shared" si="1"/>
        <v>13</v>
      </c>
      <c r="N17" t="s">
        <v>192</v>
      </c>
      <c r="O17" t="s">
        <v>426</v>
      </c>
    </row>
    <row r="18" spans="1:17">
      <c r="A18" s="14" t="s">
        <v>365</v>
      </c>
      <c r="B18" t="s">
        <v>1014</v>
      </c>
      <c r="D18" t="s">
        <v>426</v>
      </c>
      <c r="H18">
        <f t="shared" si="0"/>
        <v>2</v>
      </c>
      <c r="J18" s="16" t="s">
        <v>1144</v>
      </c>
      <c r="K18" s="1" t="str">
        <f t="shared" si="2"/>
        <v>e1314</v>
      </c>
      <c r="L18" s="14" t="str">
        <f t="shared" si="1"/>
        <v>14 et au-delà</v>
      </c>
      <c r="N18" t="s">
        <v>192</v>
      </c>
      <c r="O18" t="s">
        <v>426</v>
      </c>
    </row>
    <row r="19" spans="1:17">
      <c r="A19" s="14" t="s">
        <v>366</v>
      </c>
      <c r="B19" t="s">
        <v>1015</v>
      </c>
      <c r="D19" t="s">
        <v>426</v>
      </c>
      <c r="H19">
        <f t="shared" si="0"/>
        <v>2</v>
      </c>
      <c r="J19" s="39" t="s">
        <v>633</v>
      </c>
      <c r="K19" s="1"/>
      <c r="L19" s="14"/>
      <c r="O19" t="s">
        <v>426</v>
      </c>
      <c r="Q19" t="s">
        <v>359</v>
      </c>
    </row>
    <row r="20" spans="1:17">
      <c r="A20" s="14" t="s">
        <v>375</v>
      </c>
      <c r="B20" t="s">
        <v>1016</v>
      </c>
      <c r="D20" t="s">
        <v>426</v>
      </c>
      <c r="H20">
        <f t="shared" si="0"/>
        <v>2</v>
      </c>
      <c r="J20" s="15" t="s">
        <v>244</v>
      </c>
      <c r="K20" s="1" t="str">
        <f t="shared" si="2"/>
        <v>x0</v>
      </c>
      <c r="L20" s="14" t="str">
        <f t="shared" ref="L20:L69" si="3">J20</f>
        <v>Total/NA</v>
      </c>
      <c r="M20" s="21" t="s">
        <v>190</v>
      </c>
      <c r="N20" s="21"/>
      <c r="O20" t="s">
        <v>243</v>
      </c>
    </row>
    <row r="21" spans="1:17">
      <c r="A21" s="14" t="s">
        <v>376</v>
      </c>
      <c r="B21" t="s">
        <v>1017</v>
      </c>
      <c r="D21" t="s">
        <v>426</v>
      </c>
      <c r="H21">
        <f t="shared" si="0"/>
        <v>2</v>
      </c>
      <c r="J21" s="16" t="s">
        <v>365</v>
      </c>
      <c r="K21" s="1" t="str">
        <f t="shared" si="2"/>
        <v>e1315</v>
      </c>
      <c r="L21" s="14" t="str">
        <f t="shared" si="3"/>
        <v>N</v>
      </c>
      <c r="N21" t="s">
        <v>192</v>
      </c>
      <c r="O21" t="s">
        <v>426</v>
      </c>
    </row>
    <row r="22" spans="1:17">
      <c r="A22" s="14" t="s">
        <v>377</v>
      </c>
      <c r="B22" t="s">
        <v>1018</v>
      </c>
      <c r="D22" t="s">
        <v>426</v>
      </c>
      <c r="H22">
        <f t="shared" si="0"/>
        <v>2</v>
      </c>
      <c r="J22" s="16" t="s">
        <v>366</v>
      </c>
      <c r="K22" s="1" t="str">
        <f t="shared" si="2"/>
        <v>e1316</v>
      </c>
      <c r="L22" s="14" t="str">
        <f t="shared" si="3"/>
        <v>N+1</v>
      </c>
      <c r="N22" t="s">
        <v>192</v>
      </c>
      <c r="O22" t="s">
        <v>426</v>
      </c>
    </row>
    <row r="23" spans="1:17">
      <c r="A23" s="14" t="s">
        <v>378</v>
      </c>
      <c r="B23" t="s">
        <v>1019</v>
      </c>
      <c r="D23" t="s">
        <v>426</v>
      </c>
      <c r="H23">
        <f t="shared" si="0"/>
        <v>2</v>
      </c>
      <c r="J23" s="16" t="s">
        <v>367</v>
      </c>
      <c r="K23" s="1" t="str">
        <f t="shared" si="2"/>
        <v>e1322</v>
      </c>
      <c r="L23" s="14" t="str">
        <f t="shared" si="3"/>
        <v>N+2</v>
      </c>
      <c r="N23" t="s">
        <v>192</v>
      </c>
      <c r="O23" t="s">
        <v>426</v>
      </c>
    </row>
    <row r="24" spans="1:17">
      <c r="A24" s="14" t="s">
        <v>379</v>
      </c>
      <c r="B24" t="s">
        <v>1020</v>
      </c>
      <c r="D24" t="s">
        <v>426</v>
      </c>
      <c r="H24">
        <f t="shared" si="0"/>
        <v>1</v>
      </c>
      <c r="J24" s="16" t="s">
        <v>368</v>
      </c>
      <c r="K24" s="1" t="str">
        <f t="shared" si="2"/>
        <v>e1323</v>
      </c>
      <c r="L24" s="14" t="str">
        <f t="shared" si="3"/>
        <v>N+3</v>
      </c>
      <c r="N24" t="s">
        <v>192</v>
      </c>
      <c r="O24" t="s">
        <v>426</v>
      </c>
    </row>
    <row r="25" spans="1:17">
      <c r="A25" s="14" t="s">
        <v>367</v>
      </c>
      <c r="B25" t="s">
        <v>1021</v>
      </c>
      <c r="D25" t="s">
        <v>426</v>
      </c>
      <c r="H25">
        <f t="shared" si="0"/>
        <v>2</v>
      </c>
      <c r="J25" s="16" t="s">
        <v>369</v>
      </c>
      <c r="K25" s="1" t="str">
        <f t="shared" si="2"/>
        <v>e1324</v>
      </c>
      <c r="L25" s="14" t="str">
        <f t="shared" si="3"/>
        <v>N+4</v>
      </c>
      <c r="N25" t="s">
        <v>192</v>
      </c>
      <c r="O25" t="s">
        <v>426</v>
      </c>
    </row>
    <row r="26" spans="1:17">
      <c r="A26" s="14" t="s">
        <v>368</v>
      </c>
      <c r="B26" t="s">
        <v>1022</v>
      </c>
      <c r="D26" t="s">
        <v>426</v>
      </c>
      <c r="H26">
        <f t="shared" si="0"/>
        <v>2</v>
      </c>
      <c r="J26" s="16" t="s">
        <v>370</v>
      </c>
      <c r="K26" s="1" t="str">
        <f t="shared" si="2"/>
        <v>e1325</v>
      </c>
      <c r="L26" s="14" t="str">
        <f t="shared" si="3"/>
        <v>N+5</v>
      </c>
      <c r="N26" t="s">
        <v>192</v>
      </c>
      <c r="O26" t="s">
        <v>426</v>
      </c>
    </row>
    <row r="27" spans="1:17">
      <c r="A27" s="14" t="s">
        <v>369</v>
      </c>
      <c r="B27" t="s">
        <v>1023</v>
      </c>
      <c r="D27" t="s">
        <v>426</v>
      </c>
      <c r="H27">
        <f t="shared" si="0"/>
        <v>2</v>
      </c>
      <c r="J27" s="16" t="s">
        <v>371</v>
      </c>
      <c r="K27" s="1" t="str">
        <f t="shared" si="2"/>
        <v>e1326</v>
      </c>
      <c r="L27" s="14" t="str">
        <f t="shared" si="3"/>
        <v>N+6</v>
      </c>
      <c r="N27" t="s">
        <v>192</v>
      </c>
      <c r="O27" t="s">
        <v>426</v>
      </c>
    </row>
    <row r="28" spans="1:17">
      <c r="A28" s="14" t="s">
        <v>370</v>
      </c>
      <c r="B28" t="s">
        <v>1024</v>
      </c>
      <c r="D28" t="s">
        <v>426</v>
      </c>
      <c r="H28">
        <f t="shared" si="0"/>
        <v>2</v>
      </c>
      <c r="J28" s="16" t="s">
        <v>372</v>
      </c>
      <c r="K28" s="1" t="str">
        <f t="shared" si="2"/>
        <v>e1327</v>
      </c>
      <c r="L28" s="14" t="str">
        <f t="shared" si="3"/>
        <v>N+7</v>
      </c>
      <c r="N28" t="s">
        <v>192</v>
      </c>
      <c r="O28" t="s">
        <v>426</v>
      </c>
    </row>
    <row r="29" spans="1:17">
      <c r="A29" s="14" t="s">
        <v>371</v>
      </c>
      <c r="B29" t="s">
        <v>1025</v>
      </c>
      <c r="D29" t="s">
        <v>426</v>
      </c>
      <c r="H29">
        <f t="shared" si="0"/>
        <v>2</v>
      </c>
      <c r="J29" s="16" t="s">
        <v>373</v>
      </c>
      <c r="K29" s="1" t="str">
        <f t="shared" si="2"/>
        <v>e1328</v>
      </c>
      <c r="L29" s="14" t="str">
        <f t="shared" si="3"/>
        <v>N+8</v>
      </c>
      <c r="N29" t="s">
        <v>192</v>
      </c>
      <c r="O29" t="s">
        <v>426</v>
      </c>
    </row>
    <row r="30" spans="1:17">
      <c r="A30" s="14" t="s">
        <v>372</v>
      </c>
      <c r="B30" t="s">
        <v>1026</v>
      </c>
      <c r="D30" t="s">
        <v>426</v>
      </c>
      <c r="H30">
        <f t="shared" si="0"/>
        <v>2</v>
      </c>
      <c r="J30" s="16" t="s">
        <v>374</v>
      </c>
      <c r="K30" s="1" t="str">
        <f t="shared" si="2"/>
        <v>e1329</v>
      </c>
      <c r="L30" s="14" t="str">
        <f t="shared" si="3"/>
        <v>N+9</v>
      </c>
      <c r="N30" t="s">
        <v>192</v>
      </c>
      <c r="O30" t="s">
        <v>426</v>
      </c>
    </row>
    <row r="31" spans="1:17">
      <c r="A31" s="14" t="s">
        <v>373</v>
      </c>
      <c r="B31" t="s">
        <v>1027</v>
      </c>
      <c r="D31" t="s">
        <v>426</v>
      </c>
      <c r="H31">
        <f t="shared" si="0"/>
        <v>2</v>
      </c>
      <c r="J31" s="16" t="s">
        <v>375</v>
      </c>
      <c r="K31" s="1" t="str">
        <f t="shared" si="2"/>
        <v>e1317</v>
      </c>
      <c r="L31" s="14" t="str">
        <f t="shared" si="3"/>
        <v>N+10</v>
      </c>
      <c r="N31" t="s">
        <v>192</v>
      </c>
      <c r="O31" t="s">
        <v>426</v>
      </c>
    </row>
    <row r="32" spans="1:17">
      <c r="A32" s="14" t="s">
        <v>374</v>
      </c>
      <c r="B32" t="s">
        <v>1028</v>
      </c>
      <c r="D32" t="s">
        <v>426</v>
      </c>
      <c r="H32">
        <f t="shared" si="0"/>
        <v>2</v>
      </c>
      <c r="J32" s="16" t="s">
        <v>376</v>
      </c>
      <c r="K32" s="1" t="str">
        <f t="shared" si="2"/>
        <v>e1318</v>
      </c>
      <c r="L32" s="14" t="str">
        <f t="shared" si="3"/>
        <v>N+11</v>
      </c>
      <c r="N32" t="s">
        <v>192</v>
      </c>
      <c r="O32" t="s">
        <v>426</v>
      </c>
    </row>
    <row r="33" spans="1:20">
      <c r="A33" s="40" t="s">
        <v>2362</v>
      </c>
      <c r="B33" s="132" t="s">
        <v>2682</v>
      </c>
      <c r="C33" s="132"/>
      <c r="D33" s="132" t="s">
        <v>426</v>
      </c>
      <c r="E33" s="132"/>
      <c r="F33" s="132"/>
      <c r="G33" s="132"/>
      <c r="H33" s="132">
        <f t="shared" si="0"/>
        <v>1</v>
      </c>
      <c r="I33" s="132"/>
      <c r="J33" s="44" t="s">
        <v>377</v>
      </c>
      <c r="K33" s="86" t="str">
        <f t="shared" si="2"/>
        <v>e1319</v>
      </c>
      <c r="L33" s="40" t="str">
        <f t="shared" si="3"/>
        <v>N+12</v>
      </c>
      <c r="M33" s="132"/>
      <c r="N33" s="132" t="s">
        <v>192</v>
      </c>
      <c r="O33" s="132" t="s">
        <v>426</v>
      </c>
      <c r="P33" s="132"/>
      <c r="Q33" s="132"/>
      <c r="R33" s="132"/>
      <c r="S33" s="132"/>
      <c r="T33" s="132"/>
    </row>
    <row r="34" spans="1:20">
      <c r="A34" s="40" t="s">
        <v>2363</v>
      </c>
      <c r="B34" s="132" t="s">
        <v>2683</v>
      </c>
      <c r="C34" s="132"/>
      <c r="D34" s="132" t="s">
        <v>426</v>
      </c>
      <c r="E34" s="132"/>
      <c r="F34" s="132"/>
      <c r="G34" s="132"/>
      <c r="H34" s="132">
        <f t="shared" ref="H34:H64" si="4">COUNTIF($J$2:$J$416,A34)</f>
        <v>1</v>
      </c>
      <c r="I34" s="132"/>
      <c r="J34" s="44" t="s">
        <v>378</v>
      </c>
      <c r="K34" s="86" t="str">
        <f t="shared" si="2"/>
        <v>e1320</v>
      </c>
      <c r="L34" s="40" t="str">
        <f t="shared" si="3"/>
        <v>N+13</v>
      </c>
      <c r="M34" s="132"/>
      <c r="N34" s="132" t="s">
        <v>192</v>
      </c>
      <c r="O34" s="132" t="s">
        <v>426</v>
      </c>
      <c r="P34" s="132"/>
      <c r="Q34" s="132"/>
      <c r="R34" s="132"/>
      <c r="S34" s="132"/>
      <c r="T34" s="132"/>
    </row>
    <row r="35" spans="1:20">
      <c r="A35" s="40" t="s">
        <v>2364</v>
      </c>
      <c r="B35" s="132" t="s">
        <v>2684</v>
      </c>
      <c r="C35" s="132"/>
      <c r="D35" s="132" t="s">
        <v>426</v>
      </c>
      <c r="E35" s="132"/>
      <c r="F35" s="132"/>
      <c r="G35" s="132"/>
      <c r="H35" s="132">
        <f t="shared" si="4"/>
        <v>1</v>
      </c>
      <c r="I35" s="132"/>
      <c r="J35" s="44" t="s">
        <v>379</v>
      </c>
      <c r="K35" s="86" t="str">
        <f t="shared" si="2"/>
        <v>e1321</v>
      </c>
      <c r="L35" s="40" t="str">
        <f t="shared" si="3"/>
        <v>N+14 et au-delà</v>
      </c>
      <c r="M35" s="132"/>
      <c r="N35" s="132" t="s">
        <v>192</v>
      </c>
      <c r="O35" s="132" t="s">
        <v>426</v>
      </c>
      <c r="P35" s="132"/>
      <c r="Q35" s="132"/>
      <c r="R35" s="132"/>
      <c r="S35" s="132"/>
      <c r="T35" s="132"/>
    </row>
    <row r="36" spans="1:20">
      <c r="A36" s="40" t="s">
        <v>2365</v>
      </c>
      <c r="B36" s="132" t="s">
        <v>2685</v>
      </c>
      <c r="C36" s="132"/>
      <c r="D36" s="132" t="s">
        <v>426</v>
      </c>
      <c r="E36" s="132"/>
      <c r="F36" s="132"/>
      <c r="G36" s="132"/>
      <c r="H36" s="132">
        <f t="shared" si="4"/>
        <v>1</v>
      </c>
      <c r="I36" s="132"/>
      <c r="J36" s="52" t="s">
        <v>2700</v>
      </c>
      <c r="K36" s="86"/>
      <c r="L36" s="171"/>
      <c r="M36" s="132"/>
      <c r="N36" s="132"/>
      <c r="O36" s="132" t="s">
        <v>426</v>
      </c>
      <c r="P36" s="132"/>
      <c r="Q36" s="132" t="s">
        <v>2702</v>
      </c>
      <c r="R36" s="132" t="s">
        <v>1451</v>
      </c>
      <c r="S36" s="132"/>
      <c r="T36" s="132"/>
    </row>
    <row r="37" spans="1:20">
      <c r="A37" s="40" t="s">
        <v>2366</v>
      </c>
      <c r="B37" s="132" t="s">
        <v>2686</v>
      </c>
      <c r="C37" s="132"/>
      <c r="D37" s="132" t="s">
        <v>426</v>
      </c>
      <c r="E37" s="132"/>
      <c r="F37" s="132"/>
      <c r="G37" s="132"/>
      <c r="H37" s="132">
        <f t="shared" si="4"/>
        <v>1</v>
      </c>
      <c r="I37" s="132"/>
      <c r="J37" s="50" t="s">
        <v>244</v>
      </c>
      <c r="K37" s="199" t="str">
        <f t="shared" si="2"/>
        <v>x0</v>
      </c>
      <c r="L37" s="40" t="str">
        <f t="shared" si="3"/>
        <v>Total/NA</v>
      </c>
      <c r="M37" s="132"/>
      <c r="N37" s="132"/>
      <c r="O37" s="132" t="s">
        <v>243</v>
      </c>
      <c r="P37" s="132" t="s">
        <v>2403</v>
      </c>
      <c r="Q37" s="132"/>
      <c r="R37" s="132"/>
      <c r="S37" s="132"/>
      <c r="T37" s="132"/>
    </row>
    <row r="38" spans="1:20">
      <c r="A38" s="40" t="s">
        <v>2367</v>
      </c>
      <c r="B38" s="132" t="s">
        <v>2687</v>
      </c>
      <c r="C38" s="132"/>
      <c r="D38" s="132" t="s">
        <v>426</v>
      </c>
      <c r="E38" s="132"/>
      <c r="F38" s="132"/>
      <c r="G38" s="132"/>
      <c r="H38" s="132">
        <f t="shared" si="4"/>
        <v>1</v>
      </c>
      <c r="I38" s="132"/>
      <c r="J38" s="44" t="s">
        <v>365</v>
      </c>
      <c r="K38" s="199" t="str">
        <f t="shared" si="2"/>
        <v>e1315</v>
      </c>
      <c r="L38" s="40" t="str">
        <f t="shared" si="3"/>
        <v>N</v>
      </c>
      <c r="M38" s="132"/>
      <c r="N38" s="132"/>
      <c r="O38" s="132" t="s">
        <v>426</v>
      </c>
      <c r="P38" s="132"/>
      <c r="Q38" s="132"/>
      <c r="R38" s="132"/>
      <c r="S38" s="132"/>
      <c r="T38" s="132"/>
    </row>
    <row r="39" spans="1:20">
      <c r="A39" s="40" t="s">
        <v>2368</v>
      </c>
      <c r="B39" s="132" t="s">
        <v>2688</v>
      </c>
      <c r="C39" s="132"/>
      <c r="D39" s="132" t="s">
        <v>426</v>
      </c>
      <c r="E39" s="132"/>
      <c r="F39" s="132"/>
      <c r="G39" s="132"/>
      <c r="H39" s="132">
        <f t="shared" si="4"/>
        <v>1</v>
      </c>
      <c r="I39" s="132"/>
      <c r="J39" s="44" t="s">
        <v>366</v>
      </c>
      <c r="K39" s="199" t="str">
        <f t="shared" si="2"/>
        <v>e1316</v>
      </c>
      <c r="L39" s="40" t="str">
        <f t="shared" si="3"/>
        <v>N+1</v>
      </c>
      <c r="M39" s="132"/>
      <c r="N39" s="132"/>
      <c r="O39" s="132" t="s">
        <v>426</v>
      </c>
      <c r="P39" s="132"/>
      <c r="Q39" s="132"/>
      <c r="R39" s="132"/>
      <c r="S39" s="132"/>
      <c r="T39" s="132"/>
    </row>
    <row r="40" spans="1:20">
      <c r="A40" s="40" t="s">
        <v>2369</v>
      </c>
      <c r="B40" s="132" t="s">
        <v>2689</v>
      </c>
      <c r="C40" s="132"/>
      <c r="D40" s="132" t="s">
        <v>426</v>
      </c>
      <c r="E40" s="132"/>
      <c r="F40" s="132"/>
      <c r="G40" s="132"/>
      <c r="H40" s="132">
        <f t="shared" si="4"/>
        <v>1</v>
      </c>
      <c r="I40" s="132"/>
      <c r="J40" s="44" t="s">
        <v>367</v>
      </c>
      <c r="K40" s="199" t="str">
        <f t="shared" si="2"/>
        <v>e1322</v>
      </c>
      <c r="L40" s="40" t="str">
        <f t="shared" si="3"/>
        <v>N+2</v>
      </c>
      <c r="M40" s="132"/>
      <c r="N40" s="132"/>
      <c r="O40" s="132" t="s">
        <v>426</v>
      </c>
      <c r="P40" s="132"/>
      <c r="Q40" s="132"/>
      <c r="R40" s="132"/>
      <c r="S40" s="132"/>
      <c r="T40" s="132"/>
    </row>
    <row r="41" spans="1:20">
      <c r="A41" s="40" t="s">
        <v>2370</v>
      </c>
      <c r="B41" s="132" t="s">
        <v>2690</v>
      </c>
      <c r="C41" s="132"/>
      <c r="D41" s="132" t="s">
        <v>426</v>
      </c>
      <c r="E41" s="132"/>
      <c r="F41" s="132"/>
      <c r="G41" s="132"/>
      <c r="H41" s="132">
        <f t="shared" si="4"/>
        <v>1</v>
      </c>
      <c r="I41" s="132"/>
      <c r="J41" s="44" t="s">
        <v>368</v>
      </c>
      <c r="K41" s="199" t="str">
        <f t="shared" si="2"/>
        <v>e1323</v>
      </c>
      <c r="L41" s="40" t="str">
        <f t="shared" si="3"/>
        <v>N+3</v>
      </c>
      <c r="M41" s="132"/>
      <c r="N41" s="132"/>
      <c r="O41" s="132" t="s">
        <v>426</v>
      </c>
      <c r="P41" s="132"/>
      <c r="Q41" s="132"/>
      <c r="R41" s="132"/>
      <c r="S41" s="132"/>
      <c r="T41" s="132"/>
    </row>
    <row r="42" spans="1:20">
      <c r="A42" s="40" t="s">
        <v>2371</v>
      </c>
      <c r="B42" s="132" t="s">
        <v>2691</v>
      </c>
      <c r="C42" s="132"/>
      <c r="D42" s="132" t="s">
        <v>426</v>
      </c>
      <c r="E42" s="132"/>
      <c r="F42" s="132"/>
      <c r="G42" s="132"/>
      <c r="H42" s="132">
        <f t="shared" si="4"/>
        <v>1</v>
      </c>
      <c r="I42" s="132"/>
      <c r="J42" s="44" t="s">
        <v>369</v>
      </c>
      <c r="K42" s="199" t="str">
        <f t="shared" si="2"/>
        <v>e1324</v>
      </c>
      <c r="L42" s="40" t="str">
        <f t="shared" si="3"/>
        <v>N+4</v>
      </c>
      <c r="M42" s="132"/>
      <c r="N42" s="132"/>
      <c r="O42" s="132" t="s">
        <v>426</v>
      </c>
      <c r="P42" s="132"/>
      <c r="Q42" s="132"/>
      <c r="R42" s="132"/>
      <c r="S42" s="132"/>
      <c r="T42" s="132"/>
    </row>
    <row r="43" spans="1:20">
      <c r="A43" s="40" t="s">
        <v>2372</v>
      </c>
      <c r="B43" s="132" t="s">
        <v>2692</v>
      </c>
      <c r="C43" s="132"/>
      <c r="D43" s="132" t="s">
        <v>426</v>
      </c>
      <c r="E43" s="132"/>
      <c r="F43" s="132"/>
      <c r="G43" s="132"/>
      <c r="H43" s="132">
        <f t="shared" si="4"/>
        <v>1</v>
      </c>
      <c r="I43" s="132"/>
      <c r="J43" s="44" t="s">
        <v>370</v>
      </c>
      <c r="K43" s="199" t="str">
        <f t="shared" si="2"/>
        <v>e1325</v>
      </c>
      <c r="L43" s="40" t="str">
        <f t="shared" si="3"/>
        <v>N+5</v>
      </c>
      <c r="M43" s="132"/>
      <c r="N43" s="132"/>
      <c r="O43" s="132" t="s">
        <v>426</v>
      </c>
      <c r="P43" s="132"/>
      <c r="Q43" s="132"/>
      <c r="R43" s="132"/>
      <c r="S43" s="132"/>
      <c r="T43" s="132"/>
    </row>
    <row r="44" spans="1:20">
      <c r="A44" s="40" t="s">
        <v>2373</v>
      </c>
      <c r="B44" s="132" t="s">
        <v>2693</v>
      </c>
      <c r="C44" s="299"/>
      <c r="D44" s="299" t="s">
        <v>426</v>
      </c>
      <c r="E44" s="299"/>
      <c r="F44" s="299"/>
      <c r="G44" s="299"/>
      <c r="H44" s="299">
        <f t="shared" si="4"/>
        <v>1</v>
      </c>
      <c r="I44" s="299"/>
      <c r="J44" s="44" t="s">
        <v>371</v>
      </c>
      <c r="K44" s="199" t="str">
        <f t="shared" si="2"/>
        <v>e1326</v>
      </c>
      <c r="L44" s="40" t="str">
        <f t="shared" si="3"/>
        <v>N+6</v>
      </c>
      <c r="M44" s="132"/>
      <c r="N44" s="132"/>
      <c r="O44" s="132" t="s">
        <v>426</v>
      </c>
      <c r="P44" s="132"/>
      <c r="Q44" s="132"/>
      <c r="R44" s="132"/>
      <c r="S44" s="132"/>
      <c r="T44" s="132"/>
    </row>
    <row r="45" spans="1:20">
      <c r="A45" s="40" t="s">
        <v>2374</v>
      </c>
      <c r="B45" s="132" t="s">
        <v>2694</v>
      </c>
      <c r="C45" s="299"/>
      <c r="D45" s="299" t="s">
        <v>426</v>
      </c>
      <c r="E45" s="299"/>
      <c r="F45" s="299"/>
      <c r="G45" s="299"/>
      <c r="H45" s="299">
        <f t="shared" si="4"/>
        <v>1</v>
      </c>
      <c r="I45" s="299"/>
      <c r="J45" s="44" t="s">
        <v>372</v>
      </c>
      <c r="K45" s="199" t="str">
        <f t="shared" si="2"/>
        <v>e1327</v>
      </c>
      <c r="L45" s="40" t="str">
        <f t="shared" si="3"/>
        <v>N+7</v>
      </c>
      <c r="M45" s="132"/>
      <c r="N45" s="132"/>
      <c r="O45" s="132" t="s">
        <v>426</v>
      </c>
      <c r="P45" s="132"/>
      <c r="Q45" s="132"/>
      <c r="R45" s="132"/>
      <c r="S45" s="132"/>
      <c r="T45" s="132"/>
    </row>
    <row r="46" spans="1:20">
      <c r="A46" s="40" t="s">
        <v>2375</v>
      </c>
      <c r="B46" s="132" t="s">
        <v>2695</v>
      </c>
      <c r="C46" s="132"/>
      <c r="D46" s="132" t="s">
        <v>426</v>
      </c>
      <c r="E46" s="132"/>
      <c r="F46" s="132"/>
      <c r="G46" s="132"/>
      <c r="H46" s="132">
        <f t="shared" si="4"/>
        <v>1</v>
      </c>
      <c r="I46" s="132"/>
      <c r="J46" s="44" t="s">
        <v>373</v>
      </c>
      <c r="K46" s="199" t="str">
        <f t="shared" si="2"/>
        <v>e1328</v>
      </c>
      <c r="L46" s="40" t="str">
        <f t="shared" si="3"/>
        <v>N+8</v>
      </c>
      <c r="M46" s="132"/>
      <c r="N46" s="132"/>
      <c r="O46" s="132" t="s">
        <v>426</v>
      </c>
      <c r="P46" s="132"/>
      <c r="Q46" s="132"/>
      <c r="R46" s="132"/>
      <c r="S46" s="132"/>
      <c r="T46" s="132"/>
    </row>
    <row r="47" spans="1:20">
      <c r="A47" s="40" t="s">
        <v>2376</v>
      </c>
      <c r="B47" s="132" t="s">
        <v>2696</v>
      </c>
      <c r="C47" s="132"/>
      <c r="D47" s="132" t="s">
        <v>426</v>
      </c>
      <c r="E47" s="132"/>
      <c r="F47" s="132"/>
      <c r="G47" s="132"/>
      <c r="H47" s="132">
        <f t="shared" si="4"/>
        <v>1</v>
      </c>
      <c r="I47" s="132"/>
      <c r="J47" s="44" t="s">
        <v>374</v>
      </c>
      <c r="K47" s="199" t="str">
        <f t="shared" si="2"/>
        <v>e1329</v>
      </c>
      <c r="L47" s="40" t="str">
        <f t="shared" si="3"/>
        <v>N+9</v>
      </c>
      <c r="M47" s="132"/>
      <c r="N47" s="132"/>
      <c r="O47" s="132" t="s">
        <v>426</v>
      </c>
      <c r="P47" s="132"/>
      <c r="Q47" s="132"/>
      <c r="R47" s="132"/>
      <c r="S47" s="132"/>
      <c r="T47" s="132"/>
    </row>
    <row r="48" spans="1:20">
      <c r="A48" s="40" t="s">
        <v>2377</v>
      </c>
      <c r="B48" s="132" t="s">
        <v>2697</v>
      </c>
      <c r="C48" s="132"/>
      <c r="D48" s="132" t="s">
        <v>426</v>
      </c>
      <c r="E48" s="132"/>
      <c r="F48" s="132"/>
      <c r="G48" s="132"/>
      <c r="H48" s="132">
        <f t="shared" si="4"/>
        <v>1</v>
      </c>
      <c r="I48" s="132"/>
      <c r="J48" s="44" t="s">
        <v>375</v>
      </c>
      <c r="K48" s="199" t="str">
        <f t="shared" si="2"/>
        <v>e1317</v>
      </c>
      <c r="L48" s="40" t="str">
        <f t="shared" si="3"/>
        <v>N+10</v>
      </c>
      <c r="M48" s="132"/>
      <c r="N48" s="132"/>
      <c r="O48" s="132" t="s">
        <v>426</v>
      </c>
      <c r="P48" s="132"/>
      <c r="Q48" s="132"/>
      <c r="R48" s="132"/>
      <c r="S48" s="132"/>
      <c r="T48" s="132"/>
    </row>
    <row r="49" spans="1:20">
      <c r="A49" s="40" t="s">
        <v>2378</v>
      </c>
      <c r="B49" s="132" t="s">
        <v>2698</v>
      </c>
      <c r="C49" s="132"/>
      <c r="D49" s="132" t="s">
        <v>426</v>
      </c>
      <c r="E49" s="132"/>
      <c r="F49" s="132"/>
      <c r="G49" s="132"/>
      <c r="H49" s="132">
        <f t="shared" si="4"/>
        <v>1</v>
      </c>
      <c r="I49" s="132"/>
      <c r="J49" s="44" t="s">
        <v>376</v>
      </c>
      <c r="K49" s="199" t="str">
        <f t="shared" si="2"/>
        <v>e1318</v>
      </c>
      <c r="L49" s="40" t="str">
        <f t="shared" si="3"/>
        <v>N+11</v>
      </c>
      <c r="M49" s="132"/>
      <c r="N49" s="132"/>
      <c r="O49" s="132" t="s">
        <v>426</v>
      </c>
      <c r="P49" s="132"/>
      <c r="Q49" s="132"/>
      <c r="R49" s="132"/>
      <c r="S49" s="132"/>
      <c r="T49" s="132"/>
    </row>
    <row r="50" spans="1:20">
      <c r="A50" s="132" t="s">
        <v>2575</v>
      </c>
      <c r="B50" s="132" t="s">
        <v>2699</v>
      </c>
      <c r="C50" s="132"/>
      <c r="D50" s="132" t="s">
        <v>426</v>
      </c>
      <c r="E50" s="132"/>
      <c r="F50" s="132"/>
      <c r="G50" s="132"/>
      <c r="H50" s="132">
        <f t="shared" si="4"/>
        <v>1</v>
      </c>
      <c r="I50" s="132"/>
      <c r="J50" s="44" t="s">
        <v>377</v>
      </c>
      <c r="K50" s="199" t="str">
        <f t="shared" si="2"/>
        <v>e1319</v>
      </c>
      <c r="L50" s="40" t="str">
        <f t="shared" si="3"/>
        <v>N+12</v>
      </c>
      <c r="M50" s="132"/>
      <c r="N50" s="132"/>
      <c r="O50" s="132" t="s">
        <v>426</v>
      </c>
      <c r="P50" s="132"/>
      <c r="Q50" s="132"/>
      <c r="R50" s="132"/>
      <c r="S50" s="132"/>
      <c r="T50" s="132"/>
    </row>
    <row r="51" spans="1:20">
      <c r="A51" s="289"/>
      <c r="B51" s="132"/>
      <c r="C51" s="132"/>
      <c r="D51" s="132"/>
      <c r="E51" s="132"/>
      <c r="F51" s="132"/>
      <c r="G51" s="132"/>
      <c r="H51" s="132">
        <f t="shared" si="4"/>
        <v>1</v>
      </c>
      <c r="I51" s="132"/>
      <c r="J51" s="44" t="s">
        <v>378</v>
      </c>
      <c r="K51" s="199" t="str">
        <f t="shared" si="2"/>
        <v>e1320</v>
      </c>
      <c r="L51" s="40" t="str">
        <f t="shared" si="3"/>
        <v>N+13</v>
      </c>
      <c r="M51" s="132"/>
      <c r="N51" s="132"/>
      <c r="O51" s="132" t="s">
        <v>426</v>
      </c>
      <c r="P51" s="132"/>
      <c r="Q51" s="132"/>
      <c r="R51" s="132"/>
      <c r="S51" s="132"/>
      <c r="T51" s="132"/>
    </row>
    <row r="52" spans="1:20">
      <c r="A52" s="289"/>
      <c r="B52" s="132"/>
      <c r="C52" s="132"/>
      <c r="D52" s="132"/>
      <c r="E52" s="132"/>
      <c r="F52" s="132"/>
      <c r="G52" s="132"/>
      <c r="H52" s="132">
        <f t="shared" si="4"/>
        <v>1</v>
      </c>
      <c r="I52" s="132"/>
      <c r="J52" s="44" t="s">
        <v>2362</v>
      </c>
      <c r="K52" s="199" t="str">
        <f t="shared" si="2"/>
        <v>e1330</v>
      </c>
      <c r="L52" s="40" t="str">
        <f t="shared" si="3"/>
        <v>N+14</v>
      </c>
      <c r="M52" s="132"/>
      <c r="N52" s="132"/>
      <c r="O52" s="132" t="s">
        <v>426</v>
      </c>
      <c r="P52" s="132"/>
      <c r="Q52" s="132"/>
      <c r="R52" s="132"/>
      <c r="S52" s="132"/>
      <c r="T52" s="132"/>
    </row>
    <row r="53" spans="1:20">
      <c r="A53" s="289"/>
      <c r="H53" s="132">
        <f t="shared" si="4"/>
        <v>1</v>
      </c>
      <c r="J53" s="44" t="s">
        <v>2363</v>
      </c>
      <c r="K53" s="2" t="str">
        <f t="shared" si="2"/>
        <v>e1331</v>
      </c>
      <c r="L53" s="14" t="str">
        <f t="shared" si="3"/>
        <v>N+15</v>
      </c>
      <c r="N53" s="129"/>
      <c r="O53" s="129" t="s">
        <v>426</v>
      </c>
    </row>
    <row r="54" spans="1:20">
      <c r="A54" s="289"/>
      <c r="H54" s="132">
        <f t="shared" si="4"/>
        <v>1</v>
      </c>
      <c r="J54" s="44" t="s">
        <v>2364</v>
      </c>
      <c r="K54" s="2" t="str">
        <f t="shared" si="2"/>
        <v>e1332</v>
      </c>
      <c r="L54" s="14" t="str">
        <f t="shared" si="3"/>
        <v>N+16</v>
      </c>
      <c r="N54" s="129"/>
      <c r="O54" s="129" t="s">
        <v>426</v>
      </c>
    </row>
    <row r="55" spans="1:20">
      <c r="A55" s="289"/>
      <c r="H55" s="132">
        <f t="shared" si="4"/>
        <v>1</v>
      </c>
      <c r="J55" s="44" t="s">
        <v>2365</v>
      </c>
      <c r="K55" s="2" t="str">
        <f t="shared" si="2"/>
        <v>e1333</v>
      </c>
      <c r="L55" s="14" t="str">
        <f t="shared" si="3"/>
        <v>N+17</v>
      </c>
      <c r="N55" s="129"/>
      <c r="O55" s="129" t="s">
        <v>426</v>
      </c>
    </row>
    <row r="56" spans="1:20">
      <c r="A56" s="289"/>
      <c r="H56" s="132">
        <f t="shared" si="4"/>
        <v>1</v>
      </c>
      <c r="J56" s="44" t="s">
        <v>2366</v>
      </c>
      <c r="K56" s="2" t="str">
        <f t="shared" si="2"/>
        <v>e1334</v>
      </c>
      <c r="L56" s="14" t="str">
        <f t="shared" si="3"/>
        <v>N+18</v>
      </c>
      <c r="N56" s="129"/>
      <c r="O56" s="129" t="s">
        <v>426</v>
      </c>
    </row>
    <row r="57" spans="1:20">
      <c r="A57" s="289"/>
      <c r="H57" s="132">
        <f t="shared" si="4"/>
        <v>1</v>
      </c>
      <c r="J57" s="44" t="s">
        <v>2367</v>
      </c>
      <c r="K57" s="2" t="str">
        <f t="shared" si="2"/>
        <v>e1335</v>
      </c>
      <c r="L57" s="14" t="str">
        <f t="shared" si="3"/>
        <v>N+19</v>
      </c>
      <c r="N57" s="129"/>
      <c r="O57" s="129" t="s">
        <v>426</v>
      </c>
    </row>
    <row r="58" spans="1:20">
      <c r="A58" s="289"/>
      <c r="H58" s="132">
        <f t="shared" si="4"/>
        <v>1</v>
      </c>
      <c r="J58" s="44" t="s">
        <v>2368</v>
      </c>
      <c r="K58" s="2" t="str">
        <f t="shared" si="2"/>
        <v>e1336</v>
      </c>
      <c r="L58" s="14" t="str">
        <f t="shared" si="3"/>
        <v>N+20</v>
      </c>
      <c r="N58" s="129"/>
      <c r="O58" s="129" t="s">
        <v>426</v>
      </c>
    </row>
    <row r="59" spans="1:20">
      <c r="A59" s="289"/>
      <c r="H59" s="132">
        <f t="shared" si="4"/>
        <v>1</v>
      </c>
      <c r="J59" s="44" t="s">
        <v>2369</v>
      </c>
      <c r="K59" s="2" t="str">
        <f t="shared" si="2"/>
        <v>e1337</v>
      </c>
      <c r="L59" s="14" t="str">
        <f t="shared" si="3"/>
        <v>N+21</v>
      </c>
      <c r="N59" s="129"/>
      <c r="O59" s="129" t="s">
        <v>426</v>
      </c>
    </row>
    <row r="60" spans="1:20">
      <c r="A60" s="289"/>
      <c r="H60" s="132">
        <f t="shared" si="4"/>
        <v>1</v>
      </c>
      <c r="J60" s="44" t="s">
        <v>2370</v>
      </c>
      <c r="K60" s="2" t="str">
        <f t="shared" si="2"/>
        <v>e1338</v>
      </c>
      <c r="L60" s="14" t="str">
        <f t="shared" si="3"/>
        <v>N+22</v>
      </c>
      <c r="N60" s="129"/>
      <c r="O60" s="129" t="s">
        <v>426</v>
      </c>
    </row>
    <row r="61" spans="1:20">
      <c r="A61" s="289"/>
      <c r="H61" s="132">
        <f t="shared" si="4"/>
        <v>1</v>
      </c>
      <c r="J61" s="44" t="s">
        <v>2371</v>
      </c>
      <c r="K61" s="2" t="str">
        <f t="shared" si="2"/>
        <v>e1339</v>
      </c>
      <c r="L61" s="14" t="str">
        <f t="shared" si="3"/>
        <v>N+23</v>
      </c>
      <c r="N61" s="129"/>
      <c r="O61" s="129" t="s">
        <v>426</v>
      </c>
    </row>
    <row r="62" spans="1:20">
      <c r="A62" s="289"/>
      <c r="H62" s="132">
        <f t="shared" si="4"/>
        <v>1</v>
      </c>
      <c r="J62" s="44" t="s">
        <v>2372</v>
      </c>
      <c r="K62" s="2" t="str">
        <f t="shared" si="2"/>
        <v>e1340</v>
      </c>
      <c r="L62" s="14" t="str">
        <f t="shared" si="3"/>
        <v>N+24</v>
      </c>
      <c r="N62" s="129"/>
      <c r="O62" s="129" t="s">
        <v>426</v>
      </c>
    </row>
    <row r="63" spans="1:20">
      <c r="A63" s="289"/>
      <c r="H63" s="132">
        <f t="shared" si="4"/>
        <v>1</v>
      </c>
      <c r="J63" s="44" t="s">
        <v>2373</v>
      </c>
      <c r="K63" s="2" t="str">
        <f t="shared" si="2"/>
        <v>e1341</v>
      </c>
      <c r="L63" s="14" t="str">
        <f t="shared" si="3"/>
        <v>N+25</v>
      </c>
      <c r="N63" s="129"/>
      <c r="O63" s="129" t="s">
        <v>426</v>
      </c>
    </row>
    <row r="64" spans="1:20">
      <c r="A64" s="289"/>
      <c r="H64" s="132">
        <f t="shared" si="4"/>
        <v>1</v>
      </c>
      <c r="J64" s="44" t="s">
        <v>2374</v>
      </c>
      <c r="K64" s="2" t="str">
        <f t="shared" si="2"/>
        <v>e1342</v>
      </c>
      <c r="L64" s="14" t="str">
        <f t="shared" si="3"/>
        <v>N+26</v>
      </c>
      <c r="N64" s="129"/>
      <c r="O64" s="129" t="s">
        <v>426</v>
      </c>
    </row>
    <row r="65" spans="1:17">
      <c r="A65" s="158"/>
      <c r="J65" s="44" t="s">
        <v>2375</v>
      </c>
      <c r="K65" s="2" t="str">
        <f t="shared" si="2"/>
        <v>e1343</v>
      </c>
      <c r="L65" s="14" t="str">
        <f t="shared" si="3"/>
        <v>N+27</v>
      </c>
      <c r="N65" s="129"/>
      <c r="O65" s="129" t="s">
        <v>426</v>
      </c>
    </row>
    <row r="66" spans="1:17">
      <c r="A66" s="158"/>
      <c r="J66" s="44" t="s">
        <v>2376</v>
      </c>
      <c r="K66" s="2" t="str">
        <f t="shared" si="2"/>
        <v>e1344</v>
      </c>
      <c r="L66" s="14" t="str">
        <f t="shared" si="3"/>
        <v>N+28</v>
      </c>
      <c r="N66" s="129"/>
      <c r="O66" s="129" t="s">
        <v>426</v>
      </c>
    </row>
    <row r="67" spans="1:17">
      <c r="A67" s="158"/>
      <c r="J67" s="44" t="s">
        <v>2377</v>
      </c>
      <c r="K67" s="2" t="str">
        <f t="shared" si="2"/>
        <v>e1345</v>
      </c>
      <c r="L67" s="14" t="str">
        <f t="shared" si="3"/>
        <v>N+29</v>
      </c>
      <c r="N67" s="129"/>
      <c r="O67" s="129" t="s">
        <v>426</v>
      </c>
    </row>
    <row r="68" spans="1:17">
      <c r="A68" s="158"/>
      <c r="J68" s="44" t="s">
        <v>2378</v>
      </c>
      <c r="K68" s="2" t="str">
        <f t="shared" si="2"/>
        <v>e1346</v>
      </c>
      <c r="L68" s="14" t="str">
        <f t="shared" si="3"/>
        <v>N+30</v>
      </c>
      <c r="N68" s="129"/>
      <c r="O68" s="129" t="s">
        <v>426</v>
      </c>
    </row>
    <row r="69" spans="1:17">
      <c r="A69" s="158"/>
      <c r="J69" s="44" t="s">
        <v>2575</v>
      </c>
      <c r="K69" s="2" t="str">
        <f>VLOOKUP(J69,$A$1:$I$305,2,FALSE)</f>
        <v>e1347</v>
      </c>
      <c r="L69" s="14" t="str">
        <f t="shared" si="3"/>
        <v>N+31 et suivants</v>
      </c>
      <c r="N69" s="129"/>
      <c r="O69" s="129" t="s">
        <v>426</v>
      </c>
    </row>
    <row r="70" spans="1:17">
      <c r="A70" s="158"/>
      <c r="J70" s="276"/>
      <c r="K70" s="2"/>
      <c r="Q70" s="275"/>
    </row>
    <row r="71" spans="1:17">
      <c r="A71" s="158"/>
      <c r="J71" s="277"/>
      <c r="K71" s="2"/>
      <c r="P71" s="275"/>
    </row>
    <row r="72" spans="1:17">
      <c r="A72" s="158"/>
      <c r="J72" s="292"/>
      <c r="K72" s="2"/>
    </row>
    <row r="73" spans="1:17">
      <c r="A73" s="158"/>
      <c r="J73" s="292"/>
      <c r="K73" s="2"/>
    </row>
    <row r="74" spans="1:17">
      <c r="A74" s="158"/>
      <c r="J74" s="292"/>
      <c r="K74" s="2"/>
    </row>
    <row r="75" spans="1:17">
      <c r="A75" s="158"/>
      <c r="J75" s="292"/>
      <c r="K75" s="2"/>
    </row>
    <row r="76" spans="1:17">
      <c r="J76" s="292"/>
      <c r="K76" s="2"/>
    </row>
    <row r="77" spans="1:17">
      <c r="J77" s="292"/>
      <c r="K77" s="2"/>
    </row>
    <row r="78" spans="1:17">
      <c r="J78" s="292"/>
      <c r="K78" s="2"/>
    </row>
    <row r="79" spans="1:17">
      <c r="J79" s="129"/>
    </row>
  </sheetData>
  <sortState ref="J72:J78">
    <sortCondition descending="1" ref="J72"/>
  </sortState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V208"/>
  <sheetViews>
    <sheetView zoomScale="80" zoomScaleNormal="80" workbookViewId="0">
      <selection activeCell="A44" sqref="A44"/>
    </sheetView>
  </sheetViews>
  <sheetFormatPr baseColWidth="10" defaultRowHeight="14.4"/>
  <cols>
    <col min="1" max="1" width="102.6640625" bestFit="1" customWidth="1"/>
    <col min="10" max="10" width="110.6640625" bestFit="1" customWidth="1"/>
    <col min="12" max="12" width="94.5546875" style="134" customWidth="1"/>
    <col min="18" max="18" width="14" customWidth="1"/>
  </cols>
  <sheetData>
    <row r="1" spans="1:22" s="139" customFormat="1">
      <c r="A1" s="143" t="s">
        <v>576</v>
      </c>
      <c r="B1" s="143" t="s">
        <v>235</v>
      </c>
      <c r="C1" s="143" t="s">
        <v>603</v>
      </c>
      <c r="D1" s="143" t="s">
        <v>238</v>
      </c>
      <c r="E1" s="143" t="s">
        <v>1822</v>
      </c>
      <c r="F1" s="143" t="s">
        <v>1823</v>
      </c>
      <c r="G1" s="143" t="s">
        <v>1824</v>
      </c>
      <c r="H1" s="143" t="s">
        <v>581</v>
      </c>
      <c r="I1" s="143" t="s">
        <v>242</v>
      </c>
      <c r="J1" s="144" t="s">
        <v>234</v>
      </c>
      <c r="K1" s="143" t="s">
        <v>235</v>
      </c>
      <c r="L1" s="144" t="s">
        <v>2524</v>
      </c>
      <c r="M1" s="143" t="s">
        <v>236</v>
      </c>
      <c r="N1" s="143" t="s">
        <v>237</v>
      </c>
      <c r="O1" s="143" t="s">
        <v>238</v>
      </c>
      <c r="P1" s="143" t="s">
        <v>239</v>
      </c>
      <c r="Q1" s="143" t="s">
        <v>240</v>
      </c>
      <c r="R1" s="143" t="s">
        <v>241</v>
      </c>
      <c r="S1" s="143" t="s">
        <v>1822</v>
      </c>
      <c r="T1" s="143" t="s">
        <v>1823</v>
      </c>
      <c r="U1" s="143" t="s">
        <v>1824</v>
      </c>
      <c r="V1" s="143" t="s">
        <v>242</v>
      </c>
    </row>
    <row r="2" spans="1:22" s="139" customFormat="1">
      <c r="A2" s="138" t="s">
        <v>244</v>
      </c>
      <c r="B2" s="139" t="s">
        <v>1942</v>
      </c>
      <c r="C2" s="139" t="s">
        <v>609</v>
      </c>
      <c r="D2" s="139" t="s">
        <v>426</v>
      </c>
      <c r="H2" s="139">
        <f t="shared" ref="H2:H33" si="0">COUNTIF($J$2:$J$428,A2)</f>
        <v>4</v>
      </c>
      <c r="J2" s="119" t="s">
        <v>2234</v>
      </c>
      <c r="K2" s="138"/>
      <c r="L2" s="134"/>
      <c r="M2" s="145"/>
      <c r="N2" s="145"/>
      <c r="O2" s="146" t="s">
        <v>426</v>
      </c>
      <c r="P2" s="94"/>
      <c r="Q2" s="94" t="s">
        <v>1966</v>
      </c>
      <c r="R2" s="94"/>
    </row>
    <row r="3" spans="1:22" s="139" customFormat="1">
      <c r="A3" s="139" t="s">
        <v>2347</v>
      </c>
      <c r="B3" s="139" t="s">
        <v>2235</v>
      </c>
      <c r="D3" s="139" t="s">
        <v>426</v>
      </c>
      <c r="H3" s="139">
        <f t="shared" si="0"/>
        <v>3</v>
      </c>
      <c r="J3" s="141" t="s">
        <v>244</v>
      </c>
      <c r="K3" s="94" t="str">
        <f t="shared" ref="K3:K34" si="1">VLOOKUP(J3,A:B,2,FALSE)</f>
        <v>e0</v>
      </c>
      <c r="L3" s="134" t="str">
        <f t="shared" ref="L3:L34" si="2">J3</f>
        <v>Total/NA</v>
      </c>
      <c r="M3" s="147" t="s">
        <v>190</v>
      </c>
      <c r="N3" s="147"/>
      <c r="O3" s="146" t="s">
        <v>426</v>
      </c>
      <c r="Q3" s="94"/>
      <c r="R3" s="94"/>
    </row>
    <row r="4" spans="1:22" s="139" customFormat="1">
      <c r="A4" s="139" t="s">
        <v>2236</v>
      </c>
      <c r="B4" s="139" t="s">
        <v>2237</v>
      </c>
      <c r="D4" s="139" t="s">
        <v>426</v>
      </c>
      <c r="H4" s="139">
        <f t="shared" si="0"/>
        <v>3</v>
      </c>
      <c r="J4" s="105" t="s">
        <v>2347</v>
      </c>
      <c r="K4" s="94" t="str">
        <f t="shared" si="1"/>
        <v>e2300</v>
      </c>
      <c r="L4" s="134" t="str">
        <f t="shared" si="2"/>
        <v>Prestations payées en soins et biens médicaux</v>
      </c>
      <c r="M4" s="147" t="s">
        <v>190</v>
      </c>
      <c r="N4" s="147" t="s">
        <v>192</v>
      </c>
      <c r="O4" s="146" t="s">
        <v>426</v>
      </c>
      <c r="R4" s="94"/>
    </row>
    <row r="5" spans="1:22" s="139" customFormat="1">
      <c r="A5" s="139" t="s">
        <v>2238</v>
      </c>
      <c r="B5" s="139" t="s">
        <v>2239</v>
      </c>
      <c r="D5" s="139" t="s">
        <v>426</v>
      </c>
      <c r="H5" s="139">
        <f t="shared" si="0"/>
        <v>4</v>
      </c>
      <c r="J5" s="106" t="s">
        <v>2236</v>
      </c>
      <c r="K5" s="94" t="str">
        <f t="shared" si="1"/>
        <v>e2301</v>
      </c>
      <c r="L5" s="134" t="str">
        <f t="shared" si="2"/>
        <v>Prestations payées en soins</v>
      </c>
      <c r="M5" s="147" t="s">
        <v>190</v>
      </c>
      <c r="N5" s="147" t="s">
        <v>192</v>
      </c>
      <c r="O5" s="146" t="s">
        <v>426</v>
      </c>
      <c r="R5" s="94"/>
    </row>
    <row r="6" spans="1:22" s="139" customFormat="1">
      <c r="A6" s="139" t="s">
        <v>2240</v>
      </c>
      <c r="B6" s="139" t="s">
        <v>2241</v>
      </c>
      <c r="D6" s="139" t="s">
        <v>426</v>
      </c>
      <c r="H6" s="139">
        <f t="shared" si="0"/>
        <v>3</v>
      </c>
      <c r="J6" s="148" t="s">
        <v>2238</v>
      </c>
      <c r="K6" s="94" t="str">
        <f t="shared" si="1"/>
        <v>e2302</v>
      </c>
      <c r="L6" s="134" t="str">
        <f t="shared" si="2"/>
        <v>Hôpitaux (publics, privés ou unités de soins de longue durée)</v>
      </c>
      <c r="M6" s="147" t="s">
        <v>190</v>
      </c>
      <c r="N6" s="147" t="s">
        <v>192</v>
      </c>
      <c r="O6" s="146" t="s">
        <v>426</v>
      </c>
      <c r="R6" s="94"/>
    </row>
    <row r="7" spans="1:22" s="139" customFormat="1">
      <c r="A7" s="139" t="s">
        <v>2360</v>
      </c>
      <c r="B7" s="139" t="s">
        <v>2242</v>
      </c>
      <c r="D7" s="139" t="s">
        <v>426</v>
      </c>
      <c r="H7" s="139">
        <f t="shared" si="0"/>
        <v>2</v>
      </c>
      <c r="J7" s="149" t="s">
        <v>2240</v>
      </c>
      <c r="K7" s="94" t="str">
        <f t="shared" si="1"/>
        <v>e2303</v>
      </c>
      <c r="L7" s="134" t="str">
        <f t="shared" si="2"/>
        <v>Forfait journalier, ticket modérateur, honoraires en cliniques privées…</v>
      </c>
      <c r="M7" s="147" t="s">
        <v>190</v>
      </c>
      <c r="N7" s="147" t="s">
        <v>192</v>
      </c>
      <c r="O7" s="146" t="s">
        <v>426</v>
      </c>
      <c r="R7" s="94"/>
    </row>
    <row r="8" spans="1:22" s="139" customFormat="1">
      <c r="A8" s="139" t="s">
        <v>2348</v>
      </c>
      <c r="B8" s="139" t="s">
        <v>2243</v>
      </c>
      <c r="D8" s="139" t="s">
        <v>426</v>
      </c>
      <c r="H8" s="139">
        <f t="shared" si="0"/>
        <v>2</v>
      </c>
      <c r="J8" s="150" t="s">
        <v>2360</v>
      </c>
      <c r="K8" s="94" t="str">
        <f t="shared" si="1"/>
        <v>e2304</v>
      </c>
      <c r="L8" s="134" t="str">
        <f t="shared" si="2"/>
        <v>Forfait journalier, ticket modérateur… - hôpitaux du secteur public (hors USLD)</v>
      </c>
      <c r="M8" s="147"/>
      <c r="N8" s="147" t="s">
        <v>192</v>
      </c>
      <c r="O8" s="146" t="s">
        <v>426</v>
      </c>
      <c r="R8" s="94"/>
    </row>
    <row r="9" spans="1:22" s="139" customFormat="1">
      <c r="A9" s="139" t="s">
        <v>2244</v>
      </c>
      <c r="B9" s="139" t="s">
        <v>2245</v>
      </c>
      <c r="D9" s="139" t="s">
        <v>426</v>
      </c>
      <c r="H9" s="139">
        <f t="shared" si="0"/>
        <v>2</v>
      </c>
      <c r="J9" s="150" t="s">
        <v>2348</v>
      </c>
      <c r="K9" s="94" t="str">
        <f t="shared" si="1"/>
        <v>e2305</v>
      </c>
      <c r="L9" s="134" t="str">
        <f t="shared" si="2"/>
        <v>Forfait journalier, ticket modérateur… - cliniques privées (hors USLD)</v>
      </c>
      <c r="M9" s="147"/>
      <c r="N9" s="147" t="s">
        <v>192</v>
      </c>
      <c r="O9" s="146" t="s">
        <v>426</v>
      </c>
      <c r="R9" s="94"/>
    </row>
    <row r="10" spans="1:22" s="139" customFormat="1">
      <c r="A10" s="139" t="s">
        <v>2246</v>
      </c>
      <c r="B10" s="139" t="s">
        <v>2247</v>
      </c>
      <c r="D10" s="139" t="s">
        <v>426</v>
      </c>
      <c r="H10" s="139">
        <f t="shared" si="0"/>
        <v>2</v>
      </c>
      <c r="J10" s="150" t="s">
        <v>2244</v>
      </c>
      <c r="K10" s="94" t="str">
        <f t="shared" si="1"/>
        <v>e2306</v>
      </c>
      <c r="L10" s="134" t="str">
        <f t="shared" si="2"/>
        <v>Honoraires - cliniques privées</v>
      </c>
      <c r="M10" s="147"/>
      <c r="N10" s="147" t="s">
        <v>192</v>
      </c>
      <c r="O10" s="146" t="s">
        <v>426</v>
      </c>
      <c r="R10" s="94"/>
    </row>
    <row r="11" spans="1:22" s="139" customFormat="1">
      <c r="A11" s="139" t="s">
        <v>2350</v>
      </c>
      <c r="B11" s="139" t="s">
        <v>2248</v>
      </c>
      <c r="D11" s="139" t="s">
        <v>426</v>
      </c>
      <c r="H11" s="139">
        <f t="shared" si="0"/>
        <v>3</v>
      </c>
      <c r="J11" s="150" t="s">
        <v>2246</v>
      </c>
      <c r="K11" s="94" t="str">
        <f t="shared" si="1"/>
        <v>e2307</v>
      </c>
      <c r="L11" s="134" t="str">
        <f t="shared" si="2"/>
        <v>Forfait soins - USLD</v>
      </c>
      <c r="M11" s="147"/>
      <c r="N11" s="147" t="s">
        <v>192</v>
      </c>
      <c r="O11" s="146" t="s">
        <v>426</v>
      </c>
      <c r="R11" s="94"/>
    </row>
    <row r="12" spans="1:22" s="139" customFormat="1">
      <c r="A12" s="139" t="s">
        <v>2351</v>
      </c>
      <c r="B12" s="139" t="s">
        <v>2249</v>
      </c>
      <c r="D12" s="139" t="s">
        <v>426</v>
      </c>
      <c r="H12" s="139">
        <f t="shared" si="0"/>
        <v>2</v>
      </c>
      <c r="J12" s="149" t="s">
        <v>2350</v>
      </c>
      <c r="K12" s="94" t="str">
        <f t="shared" si="1"/>
        <v>e2308</v>
      </c>
      <c r="L12" s="134" t="str">
        <f t="shared" si="2"/>
        <v>Frais d'hébergement en soins de longue durée, suppléments chambres particulières, lits accompagnant…</v>
      </c>
      <c r="M12" s="147" t="s">
        <v>190</v>
      </c>
      <c r="N12" s="147" t="s">
        <v>192</v>
      </c>
      <c r="O12" s="146" t="s">
        <v>426</v>
      </c>
      <c r="R12" s="94"/>
    </row>
    <row r="13" spans="1:22" s="139" customFormat="1">
      <c r="A13" s="139" t="s">
        <v>2349</v>
      </c>
      <c r="B13" s="139" t="s">
        <v>2250</v>
      </c>
      <c r="D13" s="139" t="s">
        <v>426</v>
      </c>
      <c r="H13" s="139">
        <f t="shared" si="0"/>
        <v>2</v>
      </c>
      <c r="J13" s="150" t="s">
        <v>2351</v>
      </c>
      <c r="K13" s="94" t="str">
        <f t="shared" si="1"/>
        <v>e2309</v>
      </c>
      <c r="L13" s="134" t="str">
        <f t="shared" si="2"/>
        <v>Supplément chambres particulières, lit accompagnant… - hôpitaux du secteur public (hors USLD)</v>
      </c>
      <c r="M13" s="147"/>
      <c r="N13" s="147" t="s">
        <v>192</v>
      </c>
      <c r="O13" s="146" t="s">
        <v>426</v>
      </c>
      <c r="R13" s="94"/>
    </row>
    <row r="14" spans="1:22" s="139" customFormat="1">
      <c r="A14" s="139" t="s">
        <v>2251</v>
      </c>
      <c r="B14" s="139" t="s">
        <v>2252</v>
      </c>
      <c r="D14" s="139" t="s">
        <v>426</v>
      </c>
      <c r="H14" s="139">
        <f t="shared" si="0"/>
        <v>2</v>
      </c>
      <c r="J14" s="150" t="s">
        <v>2349</v>
      </c>
      <c r="K14" s="94" t="str">
        <f t="shared" si="1"/>
        <v>e2310</v>
      </c>
      <c r="L14" s="134" t="str">
        <f t="shared" si="2"/>
        <v>Supplément chambres particulières, lit accompagnant… - cliniques privées (hors USLD)</v>
      </c>
      <c r="M14" s="147"/>
      <c r="N14" s="147" t="s">
        <v>192</v>
      </c>
      <c r="O14" s="146" t="s">
        <v>426</v>
      </c>
      <c r="R14" s="94"/>
    </row>
    <row r="15" spans="1:22" s="139" customFormat="1">
      <c r="A15" s="139" t="s">
        <v>2253</v>
      </c>
      <c r="B15" s="139" t="s">
        <v>2254</v>
      </c>
      <c r="D15" s="139" t="s">
        <v>426</v>
      </c>
      <c r="H15" s="139">
        <f t="shared" si="0"/>
        <v>3</v>
      </c>
      <c r="J15" s="150" t="s">
        <v>2251</v>
      </c>
      <c r="K15" s="94" t="str">
        <f t="shared" si="1"/>
        <v>e2311</v>
      </c>
      <c r="L15" s="134" t="str">
        <f t="shared" si="2"/>
        <v>Frais d'hébergement, suppléments chambres particulières... - USLD</v>
      </c>
      <c r="M15" s="147"/>
      <c r="N15" s="147" t="s">
        <v>192</v>
      </c>
      <c r="O15" s="146" t="s">
        <v>426</v>
      </c>
      <c r="R15" s="94"/>
    </row>
    <row r="16" spans="1:22" s="139" customFormat="1">
      <c r="A16" s="139" t="s">
        <v>2255</v>
      </c>
      <c r="B16" s="139" t="s">
        <v>2256</v>
      </c>
      <c r="D16" s="139" t="s">
        <v>426</v>
      </c>
      <c r="H16" s="139">
        <f t="shared" si="0"/>
        <v>1</v>
      </c>
      <c r="J16" s="148" t="s">
        <v>2253</v>
      </c>
      <c r="K16" s="94" t="str">
        <f t="shared" si="1"/>
        <v>e2312</v>
      </c>
      <c r="L16" s="134" t="str">
        <f t="shared" si="2"/>
        <v>Soins ambulatoires</v>
      </c>
      <c r="M16" s="147" t="s">
        <v>190</v>
      </c>
      <c r="N16" s="147" t="s">
        <v>192</v>
      </c>
      <c r="O16" s="146" t="s">
        <v>426</v>
      </c>
      <c r="R16" s="94"/>
    </row>
    <row r="17" spans="1:18" s="139" customFormat="1">
      <c r="A17" s="139" t="s">
        <v>2257</v>
      </c>
      <c r="B17" s="139" t="s">
        <v>2258</v>
      </c>
      <c r="D17" s="139" t="s">
        <v>426</v>
      </c>
      <c r="H17" s="139">
        <f t="shared" si="0"/>
        <v>1</v>
      </c>
      <c r="J17" s="149" t="s">
        <v>2255</v>
      </c>
      <c r="K17" s="94" t="str">
        <f t="shared" si="1"/>
        <v>e2313</v>
      </c>
      <c r="L17" s="134" t="str">
        <f t="shared" si="2"/>
        <v>Médecins et sages-femmes exerçant en cabinet libéral (honoraires, frais de déplacements)</v>
      </c>
      <c r="M17" s="147"/>
      <c r="N17" s="147" t="s">
        <v>192</v>
      </c>
      <c r="O17" s="146" t="s">
        <v>426</v>
      </c>
      <c r="R17" s="94"/>
    </row>
    <row r="18" spans="1:18" s="139" customFormat="1">
      <c r="A18" s="139" t="s">
        <v>2259</v>
      </c>
      <c r="B18" s="139" t="s">
        <v>2260</v>
      </c>
      <c r="D18" s="139" t="s">
        <v>426</v>
      </c>
      <c r="H18" s="139">
        <f t="shared" si="0"/>
        <v>3</v>
      </c>
      <c r="J18" s="149" t="s">
        <v>2257</v>
      </c>
      <c r="K18" s="94" t="str">
        <f t="shared" si="1"/>
        <v>e2314</v>
      </c>
      <c r="L18" s="134" t="str">
        <f t="shared" si="2"/>
        <v>Auxiliaires en cabinets libéraux (honoraires, frais de déplacements)</v>
      </c>
      <c r="M18" s="147"/>
      <c r="N18" s="147" t="s">
        <v>192</v>
      </c>
      <c r="O18" s="146" t="s">
        <v>426</v>
      </c>
      <c r="R18" s="94"/>
    </row>
    <row r="19" spans="1:18" s="139" customFormat="1">
      <c r="A19" s="139" t="s">
        <v>2261</v>
      </c>
      <c r="B19" s="139" t="s">
        <v>2262</v>
      </c>
      <c r="D19" s="139" t="s">
        <v>426</v>
      </c>
      <c r="H19" s="139">
        <f t="shared" si="0"/>
        <v>3</v>
      </c>
      <c r="J19" s="149" t="s">
        <v>2259</v>
      </c>
      <c r="K19" s="94" t="str">
        <f t="shared" si="1"/>
        <v>e2315</v>
      </c>
      <c r="L19" s="134" t="str">
        <f t="shared" si="2"/>
        <v>Dentistes en cabinets libéraux</v>
      </c>
      <c r="M19" s="147" t="s">
        <v>190</v>
      </c>
      <c r="N19" s="147" t="s">
        <v>192</v>
      </c>
      <c r="O19" s="146" t="s">
        <v>426</v>
      </c>
      <c r="R19" s="94"/>
    </row>
    <row r="20" spans="1:18" s="139" customFormat="1">
      <c r="A20" s="139" t="s">
        <v>2263</v>
      </c>
      <c r="B20" s="139" t="s">
        <v>2264</v>
      </c>
      <c r="D20" s="139" t="s">
        <v>426</v>
      </c>
      <c r="H20" s="139">
        <f t="shared" si="0"/>
        <v>1</v>
      </c>
      <c r="J20" s="150" t="s">
        <v>2261</v>
      </c>
      <c r="K20" s="94" t="str">
        <f t="shared" si="1"/>
        <v>e2316</v>
      </c>
      <c r="L20" s="134" t="str">
        <f t="shared" si="2"/>
        <v>Honoraires dentistes (consultations, soins dentaires, traitements d'orthodontie effectués par des dentistes)</v>
      </c>
      <c r="M20" s="147"/>
      <c r="N20" s="147" t="s">
        <v>192</v>
      </c>
      <c r="O20" s="146" t="s">
        <v>426</v>
      </c>
      <c r="R20" s="94"/>
    </row>
    <row r="21" spans="1:18" s="139" customFormat="1">
      <c r="A21" s="139" t="s">
        <v>2265</v>
      </c>
      <c r="B21" s="139" t="s">
        <v>2266</v>
      </c>
      <c r="D21" s="139" t="s">
        <v>426</v>
      </c>
      <c r="H21" s="139">
        <f t="shared" si="0"/>
        <v>3</v>
      </c>
      <c r="J21" s="150" t="s">
        <v>2263</v>
      </c>
      <c r="K21" s="94" t="str">
        <f t="shared" si="1"/>
        <v>e2317</v>
      </c>
      <c r="L21" s="134" t="str">
        <f t="shared" si="2"/>
        <v>Prothèses dentaires</v>
      </c>
      <c r="M21" s="147"/>
      <c r="N21" s="147" t="s">
        <v>192</v>
      </c>
      <c r="O21" s="146" t="s">
        <v>426</v>
      </c>
      <c r="R21" s="94"/>
    </row>
    <row r="22" spans="1:18" s="139" customFormat="1">
      <c r="A22" s="139" t="s">
        <v>2267</v>
      </c>
      <c r="B22" s="139" t="s">
        <v>2268</v>
      </c>
      <c r="D22" s="139" t="s">
        <v>426</v>
      </c>
      <c r="H22" s="139">
        <f t="shared" si="0"/>
        <v>3</v>
      </c>
      <c r="J22" s="149" t="s">
        <v>2265</v>
      </c>
      <c r="K22" s="94" t="str">
        <f t="shared" si="1"/>
        <v>e2318</v>
      </c>
      <c r="L22" s="134" t="str">
        <f t="shared" si="2"/>
        <v>Centres de santé (dispensaires…)</v>
      </c>
      <c r="M22" s="147"/>
      <c r="N22" s="147" t="s">
        <v>192</v>
      </c>
      <c r="O22" s="146" t="s">
        <v>426</v>
      </c>
      <c r="R22" s="94"/>
    </row>
    <row r="23" spans="1:18" s="139" customFormat="1">
      <c r="A23" s="139" t="s">
        <v>2269</v>
      </c>
      <c r="B23" s="139" t="s">
        <v>2270</v>
      </c>
      <c r="D23" s="139" t="s">
        <v>426</v>
      </c>
      <c r="H23" s="139">
        <f t="shared" si="0"/>
        <v>3</v>
      </c>
      <c r="J23" s="149" t="s">
        <v>2267</v>
      </c>
      <c r="K23" s="94" t="str">
        <f t="shared" si="1"/>
        <v>e2319</v>
      </c>
      <c r="L23" s="134" t="str">
        <f t="shared" si="2"/>
        <v>Laboratoires d'analyse médicale</v>
      </c>
      <c r="M23" s="147"/>
      <c r="N23" s="147" t="s">
        <v>192</v>
      </c>
      <c r="O23" s="146" t="s">
        <v>426</v>
      </c>
    </row>
    <row r="24" spans="1:18" s="139" customFormat="1">
      <c r="A24" s="139" t="s">
        <v>2271</v>
      </c>
      <c r="B24" s="139" t="s">
        <v>2272</v>
      </c>
      <c r="D24" s="139" t="s">
        <v>426</v>
      </c>
      <c r="H24" s="139">
        <f t="shared" si="0"/>
        <v>3</v>
      </c>
      <c r="J24" s="149" t="s">
        <v>2269</v>
      </c>
      <c r="K24" s="94" t="str">
        <f t="shared" si="1"/>
        <v>e2320</v>
      </c>
      <c r="L24" s="134" t="str">
        <f t="shared" si="2"/>
        <v>Etablissements thermaux</v>
      </c>
      <c r="M24" s="147" t="s">
        <v>190</v>
      </c>
      <c r="N24" s="147" t="s">
        <v>192</v>
      </c>
      <c r="O24" s="146" t="s">
        <v>426</v>
      </c>
    </row>
    <row r="25" spans="1:18" s="139" customFormat="1">
      <c r="A25" s="139" t="s">
        <v>2273</v>
      </c>
      <c r="B25" s="139" t="s">
        <v>2274</v>
      </c>
      <c r="D25" s="139" t="s">
        <v>426</v>
      </c>
      <c r="H25" s="139">
        <f t="shared" si="0"/>
        <v>3</v>
      </c>
      <c r="J25" s="150" t="s">
        <v>2271</v>
      </c>
      <c r="K25" s="94" t="str">
        <f t="shared" si="1"/>
        <v>e2321</v>
      </c>
      <c r="L25" s="134" t="str">
        <f t="shared" si="2"/>
        <v>Forfait de surveillance médicale, pratiques médicales et complémentaires, forfait thermal, complément tarifaire</v>
      </c>
      <c r="M25" s="147"/>
      <c r="N25" s="147" t="s">
        <v>192</v>
      </c>
      <c r="O25" s="146" t="s">
        <v>426</v>
      </c>
    </row>
    <row r="26" spans="1:18" s="139" customFormat="1">
      <c r="A26" s="139" t="s">
        <v>2275</v>
      </c>
      <c r="B26" s="139" t="s">
        <v>2276</v>
      </c>
      <c r="D26" s="139" t="s">
        <v>426</v>
      </c>
      <c r="H26" s="139">
        <f t="shared" si="0"/>
        <v>3</v>
      </c>
      <c r="J26" s="150" t="s">
        <v>2273</v>
      </c>
      <c r="K26" s="94" t="str">
        <f t="shared" si="1"/>
        <v>e2322</v>
      </c>
      <c r="L26" s="134" t="str">
        <f t="shared" si="2"/>
        <v>Frais de transport, frais d'hébergement</v>
      </c>
      <c r="M26" s="147"/>
      <c r="N26" s="147" t="s">
        <v>192</v>
      </c>
      <c r="O26" s="146" t="s">
        <v>426</v>
      </c>
    </row>
    <row r="27" spans="1:18" s="139" customFormat="1">
      <c r="A27" s="139" t="s">
        <v>2352</v>
      </c>
      <c r="B27" s="139" t="s">
        <v>2277</v>
      </c>
      <c r="D27" s="139" t="s">
        <v>426</v>
      </c>
      <c r="H27" s="139">
        <f t="shared" si="0"/>
        <v>3</v>
      </c>
      <c r="J27" s="148" t="s">
        <v>2275</v>
      </c>
      <c r="K27" s="94" t="str">
        <f t="shared" si="1"/>
        <v>e2323</v>
      </c>
      <c r="L27" s="134" t="str">
        <f t="shared" si="2"/>
        <v>Transports des malades (ambulances, taxis, véhicules sanitaires légers…)</v>
      </c>
      <c r="M27" s="147"/>
      <c r="N27" s="147" t="s">
        <v>192</v>
      </c>
      <c r="O27" s="146" t="s">
        <v>426</v>
      </c>
    </row>
    <row r="28" spans="1:18" s="139" customFormat="1">
      <c r="A28" s="139" t="s">
        <v>2278</v>
      </c>
      <c r="B28" s="139" t="s">
        <v>2279</v>
      </c>
      <c r="D28" s="139" t="s">
        <v>426</v>
      </c>
      <c r="H28" s="139">
        <f t="shared" si="0"/>
        <v>3</v>
      </c>
      <c r="J28" s="106" t="s">
        <v>2352</v>
      </c>
      <c r="K28" s="94" t="str">
        <f t="shared" si="1"/>
        <v>e2324</v>
      </c>
      <c r="L28" s="134" t="str">
        <f t="shared" si="2"/>
        <v>Prestations payées en biens médicaux</v>
      </c>
      <c r="M28" s="147" t="s">
        <v>190</v>
      </c>
      <c r="N28" s="147" t="s">
        <v>192</v>
      </c>
      <c r="O28" s="146" t="s">
        <v>426</v>
      </c>
    </row>
    <row r="29" spans="1:18" s="139" customFormat="1">
      <c r="A29" s="139" t="s">
        <v>2280</v>
      </c>
      <c r="B29" s="139" t="s">
        <v>2281</v>
      </c>
      <c r="D29" s="139" t="s">
        <v>426</v>
      </c>
      <c r="H29" s="139">
        <f t="shared" si="0"/>
        <v>3</v>
      </c>
      <c r="J29" s="148" t="s">
        <v>2278</v>
      </c>
      <c r="K29" s="94" t="str">
        <f t="shared" si="1"/>
        <v>e2325</v>
      </c>
      <c r="L29" s="134" t="str">
        <f t="shared" si="2"/>
        <v>Optique</v>
      </c>
      <c r="M29" s="147" t="s">
        <v>190</v>
      </c>
      <c r="N29" s="147" t="s">
        <v>192</v>
      </c>
      <c r="O29" s="146" t="s">
        <v>426</v>
      </c>
    </row>
    <row r="30" spans="1:18" s="139" customFormat="1">
      <c r="A30" s="139" t="s">
        <v>2282</v>
      </c>
      <c r="B30" s="139" t="s">
        <v>2283</v>
      </c>
      <c r="D30" s="139" t="s">
        <v>426</v>
      </c>
      <c r="H30" s="139">
        <f t="shared" si="0"/>
        <v>3</v>
      </c>
      <c r="J30" s="149" t="s">
        <v>2280</v>
      </c>
      <c r="K30" s="94" t="str">
        <f t="shared" si="1"/>
        <v>e2326</v>
      </c>
      <c r="L30" s="134" t="str">
        <f t="shared" si="2"/>
        <v>Dépenses d'optique prises en charge par l'assurance maladie obligatoire</v>
      </c>
      <c r="M30" s="147"/>
      <c r="N30" s="147" t="s">
        <v>192</v>
      </c>
      <c r="O30" s="146" t="s">
        <v>426</v>
      </c>
    </row>
    <row r="31" spans="1:18" s="139" customFormat="1">
      <c r="A31" s="139" t="s">
        <v>2284</v>
      </c>
      <c r="B31" s="139" t="s">
        <v>2285</v>
      </c>
      <c r="D31" s="139" t="s">
        <v>426</v>
      </c>
      <c r="H31" s="139">
        <f t="shared" si="0"/>
        <v>1</v>
      </c>
      <c r="J31" s="149" t="s">
        <v>2282</v>
      </c>
      <c r="K31" s="94" t="str">
        <f t="shared" si="1"/>
        <v>e2327</v>
      </c>
      <c r="L31" s="134" t="str">
        <f t="shared" si="2"/>
        <v>Dépenses d'optique non prises en charge par l'assurance maladie obligatoire</v>
      </c>
      <c r="M31" s="147"/>
      <c r="N31" s="147" t="s">
        <v>192</v>
      </c>
      <c r="O31" s="146" t="s">
        <v>426</v>
      </c>
    </row>
    <row r="32" spans="1:18" s="139" customFormat="1">
      <c r="A32" s="139" t="s">
        <v>2286</v>
      </c>
      <c r="B32" s="139" t="s">
        <v>2287</v>
      </c>
      <c r="D32" s="139" t="s">
        <v>426</v>
      </c>
      <c r="H32" s="139">
        <f t="shared" si="0"/>
        <v>3</v>
      </c>
      <c r="J32" s="148" t="s">
        <v>2284</v>
      </c>
      <c r="K32" s="94" t="str">
        <f t="shared" si="1"/>
        <v>e2328</v>
      </c>
      <c r="L32" s="134" t="str">
        <f t="shared" si="2"/>
        <v>Biens médicaux (hors optique) pris en charge par l'assurance maladie obligatoire</v>
      </c>
      <c r="M32" s="147" t="s">
        <v>190</v>
      </c>
      <c r="N32" s="147" t="s">
        <v>192</v>
      </c>
      <c r="O32" s="146" t="s">
        <v>426</v>
      </c>
    </row>
    <row r="33" spans="1:15" s="139" customFormat="1">
      <c r="A33" s="139" t="s">
        <v>2288</v>
      </c>
      <c r="B33" s="139" t="s">
        <v>2289</v>
      </c>
      <c r="D33" s="139" t="s">
        <v>426</v>
      </c>
      <c r="H33" s="139">
        <f t="shared" si="0"/>
        <v>1</v>
      </c>
      <c r="J33" s="149" t="s">
        <v>2286</v>
      </c>
      <c r="K33" s="94" t="str">
        <f t="shared" si="1"/>
        <v>e2329</v>
      </c>
      <c r="L33" s="134" t="str">
        <f t="shared" si="2"/>
        <v>Médicaments pris en charge par l'assurance maladie obligatoire</v>
      </c>
      <c r="M33" s="147"/>
      <c r="N33" s="147" t="s">
        <v>192</v>
      </c>
      <c r="O33" s="146" t="s">
        <v>426</v>
      </c>
    </row>
    <row r="34" spans="1:15" s="139" customFormat="1">
      <c r="A34" s="139" t="s">
        <v>2290</v>
      </c>
      <c r="B34" s="139" t="s">
        <v>2291</v>
      </c>
      <c r="D34" s="139" t="s">
        <v>426</v>
      </c>
      <c r="H34" s="139">
        <f t="shared" ref="H34:H55" si="3">COUNTIF($J$2:$J$428,A34)</f>
        <v>1</v>
      </c>
      <c r="J34" s="149" t="s">
        <v>2288</v>
      </c>
      <c r="K34" s="94" t="str">
        <f t="shared" si="1"/>
        <v>e2330</v>
      </c>
      <c r="L34" s="134" t="str">
        <f t="shared" si="2"/>
        <v>Autres biens médicaux (hors optique) pris en charge par l'assurance maladie obligatoire</v>
      </c>
      <c r="M34" s="147" t="s">
        <v>190</v>
      </c>
      <c r="N34" s="147" t="s">
        <v>192</v>
      </c>
      <c r="O34" s="146" t="s">
        <v>426</v>
      </c>
    </row>
    <row r="35" spans="1:15" s="139" customFormat="1">
      <c r="A35" s="139" t="s">
        <v>2292</v>
      </c>
      <c r="B35" s="139" t="s">
        <v>2293</v>
      </c>
      <c r="D35" s="139" t="s">
        <v>426</v>
      </c>
      <c r="H35" s="139">
        <f t="shared" si="3"/>
        <v>3</v>
      </c>
      <c r="J35" s="150" t="s">
        <v>2290</v>
      </c>
      <c r="K35" s="94" t="str">
        <f t="shared" ref="K35:K52" si="4">VLOOKUP(J35,A:B,2,FALSE)</f>
        <v>e2331</v>
      </c>
      <c r="L35" s="134" t="str">
        <f t="shared" ref="L35:L52" si="5">J35</f>
        <v>Prothèses (sauf dentaires), orthèses, véhicules pour handicapé physique pris en charge par l'AMO</v>
      </c>
      <c r="M35" s="147"/>
      <c r="N35" s="147" t="s">
        <v>192</v>
      </c>
      <c r="O35" s="146" t="s">
        <v>426</v>
      </c>
    </row>
    <row r="36" spans="1:15" s="139" customFormat="1">
      <c r="A36" s="139" t="s">
        <v>2294</v>
      </c>
      <c r="B36" s="139" t="s">
        <v>2295</v>
      </c>
      <c r="D36" s="139" t="s">
        <v>426</v>
      </c>
      <c r="H36" s="139">
        <f t="shared" si="3"/>
        <v>1</v>
      </c>
      <c r="J36" s="150" t="s">
        <v>2292</v>
      </c>
      <c r="K36" s="94" t="str">
        <f t="shared" si="4"/>
        <v>e2332</v>
      </c>
      <c r="L36" s="134" t="str">
        <f t="shared" si="5"/>
        <v>Petits matériels et pansements pris en charge par l'AMO</v>
      </c>
      <c r="M36" s="147"/>
      <c r="N36" s="147" t="s">
        <v>192</v>
      </c>
      <c r="O36" s="146" t="s">
        <v>426</v>
      </c>
    </row>
    <row r="37" spans="1:15" s="139" customFormat="1">
      <c r="A37" s="139" t="s">
        <v>2296</v>
      </c>
      <c r="B37" s="139" t="s">
        <v>2297</v>
      </c>
      <c r="D37" s="139" t="s">
        <v>426</v>
      </c>
      <c r="H37" s="139">
        <f t="shared" si="3"/>
        <v>3</v>
      </c>
      <c r="J37" s="148" t="s">
        <v>2294</v>
      </c>
      <c r="K37" s="94" t="str">
        <f t="shared" si="4"/>
        <v>e2333</v>
      </c>
      <c r="L37" s="134" t="str">
        <f t="shared" si="5"/>
        <v>Biens médicaux (hors optique) non pris en charge par l'assurance maladie obligatoire</v>
      </c>
      <c r="M37" s="147" t="s">
        <v>190</v>
      </c>
      <c r="N37" s="147" t="s">
        <v>192</v>
      </c>
      <c r="O37" s="146" t="s">
        <v>426</v>
      </c>
    </row>
    <row r="38" spans="1:15" s="139" customFormat="1">
      <c r="A38" s="139" t="s">
        <v>2298</v>
      </c>
      <c r="B38" s="139" t="s">
        <v>2299</v>
      </c>
      <c r="D38" s="139" t="s">
        <v>426</v>
      </c>
      <c r="H38" s="139">
        <f t="shared" si="3"/>
        <v>3</v>
      </c>
      <c r="J38" s="149" t="s">
        <v>2296</v>
      </c>
      <c r="K38" s="94" t="str">
        <f t="shared" si="4"/>
        <v>e2334</v>
      </c>
      <c r="L38" s="134" t="str">
        <f t="shared" si="5"/>
        <v>Pharmacie non prise en charge par l'assurance maladie obligatoire</v>
      </c>
      <c r="M38" s="147" t="s">
        <v>190</v>
      </c>
      <c r="N38" s="147" t="s">
        <v>192</v>
      </c>
      <c r="O38" s="146" t="s">
        <v>426</v>
      </c>
    </row>
    <row r="39" spans="1:15" s="139" customFormat="1">
      <c r="A39" s="139" t="s">
        <v>2300</v>
      </c>
      <c r="B39" s="139" t="s">
        <v>2301</v>
      </c>
      <c r="D39" s="139" t="s">
        <v>426</v>
      </c>
      <c r="H39" s="139">
        <f t="shared" si="3"/>
        <v>3</v>
      </c>
      <c r="J39" s="150" t="s">
        <v>2298</v>
      </c>
      <c r="K39" s="94" t="str">
        <f t="shared" si="4"/>
        <v>e2335</v>
      </c>
      <c r="L39" s="134" t="str">
        <f t="shared" si="5"/>
        <v>Médicaments</v>
      </c>
      <c r="M39" s="147"/>
      <c r="N39" s="147" t="s">
        <v>192</v>
      </c>
      <c r="O39" s="146" t="s">
        <v>426</v>
      </c>
    </row>
    <row r="40" spans="1:15" s="139" customFormat="1">
      <c r="A40" s="139" t="s">
        <v>2302</v>
      </c>
      <c r="B40" s="139" t="s">
        <v>2303</v>
      </c>
      <c r="D40" s="139" t="s">
        <v>426</v>
      </c>
      <c r="H40" s="139">
        <f t="shared" si="3"/>
        <v>1</v>
      </c>
      <c r="J40" s="150" t="s">
        <v>2300</v>
      </c>
      <c r="K40" s="94" t="str">
        <f t="shared" si="4"/>
        <v>e2336</v>
      </c>
      <c r="L40" s="134" t="str">
        <f t="shared" si="5"/>
        <v>Autres produits pharmaceutiques (patchs tabagiques…)</v>
      </c>
      <c r="M40" s="147"/>
      <c r="N40" s="147" t="s">
        <v>192</v>
      </c>
      <c r="O40" s="146" t="s">
        <v>426</v>
      </c>
    </row>
    <row r="41" spans="1:15" s="139" customFormat="1">
      <c r="A41" s="139" t="s">
        <v>2304</v>
      </c>
      <c r="B41" s="139" t="s">
        <v>2305</v>
      </c>
      <c r="D41" s="139" t="s">
        <v>426</v>
      </c>
      <c r="H41" s="139">
        <f t="shared" si="3"/>
        <v>1</v>
      </c>
      <c r="J41" s="149" t="s">
        <v>2302</v>
      </c>
      <c r="K41" s="94" t="str">
        <f t="shared" si="4"/>
        <v>e2337</v>
      </c>
      <c r="L41" s="134" t="str">
        <f t="shared" si="5"/>
        <v>Autres biens médicaux (hors optique) non pris en charge par l'assurance maladie obligatoire</v>
      </c>
      <c r="M41" s="147" t="s">
        <v>190</v>
      </c>
      <c r="N41" s="147" t="s">
        <v>192</v>
      </c>
      <c r="O41" s="146" t="s">
        <v>426</v>
      </c>
    </row>
    <row r="42" spans="1:15" s="139" customFormat="1">
      <c r="A42" s="139" t="s">
        <v>2306</v>
      </c>
      <c r="B42" s="139" t="s">
        <v>2307</v>
      </c>
      <c r="D42" s="139" t="s">
        <v>426</v>
      </c>
      <c r="H42" s="139">
        <f t="shared" si="3"/>
        <v>3</v>
      </c>
      <c r="J42" s="150" t="s">
        <v>2304</v>
      </c>
      <c r="K42" s="94" t="str">
        <f t="shared" si="4"/>
        <v>e2338</v>
      </c>
      <c r="L42" s="134" t="str">
        <f t="shared" si="5"/>
        <v>Prothèses (sauf dentaires), orthèses, véhicules pour handicapé physique non pris en charge par l'AMO</v>
      </c>
      <c r="M42" s="147"/>
      <c r="N42" s="147" t="s">
        <v>192</v>
      </c>
      <c r="O42" s="146" t="s">
        <v>426</v>
      </c>
    </row>
    <row r="43" spans="1:15" s="139" customFormat="1">
      <c r="A43" s="139" t="s">
        <v>2308</v>
      </c>
      <c r="B43" s="139" t="s">
        <v>2309</v>
      </c>
      <c r="D43" s="139" t="s">
        <v>426</v>
      </c>
      <c r="H43" s="139">
        <f t="shared" si="3"/>
        <v>3</v>
      </c>
      <c r="J43" s="150" t="s">
        <v>2306</v>
      </c>
      <c r="K43" s="94" t="str">
        <f t="shared" si="4"/>
        <v>e2339</v>
      </c>
      <c r="L43" s="134" t="str">
        <f t="shared" si="5"/>
        <v>Petits matériels et pansements non pris en charge par l'AMO</v>
      </c>
      <c r="M43" s="147"/>
      <c r="N43" s="147" t="s">
        <v>192</v>
      </c>
      <c r="O43" s="146" t="s">
        <v>426</v>
      </c>
    </row>
    <row r="44" spans="1:15" s="139" customFormat="1">
      <c r="A44" s="139" t="s">
        <v>2310</v>
      </c>
      <c r="B44" s="139" t="s">
        <v>2311</v>
      </c>
      <c r="C44" s="303"/>
      <c r="D44" s="303" t="s">
        <v>426</v>
      </c>
      <c r="E44" s="303"/>
      <c r="F44" s="303"/>
      <c r="G44" s="303"/>
      <c r="H44" s="303">
        <f t="shared" si="3"/>
        <v>3</v>
      </c>
      <c r="I44" s="303"/>
      <c r="J44" s="105" t="s">
        <v>2308</v>
      </c>
      <c r="K44" s="94" t="str">
        <f t="shared" si="4"/>
        <v>e2340</v>
      </c>
      <c r="L44" s="134" t="str">
        <f t="shared" si="5"/>
        <v>Autres prestations connexes à la santé</v>
      </c>
      <c r="M44" s="147" t="s">
        <v>190</v>
      </c>
      <c r="N44" s="147" t="s">
        <v>192</v>
      </c>
      <c r="O44" s="146" t="s">
        <v>426</v>
      </c>
    </row>
    <row r="45" spans="1:15" s="139" customFormat="1">
      <c r="A45" s="139" t="s">
        <v>2312</v>
      </c>
      <c r="B45" s="139" t="s">
        <v>2313</v>
      </c>
      <c r="C45" s="303"/>
      <c r="D45" s="303" t="s">
        <v>426</v>
      </c>
      <c r="E45" s="303"/>
      <c r="F45" s="303"/>
      <c r="G45" s="303"/>
      <c r="H45" s="303">
        <f t="shared" si="3"/>
        <v>3</v>
      </c>
      <c r="I45" s="303"/>
      <c r="J45" s="106" t="s">
        <v>2310</v>
      </c>
      <c r="K45" s="94" t="str">
        <f t="shared" si="4"/>
        <v>e2341</v>
      </c>
      <c r="L45" s="134" t="str">
        <f t="shared" si="5"/>
        <v>médecin alternative non prise en charge AMO (aécupuncture, ostéopapthie, psychanalyse...)</v>
      </c>
      <c r="M45" s="147"/>
      <c r="N45" s="147" t="s">
        <v>192</v>
      </c>
      <c r="O45" s="146" t="s">
        <v>426</v>
      </c>
    </row>
    <row r="46" spans="1:15" s="139" customFormat="1">
      <c r="A46" s="139" t="s">
        <v>2314</v>
      </c>
      <c r="B46" s="139" t="s">
        <v>2315</v>
      </c>
      <c r="D46" s="139" t="s">
        <v>426</v>
      </c>
      <c r="H46" s="139">
        <f t="shared" si="3"/>
        <v>3</v>
      </c>
      <c r="J46" s="106" t="s">
        <v>2312</v>
      </c>
      <c r="K46" s="94" t="str">
        <f t="shared" si="4"/>
        <v>e2342</v>
      </c>
      <c r="L46" s="134" t="str">
        <f t="shared" si="5"/>
        <v>actions de prévention</v>
      </c>
      <c r="M46" s="147"/>
      <c r="N46" s="147" t="s">
        <v>192</v>
      </c>
      <c r="O46" s="146" t="s">
        <v>426</v>
      </c>
    </row>
    <row r="47" spans="1:15" s="139" customFormat="1">
      <c r="A47" s="139" t="s">
        <v>2316</v>
      </c>
      <c r="B47" s="139" t="s">
        <v>2317</v>
      </c>
      <c r="D47" s="139" t="s">
        <v>426</v>
      </c>
      <c r="H47" s="139">
        <f t="shared" si="3"/>
        <v>3</v>
      </c>
      <c r="J47" s="106" t="s">
        <v>2314</v>
      </c>
      <c r="K47" s="94" t="str">
        <f t="shared" si="4"/>
        <v>e2343</v>
      </c>
      <c r="L47" s="134" t="str">
        <f t="shared" si="5"/>
        <v>garanties accessoires incapacité et indemnités journalières</v>
      </c>
      <c r="M47" s="147"/>
      <c r="N47" s="147" t="s">
        <v>192</v>
      </c>
      <c r="O47" s="146" t="s">
        <v>426</v>
      </c>
    </row>
    <row r="48" spans="1:15" s="139" customFormat="1">
      <c r="A48" s="139" t="s">
        <v>2318</v>
      </c>
      <c r="B48" s="139" t="s">
        <v>2319</v>
      </c>
      <c r="D48" s="139" t="s">
        <v>426</v>
      </c>
      <c r="H48" s="139">
        <f t="shared" si="3"/>
        <v>3</v>
      </c>
      <c r="J48" s="106" t="s">
        <v>2316</v>
      </c>
      <c r="K48" s="94" t="str">
        <f t="shared" si="4"/>
        <v>e2344</v>
      </c>
      <c r="L48" s="134" t="str">
        <f t="shared" si="5"/>
        <v>garanties accessoires invalidité</v>
      </c>
      <c r="M48" s="147"/>
      <c r="N48" s="147" t="s">
        <v>192</v>
      </c>
      <c r="O48" s="146" t="s">
        <v>426</v>
      </c>
    </row>
    <row r="49" spans="1:18" s="139" customFormat="1">
      <c r="A49" s="139" t="s">
        <v>2320</v>
      </c>
      <c r="B49" s="139" t="s">
        <v>2321</v>
      </c>
      <c r="D49" s="139" t="s">
        <v>426</v>
      </c>
      <c r="H49" s="139">
        <f t="shared" si="3"/>
        <v>3</v>
      </c>
      <c r="J49" s="106" t="s">
        <v>2318</v>
      </c>
      <c r="K49" s="94" t="str">
        <f t="shared" si="4"/>
        <v>e2345</v>
      </c>
      <c r="L49" s="134" t="str">
        <f t="shared" si="5"/>
        <v>garanties accessoires dépendance</v>
      </c>
      <c r="M49" s="147"/>
      <c r="N49" s="147" t="s">
        <v>192</v>
      </c>
      <c r="O49" s="146" t="s">
        <v>426</v>
      </c>
    </row>
    <row r="50" spans="1:18" s="139" customFormat="1">
      <c r="A50" s="139" t="s">
        <v>2322</v>
      </c>
      <c r="B50" s="139" t="s">
        <v>2323</v>
      </c>
      <c r="D50" s="139" t="s">
        <v>426</v>
      </c>
      <c r="H50" s="139">
        <f t="shared" si="3"/>
        <v>3</v>
      </c>
      <c r="J50" s="106" t="s">
        <v>2320</v>
      </c>
      <c r="K50" s="94" t="str">
        <f t="shared" si="4"/>
        <v>e2346</v>
      </c>
      <c r="L50" s="134" t="str">
        <f t="shared" si="5"/>
        <v>garanties accessoires famille</v>
      </c>
      <c r="M50" s="147"/>
      <c r="N50" s="147" t="s">
        <v>192</v>
      </c>
      <c r="O50" s="146" t="s">
        <v>426</v>
      </c>
    </row>
    <row r="51" spans="1:18" s="139" customFormat="1">
      <c r="A51" s="139" t="s">
        <v>2324</v>
      </c>
      <c r="B51" s="139" t="s">
        <v>2325</v>
      </c>
      <c r="D51" s="139" t="s">
        <v>426</v>
      </c>
      <c r="H51" s="139">
        <f t="shared" si="3"/>
        <v>3</v>
      </c>
      <c r="J51" s="106" t="s">
        <v>2322</v>
      </c>
      <c r="K51" s="94" t="str">
        <f t="shared" si="4"/>
        <v>e2347</v>
      </c>
      <c r="L51" s="134" t="str">
        <f t="shared" si="5"/>
        <v>garanties accessoires décès</v>
      </c>
      <c r="M51" s="147"/>
      <c r="N51" s="147" t="s">
        <v>192</v>
      </c>
      <c r="O51" s="146" t="s">
        <v>426</v>
      </c>
    </row>
    <row r="52" spans="1:18" s="139" customFormat="1">
      <c r="A52" s="139" t="s">
        <v>2327</v>
      </c>
      <c r="B52" s="139" t="s">
        <v>2331</v>
      </c>
      <c r="D52" s="139" t="s">
        <v>426</v>
      </c>
      <c r="H52" s="139">
        <f t="shared" si="3"/>
        <v>1</v>
      </c>
      <c r="J52" s="106" t="s">
        <v>2324</v>
      </c>
      <c r="K52" s="94" t="str">
        <f t="shared" si="4"/>
        <v>e2348</v>
      </c>
      <c r="L52" s="134" t="str">
        <f t="shared" si="5"/>
        <v>aides diverses</v>
      </c>
      <c r="M52" s="147"/>
      <c r="N52" s="147" t="s">
        <v>192</v>
      </c>
      <c r="O52" s="146" t="s">
        <v>426</v>
      </c>
    </row>
    <row r="53" spans="1:18" s="139" customFormat="1">
      <c r="A53" s="94" t="s">
        <v>2328</v>
      </c>
      <c r="B53" s="94" t="s">
        <v>2332</v>
      </c>
      <c r="C53" s="94"/>
      <c r="D53" s="94" t="s">
        <v>426</v>
      </c>
      <c r="E53" s="94"/>
      <c r="F53" s="94"/>
      <c r="G53" s="94"/>
      <c r="H53" s="94">
        <f t="shared" si="3"/>
        <v>1</v>
      </c>
      <c r="I53" s="94"/>
      <c r="J53" s="119" t="s">
        <v>2650</v>
      </c>
      <c r="K53" s="94"/>
      <c r="L53" s="134"/>
      <c r="M53" s="147"/>
      <c r="N53" s="147"/>
      <c r="O53" s="146" t="s">
        <v>426</v>
      </c>
      <c r="Q53" s="139" t="s">
        <v>1966</v>
      </c>
    </row>
    <row r="54" spans="1:18" s="139" customFormat="1">
      <c r="A54" s="94" t="s">
        <v>2329</v>
      </c>
      <c r="B54" s="94" t="s">
        <v>2333</v>
      </c>
      <c r="C54" s="94"/>
      <c r="D54" s="94" t="s">
        <v>426</v>
      </c>
      <c r="E54" s="94"/>
      <c r="F54" s="94"/>
      <c r="G54" s="94"/>
      <c r="H54" s="94">
        <f t="shared" si="3"/>
        <v>1</v>
      </c>
      <c r="I54" s="94"/>
      <c r="J54" s="195" t="s">
        <v>244</v>
      </c>
      <c r="K54" s="94" t="str">
        <f t="shared" ref="K54:K85" si="6">VLOOKUP(J54,A:B,2,FALSE)</f>
        <v>e0</v>
      </c>
      <c r="L54" s="198" t="str">
        <f>J54</f>
        <v>Total/NA</v>
      </c>
      <c r="M54" s="147" t="s">
        <v>190</v>
      </c>
      <c r="N54" s="147"/>
      <c r="O54" s="146" t="s">
        <v>426</v>
      </c>
    </row>
    <row r="55" spans="1:18" s="139" customFormat="1">
      <c r="A55" s="94" t="s">
        <v>2330</v>
      </c>
      <c r="B55" s="94" t="s">
        <v>2334</v>
      </c>
      <c r="C55" s="94"/>
      <c r="D55" s="94" t="s">
        <v>426</v>
      </c>
      <c r="E55" s="94"/>
      <c r="F55" s="94"/>
      <c r="G55" s="94"/>
      <c r="H55" s="94">
        <f t="shared" si="3"/>
        <v>1</v>
      </c>
      <c r="I55" s="94"/>
      <c r="J55" s="105" t="s">
        <v>2347</v>
      </c>
      <c r="K55" s="94" t="str">
        <f t="shared" si="6"/>
        <v>e2300</v>
      </c>
      <c r="L55" s="198" t="str">
        <f t="shared" ref="L55:L118" si="7">J55</f>
        <v>Prestations payées en soins et biens médicaux</v>
      </c>
      <c r="M55" s="131" t="s">
        <v>190</v>
      </c>
      <c r="N55" s="147" t="s">
        <v>192</v>
      </c>
      <c r="O55" s="146" t="s">
        <v>426</v>
      </c>
      <c r="P55" s="129"/>
      <c r="Q55" s="129"/>
      <c r="R55" s="129"/>
    </row>
    <row r="56" spans="1:18" s="139" customFormat="1">
      <c r="A56" s="94" t="s">
        <v>2649</v>
      </c>
      <c r="B56" s="94" t="s">
        <v>2548</v>
      </c>
      <c r="C56" s="94"/>
      <c r="D56" s="94" t="s">
        <v>426</v>
      </c>
      <c r="E56" s="94"/>
      <c r="F56" s="94"/>
      <c r="G56" s="94"/>
      <c r="H56" s="94">
        <f t="shared" ref="H56:H90" si="8">COUNTIF($J$2:$J$428,A56)</f>
        <v>2</v>
      </c>
      <c r="I56" s="94"/>
      <c r="J56" s="106" t="s">
        <v>2236</v>
      </c>
      <c r="K56" s="94" t="str">
        <f t="shared" si="6"/>
        <v>e2301</v>
      </c>
      <c r="L56" s="198" t="str">
        <f t="shared" si="7"/>
        <v>Prestations payées en soins</v>
      </c>
      <c r="M56" s="131" t="s">
        <v>190</v>
      </c>
      <c r="N56" s="147" t="s">
        <v>192</v>
      </c>
      <c r="O56" s="146" t="s">
        <v>426</v>
      </c>
      <c r="P56" s="129"/>
      <c r="Q56" s="129"/>
      <c r="R56" s="129"/>
    </row>
    <row r="57" spans="1:18" s="139" customFormat="1">
      <c r="A57" s="94" t="s">
        <v>2619</v>
      </c>
      <c r="B57" s="94" t="s">
        <v>2549</v>
      </c>
      <c r="C57" s="94"/>
      <c r="D57" s="94" t="s">
        <v>426</v>
      </c>
      <c r="E57" s="94"/>
      <c r="F57" s="94"/>
      <c r="G57" s="94"/>
      <c r="H57" s="94">
        <f t="shared" si="8"/>
        <v>2</v>
      </c>
      <c r="I57" s="94"/>
      <c r="J57" s="148" t="s">
        <v>2238</v>
      </c>
      <c r="K57" s="94" t="str">
        <f t="shared" si="6"/>
        <v>e2302</v>
      </c>
      <c r="L57" s="198" t="str">
        <f t="shared" si="7"/>
        <v>Hôpitaux (publics, privés ou unités de soins de longue durée)</v>
      </c>
      <c r="M57" s="147" t="s">
        <v>190</v>
      </c>
      <c r="N57" s="147" t="s">
        <v>192</v>
      </c>
      <c r="O57" s="146" t="s">
        <v>426</v>
      </c>
      <c r="P57" s="129"/>
      <c r="Q57" s="129"/>
      <c r="R57" s="129"/>
    </row>
    <row r="58" spans="1:18" s="139" customFormat="1">
      <c r="A58" s="94" t="s">
        <v>2620</v>
      </c>
      <c r="B58" s="94" t="s">
        <v>2550</v>
      </c>
      <c r="C58" s="94"/>
      <c r="D58" s="94" t="s">
        <v>426</v>
      </c>
      <c r="E58" s="94"/>
      <c r="F58" s="94"/>
      <c r="G58" s="94"/>
      <c r="H58" s="94">
        <f t="shared" si="8"/>
        <v>2</v>
      </c>
      <c r="I58" s="94"/>
      <c r="J58" s="149" t="s">
        <v>2240</v>
      </c>
      <c r="K58" s="94" t="str">
        <f t="shared" si="6"/>
        <v>e2303</v>
      </c>
      <c r="L58" s="198" t="str">
        <f t="shared" si="7"/>
        <v>Forfait journalier, ticket modérateur, honoraires en cliniques privées…</v>
      </c>
      <c r="M58" s="131"/>
      <c r="N58" s="147" t="s">
        <v>192</v>
      </c>
      <c r="O58" s="146" t="s">
        <v>426</v>
      </c>
      <c r="P58" s="129"/>
      <c r="Q58" s="129"/>
      <c r="R58" s="129"/>
    </row>
    <row r="59" spans="1:18" s="139" customFormat="1">
      <c r="A59" s="94" t="s">
        <v>2621</v>
      </c>
      <c r="B59" s="94" t="s">
        <v>2551</v>
      </c>
      <c r="C59" s="94"/>
      <c r="D59" s="94" t="s">
        <v>426</v>
      </c>
      <c r="E59" s="94"/>
      <c r="F59" s="94"/>
      <c r="G59" s="94"/>
      <c r="H59" s="94">
        <f t="shared" si="8"/>
        <v>2</v>
      </c>
      <c r="I59" s="94"/>
      <c r="J59" s="149" t="s">
        <v>2350</v>
      </c>
      <c r="K59" s="94" t="str">
        <f t="shared" si="6"/>
        <v>e2308</v>
      </c>
      <c r="L59" s="198" t="str">
        <f t="shared" si="7"/>
        <v>Frais d'hébergement en soins de longue durée, suppléments chambres particulières, lits accompagnant…</v>
      </c>
      <c r="M59" s="131"/>
      <c r="N59" s="147" t="s">
        <v>192</v>
      </c>
      <c r="O59" s="146" t="s">
        <v>426</v>
      </c>
      <c r="P59" s="129"/>
      <c r="Q59" s="129"/>
      <c r="R59" s="129"/>
    </row>
    <row r="60" spans="1:18" s="139" customFormat="1">
      <c r="A60" s="94" t="s">
        <v>2622</v>
      </c>
      <c r="B60" s="94" t="s">
        <v>2552</v>
      </c>
      <c r="C60" s="94"/>
      <c r="D60" s="94" t="s">
        <v>426</v>
      </c>
      <c r="E60" s="94"/>
      <c r="F60" s="94"/>
      <c r="G60" s="94"/>
      <c r="H60" s="94">
        <f t="shared" si="8"/>
        <v>2</v>
      </c>
      <c r="I60" s="94"/>
      <c r="J60" s="148" t="s">
        <v>2253</v>
      </c>
      <c r="K60" s="94" t="str">
        <f t="shared" si="6"/>
        <v>e2312</v>
      </c>
      <c r="L60" s="198" t="str">
        <f t="shared" si="7"/>
        <v>Soins ambulatoires</v>
      </c>
      <c r="M60" s="131" t="s">
        <v>190</v>
      </c>
      <c r="N60" s="147" t="s">
        <v>192</v>
      </c>
      <c r="O60" s="146" t="s">
        <v>426</v>
      </c>
      <c r="P60" s="129"/>
      <c r="Q60" s="129"/>
      <c r="R60" s="129"/>
    </row>
    <row r="61" spans="1:18" s="139" customFormat="1">
      <c r="A61" s="94" t="s">
        <v>2623</v>
      </c>
      <c r="B61" s="94" t="s">
        <v>2553</v>
      </c>
      <c r="C61" s="94"/>
      <c r="D61" s="94" t="s">
        <v>426</v>
      </c>
      <c r="E61" s="94"/>
      <c r="F61" s="94"/>
      <c r="G61" s="94"/>
      <c r="H61" s="94">
        <f t="shared" si="8"/>
        <v>2</v>
      </c>
      <c r="I61" s="94"/>
      <c r="J61" s="149" t="s">
        <v>2704</v>
      </c>
      <c r="K61" s="94" t="str">
        <f t="shared" si="6"/>
        <v>e2385</v>
      </c>
      <c r="L61" s="198" t="str">
        <f t="shared" si="7"/>
        <v>Honoraires médecins et sages-femmes exerçant en cabinet libéral</v>
      </c>
      <c r="M61" s="131" t="s">
        <v>190</v>
      </c>
      <c r="N61" s="147" t="s">
        <v>192</v>
      </c>
      <c r="O61" s="146" t="s">
        <v>426</v>
      </c>
      <c r="P61" s="129"/>
      <c r="Q61" s="129"/>
      <c r="R61" s="129"/>
    </row>
    <row r="62" spans="1:18" s="139" customFormat="1">
      <c r="A62" s="94" t="s">
        <v>2624</v>
      </c>
      <c r="B62" s="94" t="s">
        <v>2554</v>
      </c>
      <c r="C62" s="94"/>
      <c r="D62" s="94" t="s">
        <v>426</v>
      </c>
      <c r="E62" s="94"/>
      <c r="F62" s="94"/>
      <c r="G62" s="94"/>
      <c r="H62" s="94">
        <f t="shared" si="8"/>
        <v>2</v>
      </c>
      <c r="I62" s="94"/>
      <c r="J62" s="150" t="s">
        <v>2649</v>
      </c>
      <c r="K62" s="94" t="str">
        <f t="shared" si="6"/>
        <v>e2353</v>
      </c>
      <c r="L62" s="198" t="str">
        <f t="shared" si="7"/>
        <v>Honoraires médecins généralistes exerçant en cabinet libéral</v>
      </c>
      <c r="M62" s="131"/>
      <c r="N62" s="147" t="s">
        <v>192</v>
      </c>
      <c r="O62" s="146" t="s">
        <v>426</v>
      </c>
      <c r="P62" s="129"/>
      <c r="Q62" s="129"/>
      <c r="R62" s="129"/>
    </row>
    <row r="63" spans="1:18" s="139" customFormat="1">
      <c r="A63" s="94" t="s">
        <v>2625</v>
      </c>
      <c r="B63" s="94" t="s">
        <v>2555</v>
      </c>
      <c r="C63" s="94"/>
      <c r="D63" s="94" t="s">
        <v>426</v>
      </c>
      <c r="E63" s="94"/>
      <c r="F63" s="94"/>
      <c r="G63" s="94"/>
      <c r="H63" s="94">
        <f t="shared" si="8"/>
        <v>2</v>
      </c>
      <c r="I63" s="94"/>
      <c r="J63" s="150" t="s">
        <v>2619</v>
      </c>
      <c r="K63" s="94" t="str">
        <f t="shared" si="6"/>
        <v>e2354</v>
      </c>
      <c r="L63" s="198" t="str">
        <f t="shared" si="7"/>
        <v>Honoraires médecins spécialistes exerçant en cabinet libéral</v>
      </c>
      <c r="M63" s="131"/>
      <c r="N63" s="147" t="s">
        <v>192</v>
      </c>
      <c r="O63" s="146" t="s">
        <v>426</v>
      </c>
      <c r="P63" s="129"/>
      <c r="Q63" s="129"/>
      <c r="R63" s="129"/>
    </row>
    <row r="64" spans="1:18" s="139" customFormat="1">
      <c r="A64" s="94" t="s">
        <v>2626</v>
      </c>
      <c r="B64" s="94" t="s">
        <v>2556</v>
      </c>
      <c r="C64" s="94"/>
      <c r="D64" s="94" t="s">
        <v>426</v>
      </c>
      <c r="E64" s="94"/>
      <c r="F64" s="94"/>
      <c r="G64" s="94"/>
      <c r="H64" s="94">
        <f t="shared" si="8"/>
        <v>2</v>
      </c>
      <c r="I64" s="94"/>
      <c r="J64" s="150" t="s">
        <v>2620</v>
      </c>
      <c r="K64" s="94" t="str">
        <f t="shared" si="6"/>
        <v>e2355</v>
      </c>
      <c r="L64" s="198" t="str">
        <f t="shared" si="7"/>
        <v>Honoraires sages-femmes exerçant en cabinet libéral</v>
      </c>
      <c r="M64" s="131"/>
      <c r="N64" s="147" t="s">
        <v>192</v>
      </c>
      <c r="O64" s="146" t="s">
        <v>426</v>
      </c>
      <c r="P64" s="129"/>
      <c r="Q64" s="129"/>
      <c r="R64" s="129"/>
    </row>
    <row r="65" spans="1:19" s="139" customFormat="1">
      <c r="A65" s="94" t="s">
        <v>2627</v>
      </c>
      <c r="B65" s="94" t="s">
        <v>2557</v>
      </c>
      <c r="C65" s="94"/>
      <c r="D65" s="94" t="s">
        <v>426</v>
      </c>
      <c r="E65" s="94"/>
      <c r="F65" s="94"/>
      <c r="G65" s="94"/>
      <c r="H65" s="94">
        <f t="shared" si="8"/>
        <v>2</v>
      </c>
      <c r="I65" s="94"/>
      <c r="J65" s="149" t="s">
        <v>2621</v>
      </c>
      <c r="K65" s="94" t="str">
        <f t="shared" si="6"/>
        <v>e2356</v>
      </c>
      <c r="L65" s="198" t="str">
        <f t="shared" si="7"/>
        <v>Frais de déplacement médecins et sages-femmes exerçant en cabinet libéral</v>
      </c>
      <c r="M65" s="131"/>
      <c r="N65" s="147" t="s">
        <v>192</v>
      </c>
      <c r="O65" s="146" t="s">
        <v>426</v>
      </c>
      <c r="P65" s="129"/>
      <c r="Q65" s="129"/>
      <c r="R65" s="129"/>
    </row>
    <row r="66" spans="1:19" s="139" customFormat="1">
      <c r="A66" s="94" t="s">
        <v>2628</v>
      </c>
      <c r="B66" s="94" t="s">
        <v>2558</v>
      </c>
      <c r="C66" s="94"/>
      <c r="D66" s="94" t="s">
        <v>426</v>
      </c>
      <c r="E66" s="94"/>
      <c r="F66" s="94"/>
      <c r="G66" s="94"/>
      <c r="H66" s="94">
        <f t="shared" si="8"/>
        <v>2</v>
      </c>
      <c r="I66" s="94"/>
      <c r="J66" s="149" t="s">
        <v>2707</v>
      </c>
      <c r="K66" s="94" t="str">
        <f t="shared" si="6"/>
        <v>e2386</v>
      </c>
      <c r="L66" s="198" t="str">
        <f t="shared" si="7"/>
        <v>Honoraires auxiliaires en cabinets libéraux</v>
      </c>
      <c r="M66" s="131" t="s">
        <v>190</v>
      </c>
      <c r="N66" s="147" t="s">
        <v>192</v>
      </c>
      <c r="O66" s="146" t="s">
        <v>426</v>
      </c>
      <c r="P66" s="129"/>
      <c r="Q66" s="129"/>
      <c r="R66" s="129"/>
    </row>
    <row r="67" spans="1:19">
      <c r="A67" s="94" t="s">
        <v>2629</v>
      </c>
      <c r="B67" s="94" t="s">
        <v>2559</v>
      </c>
      <c r="C67" s="94"/>
      <c r="D67" s="94" t="s">
        <v>426</v>
      </c>
      <c r="E67" s="94"/>
      <c r="F67" s="94"/>
      <c r="G67" s="94"/>
      <c r="H67" s="94">
        <f t="shared" si="8"/>
        <v>2</v>
      </c>
      <c r="I67" s="132"/>
      <c r="J67" s="150" t="s">
        <v>2622</v>
      </c>
      <c r="K67" s="94" t="str">
        <f t="shared" si="6"/>
        <v>e2357</v>
      </c>
      <c r="L67" s="198" t="str">
        <f t="shared" si="7"/>
        <v>Honoraires infirmiers exerçant en cabinet libéral</v>
      </c>
      <c r="M67" s="131"/>
      <c r="N67" s="147" t="s">
        <v>192</v>
      </c>
      <c r="O67" s="146" t="s">
        <v>426</v>
      </c>
      <c r="P67" s="129"/>
      <c r="Q67" s="129"/>
      <c r="R67" s="129"/>
      <c r="S67" s="139"/>
    </row>
    <row r="68" spans="1:19">
      <c r="A68" s="94" t="s">
        <v>2630</v>
      </c>
      <c r="B68" s="94" t="s">
        <v>2560</v>
      </c>
      <c r="C68" s="94"/>
      <c r="D68" s="94" t="s">
        <v>426</v>
      </c>
      <c r="E68" s="94"/>
      <c r="F68" s="94"/>
      <c r="G68" s="94"/>
      <c r="H68" s="94">
        <f t="shared" si="8"/>
        <v>2</v>
      </c>
      <c r="I68" s="132"/>
      <c r="J68" s="150" t="s">
        <v>2623</v>
      </c>
      <c r="K68" s="94" t="str">
        <f t="shared" si="6"/>
        <v>e2358</v>
      </c>
      <c r="L68" s="198" t="str">
        <f t="shared" si="7"/>
        <v>Honoraires masseurs-kinésithérapeutes exerçant en cabinet libéral</v>
      </c>
      <c r="M68" s="131"/>
      <c r="N68" s="147" t="s">
        <v>192</v>
      </c>
      <c r="O68" s="146" t="s">
        <v>426</v>
      </c>
      <c r="P68" s="129"/>
      <c r="Q68" s="129"/>
      <c r="R68" s="129"/>
      <c r="S68" s="139"/>
    </row>
    <row r="69" spans="1:19">
      <c r="A69" s="94" t="s">
        <v>2631</v>
      </c>
      <c r="B69" s="94" t="s">
        <v>2561</v>
      </c>
      <c r="C69" s="94"/>
      <c r="D69" s="94" t="s">
        <v>426</v>
      </c>
      <c r="E69" s="94"/>
      <c r="F69" s="94"/>
      <c r="G69" s="94"/>
      <c r="H69" s="94">
        <f t="shared" si="8"/>
        <v>2</v>
      </c>
      <c r="I69" s="132"/>
      <c r="J69" s="150" t="s">
        <v>2624</v>
      </c>
      <c r="K69" s="94" t="str">
        <f t="shared" si="6"/>
        <v>e2359</v>
      </c>
      <c r="L69" s="198" t="str">
        <f t="shared" si="7"/>
        <v>Honoraires autres auxiliaires médicaux (orthophonistes, orthoptistes, pédicures-podologues) exerçant en cabinet libéral</v>
      </c>
      <c r="M69" s="131"/>
      <c r="N69" s="147" t="s">
        <v>192</v>
      </c>
      <c r="O69" s="146" t="s">
        <v>426</v>
      </c>
      <c r="P69" s="129"/>
      <c r="Q69" s="129"/>
      <c r="R69" s="129"/>
      <c r="S69" s="139"/>
    </row>
    <row r="70" spans="1:19">
      <c r="A70" s="94" t="s">
        <v>2632</v>
      </c>
      <c r="B70" s="94" t="s">
        <v>2562</v>
      </c>
      <c r="C70" s="94"/>
      <c r="D70" s="94" t="s">
        <v>426</v>
      </c>
      <c r="E70" s="94"/>
      <c r="F70" s="94"/>
      <c r="G70" s="94"/>
      <c r="H70" s="94">
        <f t="shared" si="8"/>
        <v>2</v>
      </c>
      <c r="I70" s="132"/>
      <c r="J70" s="149" t="s">
        <v>2625</v>
      </c>
      <c r="K70" s="94" t="str">
        <f t="shared" si="6"/>
        <v>e2360</v>
      </c>
      <c r="L70" s="198" t="str">
        <f t="shared" si="7"/>
        <v>Frais de déplacement auxiliaires en cabinets libéraux</v>
      </c>
      <c r="M70" s="131"/>
      <c r="N70" s="147" t="s">
        <v>192</v>
      </c>
      <c r="O70" s="146" t="s">
        <v>426</v>
      </c>
      <c r="P70" s="129"/>
      <c r="Q70" s="129"/>
      <c r="R70" s="129"/>
      <c r="S70" s="139"/>
    </row>
    <row r="71" spans="1:19">
      <c r="A71" s="94" t="s">
        <v>2633</v>
      </c>
      <c r="B71" s="94" t="s">
        <v>2563</v>
      </c>
      <c r="C71" s="94"/>
      <c r="D71" s="94" t="s">
        <v>426</v>
      </c>
      <c r="E71" s="94"/>
      <c r="F71" s="94"/>
      <c r="G71" s="94"/>
      <c r="H71" s="94">
        <f t="shared" si="8"/>
        <v>2</v>
      </c>
      <c r="I71" s="132"/>
      <c r="J71" s="149" t="s">
        <v>2259</v>
      </c>
      <c r="K71" s="94" t="str">
        <f t="shared" si="6"/>
        <v>e2315</v>
      </c>
      <c r="L71" s="198" t="str">
        <f t="shared" si="7"/>
        <v>Dentistes en cabinets libéraux</v>
      </c>
      <c r="M71" s="131" t="s">
        <v>190</v>
      </c>
      <c r="N71" s="147" t="s">
        <v>192</v>
      </c>
      <c r="O71" s="146" t="s">
        <v>426</v>
      </c>
      <c r="P71" s="129"/>
      <c r="Q71" s="129"/>
      <c r="R71" s="129"/>
      <c r="S71" s="139"/>
    </row>
    <row r="72" spans="1:19">
      <c r="A72" s="94" t="s">
        <v>2634</v>
      </c>
      <c r="B72" s="94" t="s">
        <v>2603</v>
      </c>
      <c r="C72" s="94"/>
      <c r="D72" s="94" t="s">
        <v>426</v>
      </c>
      <c r="E72" s="132"/>
      <c r="F72" s="132"/>
      <c r="G72" s="132"/>
      <c r="H72" s="94">
        <f t="shared" si="8"/>
        <v>2</v>
      </c>
      <c r="I72" s="132"/>
      <c r="J72" s="150" t="s">
        <v>2261</v>
      </c>
      <c r="K72" s="94" t="str">
        <f t="shared" si="6"/>
        <v>e2316</v>
      </c>
      <c r="L72" s="198" t="str">
        <f t="shared" si="7"/>
        <v>Honoraires dentistes (consultations, soins dentaires, traitements d'orthodontie effectués par des dentistes)</v>
      </c>
      <c r="M72" s="131"/>
      <c r="N72" s="147" t="s">
        <v>192</v>
      </c>
      <c r="O72" s="146" t="s">
        <v>426</v>
      </c>
      <c r="P72" s="129"/>
      <c r="Q72" s="129"/>
      <c r="R72" s="129"/>
      <c r="S72" s="139"/>
    </row>
    <row r="73" spans="1:19">
      <c r="A73" s="94" t="s">
        <v>2635</v>
      </c>
      <c r="B73" s="94" t="s">
        <v>2604</v>
      </c>
      <c r="C73" s="94"/>
      <c r="D73" s="94" t="s">
        <v>426</v>
      </c>
      <c r="E73" s="132"/>
      <c r="F73" s="132"/>
      <c r="G73" s="132"/>
      <c r="H73" s="94">
        <f t="shared" si="8"/>
        <v>2</v>
      </c>
      <c r="I73" s="132"/>
      <c r="J73" s="150" t="s">
        <v>2626</v>
      </c>
      <c r="K73" s="94" t="str">
        <f t="shared" si="6"/>
        <v>e2361</v>
      </c>
      <c r="L73" s="198" t="str">
        <f t="shared" si="7"/>
        <v>Prothèses, implants, etc. dentaires pris en charge par l'assurance maladie obligatoire</v>
      </c>
      <c r="M73" s="131" t="s">
        <v>190</v>
      </c>
      <c r="N73" s="147" t="s">
        <v>192</v>
      </c>
      <c r="O73" s="146" t="s">
        <v>426</v>
      </c>
      <c r="P73" s="129"/>
      <c r="Q73" s="129"/>
      <c r="R73" s="129"/>
      <c r="S73" s="139"/>
    </row>
    <row r="74" spans="1:19">
      <c r="A74" s="94" t="s">
        <v>2636</v>
      </c>
      <c r="B74" s="94" t="s">
        <v>2605</v>
      </c>
      <c r="C74" s="94"/>
      <c r="D74" s="94" t="s">
        <v>426</v>
      </c>
      <c r="E74" s="132"/>
      <c r="F74" s="132"/>
      <c r="G74" s="132"/>
      <c r="H74" s="94">
        <f t="shared" si="8"/>
        <v>2</v>
      </c>
      <c r="I74" s="132"/>
      <c r="J74" s="196" t="s">
        <v>2627</v>
      </c>
      <c r="K74" s="94" t="str">
        <f t="shared" si="6"/>
        <v>e2362</v>
      </c>
      <c r="L74" s="198" t="str">
        <f t="shared" si="7"/>
        <v>Panier 100% santé dentaire</v>
      </c>
      <c r="M74" s="131" t="s">
        <v>190</v>
      </c>
      <c r="N74" s="147" t="s">
        <v>192</v>
      </c>
      <c r="O74" s="146" t="s">
        <v>426</v>
      </c>
      <c r="P74" s="129"/>
      <c r="Q74" s="129"/>
      <c r="R74" s="129"/>
      <c r="S74" s="139"/>
    </row>
    <row r="75" spans="1:19">
      <c r="A75" s="94" t="s">
        <v>2637</v>
      </c>
      <c r="B75" s="94" t="s">
        <v>2606</v>
      </c>
      <c r="C75" s="94"/>
      <c r="D75" s="94" t="s">
        <v>426</v>
      </c>
      <c r="E75" s="132"/>
      <c r="F75" s="132"/>
      <c r="G75" s="132"/>
      <c r="H75" s="94">
        <f t="shared" si="8"/>
        <v>2</v>
      </c>
      <c r="I75" s="132"/>
      <c r="J75" s="197" t="s">
        <v>2628</v>
      </c>
      <c r="K75" s="94" t="str">
        <f t="shared" si="6"/>
        <v>e2363</v>
      </c>
      <c r="L75" s="198" t="str">
        <f t="shared" si="7"/>
        <v>Panier 100% santé dentaire, prothèses fixes</v>
      </c>
      <c r="M75" s="131"/>
      <c r="N75" s="147" t="s">
        <v>192</v>
      </c>
      <c r="O75" s="146" t="s">
        <v>426</v>
      </c>
      <c r="P75" s="129"/>
      <c r="Q75" s="129"/>
      <c r="R75" s="129"/>
      <c r="S75" s="139"/>
    </row>
    <row r="76" spans="1:19">
      <c r="A76" s="94" t="s">
        <v>2638</v>
      </c>
      <c r="B76" s="94" t="s">
        <v>2607</v>
      </c>
      <c r="C76" s="94"/>
      <c r="D76" s="94" t="s">
        <v>426</v>
      </c>
      <c r="E76" s="132"/>
      <c r="F76" s="132"/>
      <c r="G76" s="132"/>
      <c r="H76" s="94">
        <f t="shared" si="8"/>
        <v>2</v>
      </c>
      <c r="I76" s="132"/>
      <c r="J76" s="197" t="s">
        <v>2629</v>
      </c>
      <c r="K76" s="94" t="str">
        <f t="shared" si="6"/>
        <v>e2364</v>
      </c>
      <c r="L76" s="198" t="str">
        <f t="shared" si="7"/>
        <v>Panier 100% santé dentaire, prothèses amovibles</v>
      </c>
      <c r="M76" s="131"/>
      <c r="N76" s="147" t="s">
        <v>192</v>
      </c>
      <c r="O76" s="146" t="s">
        <v>426</v>
      </c>
      <c r="P76" s="129"/>
      <c r="Q76" s="129"/>
      <c r="R76" s="129"/>
      <c r="S76" s="139"/>
    </row>
    <row r="77" spans="1:19">
      <c r="A77" s="94" t="s">
        <v>2639</v>
      </c>
      <c r="B77" s="94" t="s">
        <v>2608</v>
      </c>
      <c r="C77" s="94"/>
      <c r="D77" s="94" t="s">
        <v>426</v>
      </c>
      <c r="E77" s="132"/>
      <c r="F77" s="132"/>
      <c r="G77" s="132"/>
      <c r="H77" s="94">
        <f t="shared" si="8"/>
        <v>2</v>
      </c>
      <c r="I77" s="132"/>
      <c r="J77" s="196" t="s">
        <v>2630</v>
      </c>
      <c r="K77" s="94" t="str">
        <f t="shared" si="6"/>
        <v>e2365</v>
      </c>
      <c r="L77" s="198" t="str">
        <f t="shared" si="7"/>
        <v>Panier tarifs maîtrisés dentaire</v>
      </c>
      <c r="M77" s="131" t="s">
        <v>190</v>
      </c>
      <c r="N77" s="147" t="s">
        <v>192</v>
      </c>
      <c r="O77" s="146" t="s">
        <v>426</v>
      </c>
      <c r="P77" s="129"/>
      <c r="Q77" s="129"/>
      <c r="R77" s="129"/>
      <c r="S77" s="139"/>
    </row>
    <row r="78" spans="1:19">
      <c r="A78" s="94" t="s">
        <v>2640</v>
      </c>
      <c r="B78" s="94" t="s">
        <v>2609</v>
      </c>
      <c r="C78" s="94"/>
      <c r="D78" s="94" t="s">
        <v>426</v>
      </c>
      <c r="E78" s="132"/>
      <c r="F78" s="132"/>
      <c r="G78" s="132"/>
      <c r="H78" s="94">
        <f t="shared" si="8"/>
        <v>2</v>
      </c>
      <c r="I78" s="132"/>
      <c r="J78" s="197" t="s">
        <v>2631</v>
      </c>
      <c r="K78" s="94" t="str">
        <f t="shared" si="6"/>
        <v>e2366</v>
      </c>
      <c r="L78" s="198" t="str">
        <f t="shared" si="7"/>
        <v>Panier tarifs maîtrisés dentaire, prothèses fixes</v>
      </c>
      <c r="M78" s="131"/>
      <c r="N78" s="147" t="s">
        <v>192</v>
      </c>
      <c r="O78" s="146" t="s">
        <v>426</v>
      </c>
      <c r="P78" s="129"/>
      <c r="Q78" s="129"/>
      <c r="R78" s="129"/>
      <c r="S78" s="139"/>
    </row>
    <row r="79" spans="1:19">
      <c r="A79" s="94" t="s">
        <v>2641</v>
      </c>
      <c r="B79" s="94" t="s">
        <v>2610</v>
      </c>
      <c r="C79" s="94"/>
      <c r="D79" s="94" t="s">
        <v>426</v>
      </c>
      <c r="E79" s="132"/>
      <c r="F79" s="132"/>
      <c r="G79" s="132"/>
      <c r="H79" s="94">
        <f t="shared" si="8"/>
        <v>2</v>
      </c>
      <c r="I79" s="132"/>
      <c r="J79" s="197" t="s">
        <v>2632</v>
      </c>
      <c r="K79" s="94" t="str">
        <f t="shared" si="6"/>
        <v>e2367</v>
      </c>
      <c r="L79" s="198" t="str">
        <f t="shared" si="7"/>
        <v>Panier tarifs maîtrisés dentaire, prothèses amovibles</v>
      </c>
      <c r="M79" s="131"/>
      <c r="N79" s="147" t="s">
        <v>192</v>
      </c>
      <c r="O79" s="146" t="s">
        <v>426</v>
      </c>
      <c r="P79" s="129"/>
      <c r="Q79" s="129"/>
      <c r="R79" s="129"/>
      <c r="S79" s="139"/>
    </row>
    <row r="80" spans="1:19">
      <c r="A80" s="94" t="s">
        <v>2675</v>
      </c>
      <c r="B80" s="94" t="s">
        <v>2611</v>
      </c>
      <c r="C80" s="94"/>
      <c r="D80" s="94" t="s">
        <v>426</v>
      </c>
      <c r="E80" s="132"/>
      <c r="F80" s="132"/>
      <c r="G80" s="132"/>
      <c r="H80" s="94">
        <f t="shared" si="8"/>
        <v>2</v>
      </c>
      <c r="I80" s="132"/>
      <c r="J80" s="196" t="s">
        <v>2633</v>
      </c>
      <c r="K80" s="94" t="str">
        <f t="shared" si="6"/>
        <v>e2368</v>
      </c>
      <c r="L80" s="198" t="str">
        <f t="shared" si="7"/>
        <v>Panier tarifs libres dentaire</v>
      </c>
      <c r="M80" s="131" t="s">
        <v>190</v>
      </c>
      <c r="N80" s="147" t="s">
        <v>192</v>
      </c>
      <c r="O80" s="146" t="s">
        <v>426</v>
      </c>
      <c r="P80" s="129"/>
      <c r="Q80" s="129"/>
      <c r="R80" s="129"/>
      <c r="S80" s="139"/>
    </row>
    <row r="81" spans="1:19">
      <c r="A81" s="94" t="s">
        <v>2642</v>
      </c>
      <c r="B81" s="94" t="s">
        <v>2612</v>
      </c>
      <c r="C81" s="94"/>
      <c r="D81" s="94" t="s">
        <v>426</v>
      </c>
      <c r="E81" s="132"/>
      <c r="F81" s="132"/>
      <c r="G81" s="132"/>
      <c r="H81" s="94">
        <f t="shared" si="8"/>
        <v>2</v>
      </c>
      <c r="I81" s="132"/>
      <c r="J81" s="197" t="s">
        <v>2634</v>
      </c>
      <c r="K81" s="94" t="str">
        <f t="shared" si="6"/>
        <v>e2369</v>
      </c>
      <c r="L81" s="198" t="str">
        <f t="shared" si="7"/>
        <v>Panier tarifs libres dentaire, prothèses fixes</v>
      </c>
      <c r="M81" s="131"/>
      <c r="N81" s="147" t="s">
        <v>192</v>
      </c>
      <c r="O81" s="146" t="s">
        <v>426</v>
      </c>
      <c r="P81" s="129"/>
      <c r="Q81" s="129"/>
      <c r="R81" s="129"/>
      <c r="S81" s="139"/>
    </row>
    <row r="82" spans="1:19">
      <c r="A82" s="94" t="s">
        <v>2643</v>
      </c>
      <c r="B82" s="94" t="s">
        <v>2613</v>
      </c>
      <c r="C82" s="94"/>
      <c r="D82" s="94" t="s">
        <v>426</v>
      </c>
      <c r="E82" s="132"/>
      <c r="F82" s="132"/>
      <c r="G82" s="132"/>
      <c r="H82" s="94">
        <f t="shared" si="8"/>
        <v>2</v>
      </c>
      <c r="I82" s="132"/>
      <c r="J82" s="197" t="s">
        <v>2635</v>
      </c>
      <c r="K82" s="94" t="str">
        <f t="shared" si="6"/>
        <v>e2370</v>
      </c>
      <c r="L82" s="198" t="str">
        <f t="shared" si="7"/>
        <v>Panier tarifs libres dentaire, prothèses amovibles</v>
      </c>
      <c r="M82" s="131"/>
      <c r="N82" s="147" t="s">
        <v>192</v>
      </c>
      <c r="O82" s="146" t="s">
        <v>426</v>
      </c>
      <c r="P82" s="129"/>
      <c r="Q82" s="129"/>
      <c r="R82" s="129"/>
      <c r="S82" s="139"/>
    </row>
    <row r="83" spans="1:19">
      <c r="A83" s="94" t="s">
        <v>2644</v>
      </c>
      <c r="B83" s="94" t="s">
        <v>2614</v>
      </c>
      <c r="C83" s="94"/>
      <c r="D83" s="94" t="s">
        <v>426</v>
      </c>
      <c r="E83" s="132"/>
      <c r="F83" s="132"/>
      <c r="G83" s="132"/>
      <c r="H83" s="94">
        <f t="shared" si="8"/>
        <v>2</v>
      </c>
      <c r="I83" s="132"/>
      <c r="J83" s="196" t="s">
        <v>2636</v>
      </c>
      <c r="K83" s="94" t="str">
        <f t="shared" si="6"/>
        <v>e2371</v>
      </c>
      <c r="L83" s="198" t="str">
        <f t="shared" si="7"/>
        <v>Prothèses, implants, etc. dentaires non-pris en charge par l'assurance maladie obligatoire</v>
      </c>
      <c r="M83" s="131"/>
      <c r="N83" s="147" t="s">
        <v>192</v>
      </c>
      <c r="O83" s="146" t="s">
        <v>426</v>
      </c>
      <c r="P83" s="129"/>
      <c r="Q83" s="129"/>
      <c r="R83" s="129"/>
      <c r="S83" s="139"/>
    </row>
    <row r="84" spans="1:19">
      <c r="A84" s="94" t="s">
        <v>2645</v>
      </c>
      <c r="B84" s="94" t="s">
        <v>2615</v>
      </c>
      <c r="C84" s="94"/>
      <c r="D84" s="94" t="s">
        <v>426</v>
      </c>
      <c r="E84" s="132"/>
      <c r="F84" s="132"/>
      <c r="G84" s="132"/>
      <c r="H84" s="94">
        <f t="shared" si="8"/>
        <v>2</v>
      </c>
      <c r="I84" s="132"/>
      <c r="J84" s="149" t="s">
        <v>2265</v>
      </c>
      <c r="K84" s="94" t="str">
        <f t="shared" si="6"/>
        <v>e2318</v>
      </c>
      <c r="L84" s="198" t="str">
        <f t="shared" si="7"/>
        <v>Centres de santé (dispensaires…)</v>
      </c>
      <c r="M84" s="131"/>
      <c r="N84" s="147" t="s">
        <v>192</v>
      </c>
      <c r="O84" s="146" t="s">
        <v>426</v>
      </c>
      <c r="P84" s="129"/>
      <c r="Q84" s="129"/>
      <c r="R84" s="129"/>
      <c r="S84" s="139"/>
    </row>
    <row r="85" spans="1:19">
      <c r="A85" s="94" t="s">
        <v>2646</v>
      </c>
      <c r="B85" s="94" t="s">
        <v>2616</v>
      </c>
      <c r="C85" s="94"/>
      <c r="D85" s="94" t="s">
        <v>426</v>
      </c>
      <c r="E85" s="132"/>
      <c r="F85" s="132"/>
      <c r="G85" s="132"/>
      <c r="H85" s="94">
        <f t="shared" si="8"/>
        <v>2</v>
      </c>
      <c r="I85" s="132"/>
      <c r="J85" s="149" t="s">
        <v>2267</v>
      </c>
      <c r="K85" s="94" t="str">
        <f t="shared" si="6"/>
        <v>e2319</v>
      </c>
      <c r="L85" s="198" t="str">
        <f t="shared" si="7"/>
        <v>Laboratoires d'analyse médicale</v>
      </c>
      <c r="M85" s="131"/>
      <c r="N85" s="147" t="s">
        <v>192</v>
      </c>
      <c r="O85" s="146" t="s">
        <v>426</v>
      </c>
      <c r="P85" s="129"/>
      <c r="Q85" s="129"/>
      <c r="R85" s="129"/>
      <c r="S85" s="139"/>
    </row>
    <row r="86" spans="1:19">
      <c r="A86" s="94" t="s">
        <v>2647</v>
      </c>
      <c r="B86" s="94" t="s">
        <v>2617</v>
      </c>
      <c r="C86" s="94"/>
      <c r="D86" s="94" t="s">
        <v>426</v>
      </c>
      <c r="E86" s="132"/>
      <c r="F86" s="132"/>
      <c r="G86" s="132"/>
      <c r="H86" s="94">
        <f t="shared" si="8"/>
        <v>2</v>
      </c>
      <c r="I86" s="132"/>
      <c r="J86" s="149" t="s">
        <v>2269</v>
      </c>
      <c r="K86" s="94" t="str">
        <f t="shared" ref="K86:K117" si="9">VLOOKUP(J86,A:B,2,FALSE)</f>
        <v>e2320</v>
      </c>
      <c r="L86" s="198" t="str">
        <f t="shared" si="7"/>
        <v>Etablissements thermaux</v>
      </c>
      <c r="M86" s="131"/>
      <c r="N86" s="147" t="s">
        <v>192</v>
      </c>
      <c r="O86" s="146" t="s">
        <v>426</v>
      </c>
      <c r="P86" s="129"/>
      <c r="Q86" s="129"/>
      <c r="R86" s="129"/>
      <c r="S86" s="139"/>
    </row>
    <row r="87" spans="1:19">
      <c r="A87" s="94" t="s">
        <v>2648</v>
      </c>
      <c r="B87" s="94" t="s">
        <v>2618</v>
      </c>
      <c r="C87" s="94"/>
      <c r="D87" s="94" t="s">
        <v>426</v>
      </c>
      <c r="E87" s="132"/>
      <c r="F87" s="132"/>
      <c r="G87" s="132"/>
      <c r="H87" s="94">
        <f t="shared" si="8"/>
        <v>2</v>
      </c>
      <c r="I87" s="132"/>
      <c r="J87" s="149" t="s">
        <v>2271</v>
      </c>
      <c r="K87" s="94" t="str">
        <f t="shared" si="9"/>
        <v>e2321</v>
      </c>
      <c r="L87" s="198" t="str">
        <f t="shared" si="7"/>
        <v>Forfait de surveillance médicale, pratiques médicales et complémentaires, forfait thermal, complément tarifaire</v>
      </c>
      <c r="M87" s="131"/>
      <c r="N87" s="147" t="s">
        <v>192</v>
      </c>
      <c r="O87" s="146" t="s">
        <v>426</v>
      </c>
      <c r="P87" s="129"/>
      <c r="Q87" s="129"/>
      <c r="R87" s="129"/>
      <c r="S87" s="139"/>
    </row>
    <row r="88" spans="1:19">
      <c r="A88" s="132" t="s">
        <v>2704</v>
      </c>
      <c r="B88" s="94" t="s">
        <v>2705</v>
      </c>
      <c r="C88" s="132"/>
      <c r="D88" s="94" t="s">
        <v>426</v>
      </c>
      <c r="E88" s="132"/>
      <c r="F88" s="132"/>
      <c r="G88" s="132"/>
      <c r="H88" s="94">
        <f t="shared" si="8"/>
        <v>2</v>
      </c>
      <c r="I88" s="132"/>
      <c r="J88" s="149" t="s">
        <v>2273</v>
      </c>
      <c r="K88" s="94" t="str">
        <f t="shared" si="9"/>
        <v>e2322</v>
      </c>
      <c r="L88" s="198" t="str">
        <f t="shared" si="7"/>
        <v>Frais de transport, frais d'hébergement</v>
      </c>
      <c r="M88" s="131"/>
      <c r="N88" s="147" t="s">
        <v>192</v>
      </c>
      <c r="O88" s="146" t="s">
        <v>426</v>
      </c>
      <c r="P88" s="129"/>
      <c r="Q88" s="129"/>
      <c r="R88" s="129"/>
      <c r="S88" s="139"/>
    </row>
    <row r="89" spans="1:19">
      <c r="A89" s="132" t="s">
        <v>2707</v>
      </c>
      <c r="B89" s="94" t="s">
        <v>2706</v>
      </c>
      <c r="C89" s="132"/>
      <c r="D89" s="94" t="s">
        <v>426</v>
      </c>
      <c r="E89" s="132"/>
      <c r="F89" s="132"/>
      <c r="G89" s="132"/>
      <c r="H89" s="94">
        <f t="shared" si="8"/>
        <v>2</v>
      </c>
      <c r="I89" s="132"/>
      <c r="J89" s="148" t="s">
        <v>2275</v>
      </c>
      <c r="K89" s="94" t="str">
        <f t="shared" si="9"/>
        <v>e2323</v>
      </c>
      <c r="L89" s="198" t="str">
        <f t="shared" si="7"/>
        <v>Transports des malades (ambulances, taxis, véhicules sanitaires légers…)</v>
      </c>
      <c r="M89" s="131"/>
      <c r="N89" s="147" t="s">
        <v>192</v>
      </c>
      <c r="O89" s="146" t="s">
        <v>426</v>
      </c>
      <c r="P89" s="129"/>
      <c r="Q89" s="129"/>
      <c r="R89" s="129"/>
    </row>
    <row r="90" spans="1:19">
      <c r="A90" s="132" t="s">
        <v>6677</v>
      </c>
      <c r="B90" s="94" t="s">
        <v>6678</v>
      </c>
      <c r="C90" s="132"/>
      <c r="D90" s="94" t="s">
        <v>426</v>
      </c>
      <c r="E90" s="132"/>
      <c r="F90" s="132"/>
      <c r="G90" s="132"/>
      <c r="H90" s="94">
        <f t="shared" si="8"/>
        <v>1</v>
      </c>
      <c r="I90" s="132"/>
      <c r="J90" s="106" t="s">
        <v>2352</v>
      </c>
      <c r="K90" s="94" t="str">
        <f t="shared" si="9"/>
        <v>e2324</v>
      </c>
      <c r="L90" s="198" t="str">
        <f t="shared" si="7"/>
        <v>Prestations payées en biens médicaux</v>
      </c>
      <c r="M90" s="131" t="s">
        <v>190</v>
      </c>
      <c r="N90" s="147" t="s">
        <v>192</v>
      </c>
      <c r="O90" s="146" t="s">
        <v>426</v>
      </c>
      <c r="P90" s="129"/>
      <c r="Q90" s="129"/>
      <c r="R90" s="129"/>
    </row>
    <row r="91" spans="1:19">
      <c r="J91" s="148" t="s">
        <v>2278</v>
      </c>
      <c r="K91" s="94" t="str">
        <f t="shared" si="9"/>
        <v>e2325</v>
      </c>
      <c r="L91" s="198" t="str">
        <f t="shared" si="7"/>
        <v>Optique</v>
      </c>
      <c r="M91" s="131" t="s">
        <v>190</v>
      </c>
      <c r="N91" s="147" t="s">
        <v>192</v>
      </c>
      <c r="O91" s="146" t="s">
        <v>426</v>
      </c>
      <c r="P91" s="129"/>
      <c r="Q91" s="129"/>
      <c r="R91" s="129"/>
    </row>
    <row r="92" spans="1:19">
      <c r="J92" s="149" t="s">
        <v>2280</v>
      </c>
      <c r="K92" s="94" t="str">
        <f t="shared" si="9"/>
        <v>e2326</v>
      </c>
      <c r="L92" s="198" t="str">
        <f t="shared" si="7"/>
        <v>Dépenses d'optique prises en charge par l'assurance maladie obligatoire</v>
      </c>
      <c r="M92" s="131" t="s">
        <v>190</v>
      </c>
      <c r="N92" s="147" t="s">
        <v>192</v>
      </c>
      <c r="O92" s="146" t="s">
        <v>426</v>
      </c>
      <c r="P92" s="129"/>
      <c r="Q92" s="129"/>
      <c r="R92" s="129"/>
    </row>
    <row r="93" spans="1:19">
      <c r="J93" s="150" t="s">
        <v>2637</v>
      </c>
      <c r="K93" s="94" t="str">
        <f t="shared" si="9"/>
        <v>e2372</v>
      </c>
      <c r="L93" s="198" t="str">
        <f t="shared" si="7"/>
        <v>Panier 100% santé optique</v>
      </c>
      <c r="M93" s="131" t="s">
        <v>190</v>
      </c>
      <c r="N93" s="147" t="s">
        <v>192</v>
      </c>
      <c r="O93" s="146" t="s">
        <v>426</v>
      </c>
      <c r="P93" s="129"/>
      <c r="Q93" s="129"/>
      <c r="R93" s="129"/>
    </row>
    <row r="94" spans="1:19">
      <c r="J94" s="196" t="s">
        <v>2638</v>
      </c>
      <c r="K94" s="94" t="str">
        <f t="shared" si="9"/>
        <v>e2373</v>
      </c>
      <c r="L94" s="198" t="str">
        <f t="shared" si="7"/>
        <v>Panier 100% santé optique, verres simples</v>
      </c>
      <c r="M94" s="131"/>
      <c r="N94" s="147" t="s">
        <v>192</v>
      </c>
      <c r="O94" s="146" t="s">
        <v>426</v>
      </c>
      <c r="P94" s="129"/>
      <c r="Q94" s="129"/>
      <c r="R94" s="129"/>
    </row>
    <row r="95" spans="1:19">
      <c r="J95" s="150" t="s">
        <v>2639</v>
      </c>
      <c r="K95" s="94" t="str">
        <f t="shared" si="9"/>
        <v>e2374</v>
      </c>
      <c r="L95" s="198" t="str">
        <f t="shared" si="7"/>
        <v>Panier libre optique</v>
      </c>
      <c r="M95" s="131" t="s">
        <v>190</v>
      </c>
      <c r="N95" s="147" t="s">
        <v>192</v>
      </c>
      <c r="O95" s="146" t="s">
        <v>426</v>
      </c>
      <c r="P95" s="129"/>
      <c r="Q95" s="129"/>
      <c r="R95" s="129"/>
    </row>
    <row r="96" spans="1:19">
      <c r="J96" s="196" t="s">
        <v>2640</v>
      </c>
      <c r="K96" s="94" t="str">
        <f t="shared" si="9"/>
        <v>e2375</v>
      </c>
      <c r="L96" s="198" t="str">
        <f t="shared" si="7"/>
        <v>Panier libre optique, verres simples</v>
      </c>
      <c r="M96" s="131"/>
      <c r="N96" s="147" t="s">
        <v>192</v>
      </c>
      <c r="O96" s="146" t="s">
        <v>426</v>
      </c>
      <c r="P96" s="129"/>
      <c r="Q96" s="129"/>
      <c r="R96" s="129"/>
    </row>
    <row r="97" spans="10:18">
      <c r="J97" s="149" t="s">
        <v>2282</v>
      </c>
      <c r="K97" s="94" t="str">
        <f t="shared" si="9"/>
        <v>e2327</v>
      </c>
      <c r="L97" s="198" t="str">
        <f t="shared" si="7"/>
        <v>Dépenses d'optique non prises en charge par l'assurance maladie obligatoire</v>
      </c>
      <c r="M97" s="131"/>
      <c r="N97" s="147" t="s">
        <v>192</v>
      </c>
      <c r="O97" s="146" t="s">
        <v>426</v>
      </c>
      <c r="P97" s="129"/>
      <c r="Q97" s="129"/>
      <c r="R97" s="129"/>
    </row>
    <row r="98" spans="10:18">
      <c r="J98" s="148" t="s">
        <v>2641</v>
      </c>
      <c r="K98" s="94" t="str">
        <f t="shared" si="9"/>
        <v>e2376</v>
      </c>
      <c r="L98" s="198" t="str">
        <f t="shared" si="7"/>
        <v>Audioprothèses (y compris entretien, réparation, prestations de suivi, etc.)</v>
      </c>
      <c r="M98" s="131" t="s">
        <v>190</v>
      </c>
      <c r="N98" s="147" t="s">
        <v>192</v>
      </c>
      <c r="O98" s="146" t="s">
        <v>426</v>
      </c>
      <c r="P98" s="129"/>
      <c r="Q98" s="129"/>
      <c r="R98" s="129"/>
    </row>
    <row r="99" spans="10:18">
      <c r="J99" s="149" t="s">
        <v>2675</v>
      </c>
      <c r="K99" s="94" t="str">
        <f t="shared" si="9"/>
        <v>e2377</v>
      </c>
      <c r="L99" s="198" t="str">
        <f>J99</f>
        <v>Panier 100% santé audiologie</v>
      </c>
      <c r="M99" s="131"/>
      <c r="N99" s="147" t="s">
        <v>192</v>
      </c>
      <c r="O99" s="146" t="s">
        <v>426</v>
      </c>
      <c r="P99" s="129"/>
      <c r="Q99" s="129"/>
      <c r="R99" s="129"/>
    </row>
    <row r="100" spans="10:18">
      <c r="J100" s="149" t="s">
        <v>2642</v>
      </c>
      <c r="K100" s="94" t="str">
        <f t="shared" si="9"/>
        <v>e2378</v>
      </c>
      <c r="L100" s="198" t="str">
        <f>J100</f>
        <v>Panier libre audiologie</v>
      </c>
      <c r="M100" s="131"/>
      <c r="N100" s="147" t="s">
        <v>192</v>
      </c>
      <c r="O100" s="146" t="s">
        <v>426</v>
      </c>
      <c r="P100" s="129"/>
      <c r="Q100" s="129"/>
      <c r="R100" s="129"/>
    </row>
    <row r="101" spans="10:18">
      <c r="J101" s="148" t="s">
        <v>2643</v>
      </c>
      <c r="K101" s="94" t="str">
        <f t="shared" si="9"/>
        <v>e2379</v>
      </c>
      <c r="L101" s="198" t="str">
        <f t="shared" si="7"/>
        <v>Biens médicaux (hors optique et audioprothèses) pris en charge par l'assurance maladie obligatoire</v>
      </c>
      <c r="M101" s="131" t="s">
        <v>190</v>
      </c>
      <c r="N101" s="147" t="s">
        <v>192</v>
      </c>
      <c r="O101" s="146" t="s">
        <v>426</v>
      </c>
      <c r="P101" s="129"/>
      <c r="Q101" s="129"/>
      <c r="R101" s="129"/>
    </row>
    <row r="102" spans="10:18">
      <c r="J102" s="149" t="s">
        <v>2286</v>
      </c>
      <c r="K102" s="94" t="str">
        <f t="shared" si="9"/>
        <v>e2329</v>
      </c>
      <c r="L102" s="198" t="str">
        <f t="shared" si="7"/>
        <v>Médicaments pris en charge par l'assurance maladie obligatoire</v>
      </c>
      <c r="M102" s="131"/>
      <c r="N102" s="147" t="s">
        <v>192</v>
      </c>
      <c r="O102" s="146" t="s">
        <v>426</v>
      </c>
      <c r="P102" s="129"/>
      <c r="Q102" s="129"/>
      <c r="R102" s="129"/>
    </row>
    <row r="103" spans="10:18">
      <c r="J103" s="149" t="s">
        <v>2644</v>
      </c>
      <c r="K103" s="94" t="str">
        <f t="shared" si="9"/>
        <v>e2380</v>
      </c>
      <c r="L103" s="198" t="str">
        <f t="shared" si="7"/>
        <v>Autres biens médicaux (hors optique et audioprothèses) pris en charge par l'assurance maladie obligatoire</v>
      </c>
      <c r="M103" s="131"/>
      <c r="N103" s="147" t="s">
        <v>192</v>
      </c>
      <c r="O103" s="146" t="s">
        <v>426</v>
      </c>
      <c r="P103" s="129"/>
      <c r="Q103" s="129"/>
      <c r="R103" s="129"/>
    </row>
    <row r="104" spans="10:18">
      <c r="J104" s="149" t="s">
        <v>2645</v>
      </c>
      <c r="K104" s="94" t="str">
        <f t="shared" si="9"/>
        <v>e2381</v>
      </c>
      <c r="L104" s="198" t="str">
        <f t="shared" si="7"/>
        <v>Prothèses (sauf dentaires et audiologiques), orthèses, véhicules pour handicapé physique pris en charge par l'AMO</v>
      </c>
      <c r="M104" s="131"/>
      <c r="N104" s="147" t="s">
        <v>192</v>
      </c>
      <c r="O104" s="146" t="s">
        <v>426</v>
      </c>
      <c r="P104" s="129"/>
      <c r="Q104" s="129"/>
      <c r="R104" s="129"/>
    </row>
    <row r="105" spans="10:18">
      <c r="J105" s="150" t="s">
        <v>2292</v>
      </c>
      <c r="K105" s="94" t="str">
        <f t="shared" si="9"/>
        <v>e2332</v>
      </c>
      <c r="L105" s="198" t="str">
        <f t="shared" si="7"/>
        <v>Petits matériels et pansements pris en charge par l'AMO</v>
      </c>
      <c r="M105" s="131"/>
      <c r="N105" s="147" t="s">
        <v>192</v>
      </c>
      <c r="O105" s="146" t="s">
        <v>426</v>
      </c>
      <c r="P105" s="129"/>
      <c r="Q105" s="129"/>
      <c r="R105" s="129"/>
    </row>
    <row r="106" spans="10:18">
      <c r="J106" s="148" t="s">
        <v>2646</v>
      </c>
      <c r="K106" s="94" t="str">
        <f t="shared" si="9"/>
        <v>e2382</v>
      </c>
      <c r="L106" s="198" t="str">
        <f t="shared" si="7"/>
        <v>Biens médicaux (hors optique et audioprothèses) non pris en charge par l'assurance maladie obligatoire</v>
      </c>
      <c r="M106" s="131" t="s">
        <v>190</v>
      </c>
      <c r="N106" s="147" t="s">
        <v>192</v>
      </c>
      <c r="O106" s="146" t="s">
        <v>426</v>
      </c>
      <c r="P106" s="129"/>
      <c r="Q106" s="129"/>
      <c r="R106" s="129"/>
    </row>
    <row r="107" spans="10:18">
      <c r="J107" s="149" t="s">
        <v>2296</v>
      </c>
      <c r="K107" s="94" t="str">
        <f t="shared" si="9"/>
        <v>e2334</v>
      </c>
      <c r="L107" s="198" t="str">
        <f t="shared" si="7"/>
        <v>Pharmacie non prise en charge par l'assurance maladie obligatoire</v>
      </c>
      <c r="M107" s="131" t="s">
        <v>190</v>
      </c>
      <c r="N107" s="147" t="s">
        <v>192</v>
      </c>
      <c r="O107" s="146" t="s">
        <v>426</v>
      </c>
      <c r="P107" s="129"/>
      <c r="Q107" s="129"/>
      <c r="R107" s="129"/>
    </row>
    <row r="108" spans="10:18">
      <c r="J108" s="150" t="s">
        <v>2298</v>
      </c>
      <c r="K108" s="94" t="str">
        <f t="shared" si="9"/>
        <v>e2335</v>
      </c>
      <c r="L108" s="198" t="str">
        <f t="shared" si="7"/>
        <v>Médicaments</v>
      </c>
      <c r="M108" s="131"/>
      <c r="N108" s="147" t="s">
        <v>192</v>
      </c>
      <c r="O108" s="146" t="s">
        <v>426</v>
      </c>
      <c r="P108" s="129"/>
      <c r="Q108" s="129"/>
      <c r="R108" s="129"/>
    </row>
    <row r="109" spans="10:18">
      <c r="J109" s="150" t="s">
        <v>2300</v>
      </c>
      <c r="K109" s="94" t="str">
        <f t="shared" si="9"/>
        <v>e2336</v>
      </c>
      <c r="L109" s="198" t="str">
        <f t="shared" si="7"/>
        <v>Autres produits pharmaceutiques (patchs tabagiques…)</v>
      </c>
      <c r="M109" s="131"/>
      <c r="N109" s="147" t="s">
        <v>192</v>
      </c>
      <c r="O109" s="146" t="s">
        <v>426</v>
      </c>
      <c r="P109" s="129"/>
      <c r="Q109" s="129"/>
      <c r="R109" s="129"/>
    </row>
    <row r="110" spans="10:18">
      <c r="J110" s="149" t="s">
        <v>2647</v>
      </c>
      <c r="K110" s="94" t="str">
        <f t="shared" si="9"/>
        <v>e2383</v>
      </c>
      <c r="L110" s="198" t="str">
        <f t="shared" si="7"/>
        <v>Autres biens médicaux (hors optique et audioprothèses) non pris en charge par l'assurance maladie obligatoire</v>
      </c>
      <c r="M110" s="131" t="s">
        <v>190</v>
      </c>
      <c r="N110" s="147" t="s">
        <v>192</v>
      </c>
      <c r="O110" s="146" t="s">
        <v>426</v>
      </c>
      <c r="P110" s="129"/>
      <c r="Q110" s="129"/>
      <c r="R110" s="129"/>
    </row>
    <row r="111" spans="10:18">
      <c r="J111" s="150" t="s">
        <v>2648</v>
      </c>
      <c r="K111" s="94" t="str">
        <f t="shared" si="9"/>
        <v>e2384</v>
      </c>
      <c r="L111" s="198" t="str">
        <f t="shared" si="7"/>
        <v>Prothèses (sauf dentaires et audiologiques), orthèses, véhicules pour handicapé physique non pris en charge par l'AMO</v>
      </c>
      <c r="M111" s="131"/>
      <c r="N111" s="147" t="s">
        <v>192</v>
      </c>
      <c r="O111" s="146" t="s">
        <v>426</v>
      </c>
      <c r="P111" s="129"/>
      <c r="Q111" s="129"/>
      <c r="R111" s="129"/>
    </row>
    <row r="112" spans="10:18">
      <c r="J112" s="150" t="s">
        <v>2306</v>
      </c>
      <c r="K112" s="94" t="str">
        <f t="shared" si="9"/>
        <v>e2339</v>
      </c>
      <c r="L112" s="198" t="str">
        <f t="shared" si="7"/>
        <v>Petits matériels et pansements non pris en charge par l'AMO</v>
      </c>
      <c r="M112" s="131"/>
      <c r="N112" s="147" t="s">
        <v>192</v>
      </c>
      <c r="O112" s="146" t="s">
        <v>426</v>
      </c>
      <c r="P112" s="129"/>
      <c r="Q112" s="129"/>
      <c r="R112" s="129"/>
    </row>
    <row r="113" spans="10:18">
      <c r="J113" s="105" t="s">
        <v>2308</v>
      </c>
      <c r="K113" s="94" t="str">
        <f t="shared" si="9"/>
        <v>e2340</v>
      </c>
      <c r="L113" s="198" t="str">
        <f t="shared" si="7"/>
        <v>Autres prestations connexes à la santé</v>
      </c>
      <c r="M113" s="131" t="s">
        <v>190</v>
      </c>
      <c r="N113" s="147" t="s">
        <v>192</v>
      </c>
      <c r="O113" s="146" t="s">
        <v>426</v>
      </c>
      <c r="P113" s="129"/>
      <c r="Q113" s="129"/>
      <c r="R113" s="129"/>
    </row>
    <row r="114" spans="10:18">
      <c r="J114" s="106" t="s">
        <v>2310</v>
      </c>
      <c r="K114" s="94" t="str">
        <f t="shared" si="9"/>
        <v>e2341</v>
      </c>
      <c r="L114" s="198" t="str">
        <f t="shared" si="7"/>
        <v>médecin alternative non prise en charge AMO (aécupuncture, ostéopapthie, psychanalyse...)</v>
      </c>
      <c r="M114" s="131"/>
      <c r="N114" s="147" t="s">
        <v>192</v>
      </c>
      <c r="O114" s="146" t="s">
        <v>426</v>
      </c>
      <c r="P114" s="129"/>
      <c r="Q114" s="129"/>
      <c r="R114" s="129"/>
    </row>
    <row r="115" spans="10:18">
      <c r="J115" s="106" t="s">
        <v>2312</v>
      </c>
      <c r="K115" s="94" t="str">
        <f t="shared" si="9"/>
        <v>e2342</v>
      </c>
      <c r="L115" s="198" t="str">
        <f t="shared" si="7"/>
        <v>actions de prévention</v>
      </c>
      <c r="M115" s="131"/>
      <c r="N115" s="147" t="s">
        <v>192</v>
      </c>
      <c r="O115" s="146" t="s">
        <v>426</v>
      </c>
      <c r="P115" s="129"/>
      <c r="Q115" s="129"/>
      <c r="R115" s="129"/>
    </row>
    <row r="116" spans="10:18">
      <c r="J116" s="106" t="s">
        <v>2314</v>
      </c>
      <c r="K116" s="94" t="str">
        <f t="shared" si="9"/>
        <v>e2343</v>
      </c>
      <c r="L116" s="198" t="str">
        <f t="shared" si="7"/>
        <v>garanties accessoires incapacité et indemnités journalières</v>
      </c>
      <c r="M116" s="131"/>
      <c r="N116" s="147" t="s">
        <v>192</v>
      </c>
      <c r="O116" s="146" t="s">
        <v>426</v>
      </c>
      <c r="P116" s="129"/>
      <c r="Q116" s="129"/>
      <c r="R116" s="129"/>
    </row>
    <row r="117" spans="10:18">
      <c r="J117" s="106" t="s">
        <v>2316</v>
      </c>
      <c r="K117" s="94" t="str">
        <f t="shared" si="9"/>
        <v>e2344</v>
      </c>
      <c r="L117" s="198" t="str">
        <f t="shared" si="7"/>
        <v>garanties accessoires invalidité</v>
      </c>
      <c r="M117" s="131"/>
      <c r="N117" s="147" t="s">
        <v>192</v>
      </c>
      <c r="O117" s="146" t="s">
        <v>426</v>
      </c>
      <c r="P117" s="129"/>
      <c r="Q117" s="129"/>
      <c r="R117" s="129"/>
    </row>
    <row r="118" spans="10:18">
      <c r="J118" s="106" t="s">
        <v>2318</v>
      </c>
      <c r="K118" s="94" t="str">
        <f>VLOOKUP(J118,A:B,2,FALSE)</f>
        <v>e2345</v>
      </c>
      <c r="L118" s="198" t="str">
        <f t="shared" si="7"/>
        <v>garanties accessoires dépendance</v>
      </c>
      <c r="M118" s="131"/>
      <c r="N118" s="147" t="s">
        <v>192</v>
      </c>
      <c r="O118" s="146" t="s">
        <v>426</v>
      </c>
      <c r="P118" s="129"/>
      <c r="Q118" s="129"/>
      <c r="R118" s="129"/>
    </row>
    <row r="119" spans="10:18">
      <c r="J119" s="106" t="s">
        <v>2320</v>
      </c>
      <c r="K119" s="94" t="str">
        <f>VLOOKUP(J119,A:B,2,FALSE)</f>
        <v>e2346</v>
      </c>
      <c r="L119" s="198" t="str">
        <f>J119</f>
        <v>garanties accessoires famille</v>
      </c>
      <c r="M119" s="131"/>
      <c r="N119" s="147" t="s">
        <v>192</v>
      </c>
      <c r="O119" s="146" t="s">
        <v>426</v>
      </c>
      <c r="P119" s="129"/>
      <c r="Q119" s="129"/>
      <c r="R119" s="129"/>
    </row>
    <row r="120" spans="10:18">
      <c r="J120" s="106" t="s">
        <v>2322</v>
      </c>
      <c r="K120" s="94" t="str">
        <f>VLOOKUP(J120,A:B,2,FALSE)</f>
        <v>e2347</v>
      </c>
      <c r="L120" s="198" t="str">
        <f>J120</f>
        <v>garanties accessoires décès</v>
      </c>
      <c r="M120" s="131"/>
      <c r="N120" s="147" t="s">
        <v>192</v>
      </c>
      <c r="O120" s="146" t="s">
        <v>426</v>
      </c>
      <c r="P120" s="129"/>
      <c r="Q120" s="129"/>
      <c r="R120" s="129"/>
    </row>
    <row r="121" spans="10:18">
      <c r="J121" s="106" t="s">
        <v>2324</v>
      </c>
      <c r="K121" s="94" t="str">
        <f>VLOOKUP(J121,A:B,2,FALSE)</f>
        <v>e2348</v>
      </c>
      <c r="L121" s="198" t="str">
        <f>J121</f>
        <v>aides diverses</v>
      </c>
      <c r="M121" s="131"/>
      <c r="N121" s="147" t="s">
        <v>192</v>
      </c>
      <c r="O121" s="146" t="s">
        <v>426</v>
      </c>
      <c r="P121" s="129"/>
      <c r="Q121" s="129"/>
      <c r="R121" s="129"/>
    </row>
    <row r="122" spans="10:18">
      <c r="J122" s="119" t="s">
        <v>2326</v>
      </c>
      <c r="K122" s="94"/>
      <c r="L122" s="198"/>
      <c r="M122" s="145"/>
      <c r="N122" s="147" t="s">
        <v>192</v>
      </c>
      <c r="O122" s="146" t="s">
        <v>426</v>
      </c>
      <c r="P122" s="94"/>
      <c r="Q122" s="94" t="s">
        <v>1966</v>
      </c>
      <c r="R122" s="94"/>
    </row>
    <row r="123" spans="10:18">
      <c r="J123" s="141" t="s">
        <v>244</v>
      </c>
      <c r="K123" s="94" t="str">
        <f t="shared" ref="K123:K132" si="10">VLOOKUP(J123,A:B,2,FALSE)</f>
        <v>e0</v>
      </c>
      <c r="L123" s="134" t="str">
        <f t="shared" ref="L123:L135" si="11">J123</f>
        <v>Total/NA</v>
      </c>
      <c r="M123" s="147" t="s">
        <v>190</v>
      </c>
      <c r="N123" s="147" t="s">
        <v>192</v>
      </c>
      <c r="O123" s="146" t="s">
        <v>426</v>
      </c>
      <c r="P123" s="139"/>
      <c r="Q123" s="94"/>
      <c r="R123" s="94"/>
    </row>
    <row r="124" spans="10:18">
      <c r="J124" s="105" t="s">
        <v>2238</v>
      </c>
      <c r="K124" s="94" t="str">
        <f t="shared" si="10"/>
        <v>e2302</v>
      </c>
      <c r="L124" s="134" t="str">
        <f t="shared" si="11"/>
        <v>Hôpitaux (publics, privés ou unités de soins de longue durée)</v>
      </c>
      <c r="M124" s="147" t="s">
        <v>190</v>
      </c>
      <c r="N124" s="147" t="s">
        <v>192</v>
      </c>
      <c r="O124" s="146" t="s">
        <v>426</v>
      </c>
      <c r="P124" s="139"/>
      <c r="Q124" s="139"/>
      <c r="R124" s="94"/>
    </row>
    <row r="125" spans="10:18">
      <c r="J125" s="106" t="s">
        <v>2327</v>
      </c>
      <c r="K125" s="94" t="str">
        <f t="shared" si="10"/>
        <v>e2349</v>
      </c>
      <c r="L125" s="134" t="str">
        <f t="shared" si="11"/>
        <v>Hôpitaux du secteur public (hors USLD)</v>
      </c>
      <c r="M125" s="147" t="s">
        <v>190</v>
      </c>
      <c r="N125" s="147" t="s">
        <v>192</v>
      </c>
      <c r="O125" s="146" t="s">
        <v>426</v>
      </c>
      <c r="P125" s="139"/>
      <c r="Q125" s="139"/>
      <c r="R125" s="94"/>
    </row>
    <row r="126" spans="10:18">
      <c r="J126" s="148" t="s">
        <v>2360</v>
      </c>
      <c r="K126" s="94" t="str">
        <f t="shared" si="10"/>
        <v>e2304</v>
      </c>
      <c r="L126" s="134" t="str">
        <f t="shared" si="11"/>
        <v>Forfait journalier, ticket modérateur… - hôpitaux du secteur public (hors USLD)</v>
      </c>
      <c r="M126" s="147"/>
      <c r="N126" s="147" t="s">
        <v>192</v>
      </c>
      <c r="O126" s="146" t="s">
        <v>426</v>
      </c>
      <c r="P126" s="139"/>
      <c r="Q126" s="139"/>
      <c r="R126" s="139"/>
    </row>
    <row r="127" spans="10:18">
      <c r="J127" s="148" t="s">
        <v>2351</v>
      </c>
      <c r="K127" s="94" t="str">
        <f t="shared" si="10"/>
        <v>e2309</v>
      </c>
      <c r="L127" s="134" t="str">
        <f t="shared" si="11"/>
        <v>Supplément chambres particulières, lit accompagnant… - hôpitaux du secteur public (hors USLD)</v>
      </c>
      <c r="M127" s="147"/>
      <c r="N127" s="147" t="s">
        <v>192</v>
      </c>
      <c r="O127" s="146" t="s">
        <v>426</v>
      </c>
      <c r="P127" s="139"/>
      <c r="Q127" s="139"/>
      <c r="R127" s="139"/>
    </row>
    <row r="128" spans="10:18">
      <c r="J128" s="106" t="s">
        <v>2328</v>
      </c>
      <c r="K128" s="94" t="str">
        <f t="shared" si="10"/>
        <v>e2350</v>
      </c>
      <c r="L128" s="134" t="str">
        <f t="shared" si="11"/>
        <v>Hôpitaux du secteur privé (hors USLD)</v>
      </c>
      <c r="M128" s="147" t="s">
        <v>190</v>
      </c>
      <c r="N128" s="147" t="s">
        <v>192</v>
      </c>
      <c r="O128" s="146" t="s">
        <v>426</v>
      </c>
      <c r="P128" s="139"/>
      <c r="Q128" s="139"/>
      <c r="R128" s="94"/>
    </row>
    <row r="129" spans="10:18">
      <c r="J129" s="148" t="s">
        <v>2244</v>
      </c>
      <c r="K129" s="94" t="str">
        <f t="shared" si="10"/>
        <v>e2306</v>
      </c>
      <c r="L129" s="134" t="str">
        <f t="shared" si="11"/>
        <v>Honoraires - cliniques privées</v>
      </c>
      <c r="M129" s="147" t="s">
        <v>190</v>
      </c>
      <c r="N129" s="147" t="s">
        <v>192</v>
      </c>
      <c r="O129" s="146" t="s">
        <v>426</v>
      </c>
      <c r="P129" s="139"/>
      <c r="Q129" s="139"/>
      <c r="R129" s="94"/>
    </row>
    <row r="130" spans="10:18">
      <c r="J130" s="148" t="s">
        <v>2348</v>
      </c>
      <c r="K130" s="94" t="str">
        <f t="shared" si="10"/>
        <v>e2305</v>
      </c>
      <c r="L130" s="134" t="str">
        <f t="shared" si="11"/>
        <v>Forfait journalier, ticket modérateur… - cliniques privées (hors USLD)</v>
      </c>
      <c r="M130" s="147" t="s">
        <v>190</v>
      </c>
      <c r="N130" s="147" t="s">
        <v>192</v>
      </c>
      <c r="O130" s="146" t="s">
        <v>426</v>
      </c>
      <c r="P130" s="139"/>
      <c r="Q130" s="139"/>
      <c r="R130" s="94"/>
    </row>
    <row r="131" spans="10:18">
      <c r="J131" s="148" t="s">
        <v>2349</v>
      </c>
      <c r="K131" s="94" t="str">
        <f t="shared" si="10"/>
        <v>e2310</v>
      </c>
      <c r="L131" s="134" t="str">
        <f t="shared" si="11"/>
        <v>Supplément chambres particulières, lit accompagnant… - cliniques privées (hors USLD)</v>
      </c>
      <c r="M131" s="147" t="s">
        <v>190</v>
      </c>
      <c r="N131" s="147" t="s">
        <v>192</v>
      </c>
      <c r="O131" s="146" t="s">
        <v>426</v>
      </c>
      <c r="P131" s="139"/>
      <c r="Q131" s="139"/>
      <c r="R131" s="94"/>
    </row>
    <row r="132" spans="10:18">
      <c r="J132" s="106" t="s">
        <v>2329</v>
      </c>
      <c r="K132" s="94" t="str">
        <f t="shared" si="10"/>
        <v>e2351</v>
      </c>
      <c r="L132" s="134" t="str">
        <f t="shared" si="11"/>
        <v>Soins en USLD</v>
      </c>
      <c r="M132" s="147" t="s">
        <v>190</v>
      </c>
      <c r="N132" s="147" t="s">
        <v>192</v>
      </c>
      <c r="O132" s="146" t="s">
        <v>426</v>
      </c>
      <c r="P132" s="139"/>
      <c r="Q132" s="139"/>
      <c r="R132" s="94"/>
    </row>
    <row r="133" spans="10:18">
      <c r="J133" s="148" t="s">
        <v>2246</v>
      </c>
      <c r="K133" s="94" t="s">
        <v>2247</v>
      </c>
      <c r="L133" s="134" t="str">
        <f t="shared" si="11"/>
        <v>Forfait soins - USLD</v>
      </c>
      <c r="M133" s="147"/>
      <c r="N133" s="147" t="s">
        <v>192</v>
      </c>
      <c r="O133" s="146" t="s">
        <v>426</v>
      </c>
      <c r="P133" s="139"/>
      <c r="Q133" s="139"/>
      <c r="R133" s="94"/>
    </row>
    <row r="134" spans="10:18">
      <c r="J134" s="148" t="s">
        <v>2251</v>
      </c>
      <c r="K134" s="94" t="s">
        <v>2252</v>
      </c>
      <c r="L134" s="134" t="str">
        <f t="shared" si="11"/>
        <v>Frais d'hébergement, suppléments chambres particulières... - USLD</v>
      </c>
      <c r="M134" s="147"/>
      <c r="N134" s="147" t="s">
        <v>192</v>
      </c>
      <c r="O134" s="146" t="s">
        <v>426</v>
      </c>
      <c r="P134" s="139"/>
      <c r="Q134" s="139"/>
      <c r="R134" s="94"/>
    </row>
    <row r="135" spans="10:18">
      <c r="J135" s="105" t="s">
        <v>2330</v>
      </c>
      <c r="K135" s="94" t="str">
        <f>VLOOKUP(J135,A:B,2,FALSE)</f>
        <v>e2352</v>
      </c>
      <c r="L135" s="134" t="str">
        <f t="shared" si="11"/>
        <v>Prestations autres qu'hôpitaux (publics, privés ou unités de soins de longue durée)</v>
      </c>
      <c r="M135" s="147" t="s">
        <v>190</v>
      </c>
      <c r="N135" s="147" t="s">
        <v>192</v>
      </c>
      <c r="O135" s="146" t="s">
        <v>426</v>
      </c>
      <c r="P135" s="139"/>
      <c r="Q135" s="139"/>
      <c r="R135" s="94"/>
    </row>
    <row r="136" spans="10:18">
      <c r="J136" s="393" t="s">
        <v>6679</v>
      </c>
      <c r="K136" s="129"/>
      <c r="M136" s="131"/>
      <c r="N136" s="129"/>
      <c r="O136" s="146" t="s">
        <v>426</v>
      </c>
      <c r="P136" s="129"/>
      <c r="Q136" s="139" t="s">
        <v>1966</v>
      </c>
      <c r="R136" s="129"/>
    </row>
    <row r="137" spans="10:18">
      <c r="J137" s="195" t="s">
        <v>244</v>
      </c>
      <c r="K137" s="129" t="str">
        <f>VLOOKUP(J137,$A:$B,2,FALSE)</f>
        <v>e0</v>
      </c>
      <c r="L137" s="134" t="str">
        <f t="shared" ref="L137:L200" si="12">J137</f>
        <v>Total/NA</v>
      </c>
      <c r="M137" s="131" t="s">
        <v>190</v>
      </c>
      <c r="N137" s="129"/>
      <c r="O137" s="146" t="s">
        <v>426</v>
      </c>
      <c r="P137" s="129"/>
      <c r="Q137" s="129"/>
      <c r="R137" s="129"/>
    </row>
    <row r="138" spans="10:18">
      <c r="J138" s="105" t="s">
        <v>6677</v>
      </c>
      <c r="K138" s="129" t="str">
        <f t="shared" ref="K138:K201" si="13">VLOOKUP(J138,$A:$B,2,FALSE)</f>
        <v>e2387</v>
      </c>
      <c r="L138" s="134" t="str">
        <f t="shared" si="12"/>
        <v>Contribution au financement du forfait patientèle médecins traitants (FPMT)</v>
      </c>
      <c r="M138" s="131"/>
      <c r="N138" s="147" t="s">
        <v>192</v>
      </c>
      <c r="O138" s="146" t="s">
        <v>426</v>
      </c>
      <c r="P138" s="129"/>
      <c r="Q138" s="129"/>
      <c r="R138" s="129"/>
    </row>
    <row r="139" spans="10:18">
      <c r="J139" s="105" t="s">
        <v>2347</v>
      </c>
      <c r="K139" s="129" t="str">
        <f t="shared" si="13"/>
        <v>e2300</v>
      </c>
      <c r="L139" s="134" t="str">
        <f t="shared" si="12"/>
        <v>Prestations payées en soins et biens médicaux</v>
      </c>
      <c r="M139" s="131" t="s">
        <v>190</v>
      </c>
      <c r="N139" s="147" t="s">
        <v>192</v>
      </c>
      <c r="O139" s="146" t="s">
        <v>426</v>
      </c>
      <c r="P139" s="129"/>
      <c r="Q139" s="129"/>
      <c r="R139" s="129"/>
    </row>
    <row r="140" spans="10:18">
      <c r="J140" s="106" t="s">
        <v>2236</v>
      </c>
      <c r="K140" s="129" t="str">
        <f t="shared" si="13"/>
        <v>e2301</v>
      </c>
      <c r="L140" s="134" t="str">
        <f t="shared" si="12"/>
        <v>Prestations payées en soins</v>
      </c>
      <c r="M140" s="131" t="s">
        <v>190</v>
      </c>
      <c r="N140" s="147" t="s">
        <v>192</v>
      </c>
      <c r="O140" s="146" t="s">
        <v>426</v>
      </c>
      <c r="P140" s="129"/>
      <c r="Q140" s="129"/>
      <c r="R140" s="129"/>
    </row>
    <row r="141" spans="10:18">
      <c r="J141" s="148" t="s">
        <v>2238</v>
      </c>
      <c r="K141" s="129" t="str">
        <f t="shared" si="13"/>
        <v>e2302</v>
      </c>
      <c r="L141" s="134" t="str">
        <f t="shared" si="12"/>
        <v>Hôpitaux (publics, privés ou unités de soins de longue durée)</v>
      </c>
      <c r="M141" s="147" t="s">
        <v>190</v>
      </c>
      <c r="N141" s="147" t="s">
        <v>192</v>
      </c>
      <c r="O141" s="146" t="s">
        <v>426</v>
      </c>
      <c r="P141" s="129"/>
      <c r="Q141" s="129"/>
      <c r="R141" s="129"/>
    </row>
    <row r="142" spans="10:18">
      <c r="J142" s="149" t="s">
        <v>2240</v>
      </c>
      <c r="K142" s="129" t="str">
        <f t="shared" si="13"/>
        <v>e2303</v>
      </c>
      <c r="L142" s="134" t="str">
        <f t="shared" si="12"/>
        <v>Forfait journalier, ticket modérateur, honoraires en cliniques privées…</v>
      </c>
      <c r="M142" s="131"/>
      <c r="N142" s="147" t="s">
        <v>192</v>
      </c>
      <c r="O142" s="146" t="s">
        <v>426</v>
      </c>
      <c r="P142" s="129"/>
      <c r="Q142" s="129"/>
      <c r="R142" s="129"/>
    </row>
    <row r="143" spans="10:18">
      <c r="J143" s="149" t="s">
        <v>2350</v>
      </c>
      <c r="K143" s="129" t="str">
        <f t="shared" si="13"/>
        <v>e2308</v>
      </c>
      <c r="L143" s="134" t="str">
        <f t="shared" si="12"/>
        <v>Frais d'hébergement en soins de longue durée, suppléments chambres particulières, lits accompagnant…</v>
      </c>
      <c r="M143" s="131"/>
      <c r="N143" s="147" t="s">
        <v>192</v>
      </c>
      <c r="O143" s="146" t="s">
        <v>426</v>
      </c>
      <c r="P143" s="129"/>
      <c r="Q143" s="129"/>
      <c r="R143" s="129"/>
    </row>
    <row r="144" spans="10:18">
      <c r="J144" s="148" t="s">
        <v>2253</v>
      </c>
      <c r="K144" s="129" t="str">
        <f t="shared" si="13"/>
        <v>e2312</v>
      </c>
      <c r="L144" s="134" t="str">
        <f t="shared" si="12"/>
        <v>Soins ambulatoires</v>
      </c>
      <c r="M144" s="131" t="s">
        <v>190</v>
      </c>
      <c r="N144" s="147" t="s">
        <v>192</v>
      </c>
      <c r="O144" s="146" t="s">
        <v>426</v>
      </c>
      <c r="P144" s="129"/>
      <c r="Q144" s="129"/>
      <c r="R144" s="129"/>
    </row>
    <row r="145" spans="10:18">
      <c r="J145" s="149" t="s">
        <v>2704</v>
      </c>
      <c r="K145" s="129" t="str">
        <f t="shared" si="13"/>
        <v>e2385</v>
      </c>
      <c r="L145" s="134" t="str">
        <f t="shared" si="12"/>
        <v>Honoraires médecins et sages-femmes exerçant en cabinet libéral</v>
      </c>
      <c r="M145" s="131" t="s">
        <v>190</v>
      </c>
      <c r="N145" s="147" t="s">
        <v>192</v>
      </c>
      <c r="O145" s="146" t="s">
        <v>426</v>
      </c>
      <c r="P145" s="129"/>
      <c r="Q145" s="129"/>
      <c r="R145" s="129"/>
    </row>
    <row r="146" spans="10:18">
      <c r="J146" s="150" t="s">
        <v>2649</v>
      </c>
      <c r="K146" s="129" t="str">
        <f t="shared" si="13"/>
        <v>e2353</v>
      </c>
      <c r="L146" s="134" t="str">
        <f t="shared" si="12"/>
        <v>Honoraires médecins généralistes exerçant en cabinet libéral</v>
      </c>
      <c r="M146" s="131"/>
      <c r="N146" s="147" t="s">
        <v>192</v>
      </c>
      <c r="O146" s="146" t="s">
        <v>426</v>
      </c>
      <c r="P146" s="129"/>
      <c r="Q146" s="129"/>
      <c r="R146" s="129"/>
    </row>
    <row r="147" spans="10:18">
      <c r="J147" s="150" t="s">
        <v>2619</v>
      </c>
      <c r="K147" s="129" t="str">
        <f t="shared" si="13"/>
        <v>e2354</v>
      </c>
      <c r="L147" s="134" t="str">
        <f t="shared" si="12"/>
        <v>Honoraires médecins spécialistes exerçant en cabinet libéral</v>
      </c>
      <c r="M147" s="131"/>
      <c r="N147" s="147" t="s">
        <v>192</v>
      </c>
      <c r="O147" s="146" t="s">
        <v>426</v>
      </c>
      <c r="P147" s="129"/>
      <c r="Q147" s="129"/>
      <c r="R147" s="129"/>
    </row>
    <row r="148" spans="10:18">
      <c r="J148" s="150" t="s">
        <v>2620</v>
      </c>
      <c r="K148" s="129" t="str">
        <f t="shared" si="13"/>
        <v>e2355</v>
      </c>
      <c r="L148" s="134" t="str">
        <f t="shared" si="12"/>
        <v>Honoraires sages-femmes exerçant en cabinet libéral</v>
      </c>
      <c r="M148" s="131"/>
      <c r="N148" s="147" t="s">
        <v>192</v>
      </c>
      <c r="O148" s="146" t="s">
        <v>426</v>
      </c>
      <c r="P148" s="129"/>
      <c r="Q148" s="129"/>
      <c r="R148" s="129"/>
    </row>
    <row r="149" spans="10:18">
      <c r="J149" s="149" t="s">
        <v>2621</v>
      </c>
      <c r="K149" s="129" t="str">
        <f t="shared" si="13"/>
        <v>e2356</v>
      </c>
      <c r="L149" s="134" t="str">
        <f t="shared" si="12"/>
        <v>Frais de déplacement médecins et sages-femmes exerçant en cabinet libéral</v>
      </c>
      <c r="M149" s="131"/>
      <c r="N149" s="147" t="s">
        <v>192</v>
      </c>
      <c r="O149" s="146" t="s">
        <v>426</v>
      </c>
      <c r="P149" s="129"/>
      <c r="Q149" s="129"/>
      <c r="R149" s="129"/>
    </row>
    <row r="150" spans="10:18">
      <c r="J150" s="149" t="s">
        <v>2707</v>
      </c>
      <c r="K150" s="129" t="str">
        <f t="shared" si="13"/>
        <v>e2386</v>
      </c>
      <c r="L150" s="134" t="str">
        <f t="shared" si="12"/>
        <v>Honoraires auxiliaires en cabinets libéraux</v>
      </c>
      <c r="M150" s="131" t="s">
        <v>190</v>
      </c>
      <c r="N150" s="147" t="s">
        <v>192</v>
      </c>
      <c r="O150" s="146" t="s">
        <v>426</v>
      </c>
      <c r="P150" s="129"/>
      <c r="Q150" s="129"/>
      <c r="R150" s="129"/>
    </row>
    <row r="151" spans="10:18">
      <c r="J151" s="150" t="s">
        <v>2622</v>
      </c>
      <c r="K151" s="129" t="str">
        <f t="shared" si="13"/>
        <v>e2357</v>
      </c>
      <c r="L151" s="134" t="str">
        <f t="shared" si="12"/>
        <v>Honoraires infirmiers exerçant en cabinet libéral</v>
      </c>
      <c r="M151" s="131"/>
      <c r="N151" s="147" t="s">
        <v>192</v>
      </c>
      <c r="O151" s="146" t="s">
        <v>426</v>
      </c>
      <c r="P151" s="129"/>
      <c r="Q151" s="129"/>
      <c r="R151" s="129"/>
    </row>
    <row r="152" spans="10:18">
      <c r="J152" s="150" t="s">
        <v>2623</v>
      </c>
      <c r="K152" s="129" t="str">
        <f t="shared" si="13"/>
        <v>e2358</v>
      </c>
      <c r="L152" s="134" t="str">
        <f t="shared" si="12"/>
        <v>Honoraires masseurs-kinésithérapeutes exerçant en cabinet libéral</v>
      </c>
      <c r="M152" s="131"/>
      <c r="N152" s="147" t="s">
        <v>192</v>
      </c>
      <c r="O152" s="146" t="s">
        <v>426</v>
      </c>
      <c r="P152" s="129"/>
      <c r="Q152" s="129"/>
      <c r="R152" s="129"/>
    </row>
    <row r="153" spans="10:18">
      <c r="J153" s="150" t="s">
        <v>2624</v>
      </c>
      <c r="K153" s="129" t="str">
        <f t="shared" si="13"/>
        <v>e2359</v>
      </c>
      <c r="L153" s="134" t="str">
        <f t="shared" si="12"/>
        <v>Honoraires autres auxiliaires médicaux (orthophonistes, orthoptistes, pédicures-podologues) exerçant en cabinet libéral</v>
      </c>
      <c r="M153" s="131"/>
      <c r="N153" s="147" t="s">
        <v>192</v>
      </c>
      <c r="O153" s="146" t="s">
        <v>426</v>
      </c>
      <c r="P153" s="129"/>
      <c r="Q153" s="129"/>
      <c r="R153" s="129"/>
    </row>
    <row r="154" spans="10:18">
      <c r="J154" s="149" t="s">
        <v>2625</v>
      </c>
      <c r="K154" s="129" t="str">
        <f t="shared" si="13"/>
        <v>e2360</v>
      </c>
      <c r="L154" s="134" t="str">
        <f t="shared" si="12"/>
        <v>Frais de déplacement auxiliaires en cabinets libéraux</v>
      </c>
      <c r="M154" s="131"/>
      <c r="N154" s="147" t="s">
        <v>192</v>
      </c>
      <c r="O154" s="146" t="s">
        <v>426</v>
      </c>
      <c r="P154" s="129"/>
      <c r="Q154" s="129"/>
      <c r="R154" s="129"/>
    </row>
    <row r="155" spans="10:18">
      <c r="J155" s="149" t="s">
        <v>2259</v>
      </c>
      <c r="K155" s="129" t="str">
        <f t="shared" si="13"/>
        <v>e2315</v>
      </c>
      <c r="L155" s="134" t="str">
        <f t="shared" si="12"/>
        <v>Dentistes en cabinets libéraux</v>
      </c>
      <c r="M155" s="131" t="s">
        <v>190</v>
      </c>
      <c r="N155" s="147" t="s">
        <v>192</v>
      </c>
      <c r="O155" s="146" t="s">
        <v>426</v>
      </c>
      <c r="P155" s="129"/>
      <c r="Q155" s="129"/>
      <c r="R155" s="129"/>
    </row>
    <row r="156" spans="10:18">
      <c r="J156" s="150" t="s">
        <v>2261</v>
      </c>
      <c r="K156" s="129" t="str">
        <f t="shared" si="13"/>
        <v>e2316</v>
      </c>
      <c r="L156" s="134" t="str">
        <f t="shared" si="12"/>
        <v>Honoraires dentistes (consultations, soins dentaires, traitements d'orthodontie effectués par des dentistes)</v>
      </c>
      <c r="M156" s="131"/>
      <c r="N156" s="147" t="s">
        <v>192</v>
      </c>
      <c r="O156" s="146" t="s">
        <v>426</v>
      </c>
      <c r="P156" s="129"/>
      <c r="Q156" s="129"/>
      <c r="R156" s="129"/>
    </row>
    <row r="157" spans="10:18">
      <c r="J157" s="150" t="s">
        <v>2626</v>
      </c>
      <c r="K157" s="129" t="str">
        <f t="shared" si="13"/>
        <v>e2361</v>
      </c>
      <c r="L157" s="134" t="str">
        <f t="shared" si="12"/>
        <v>Prothèses, implants, etc. dentaires pris en charge par l'assurance maladie obligatoire</v>
      </c>
      <c r="M157" s="131" t="s">
        <v>190</v>
      </c>
      <c r="N157" s="147" t="s">
        <v>192</v>
      </c>
      <c r="O157" s="146" t="s">
        <v>426</v>
      </c>
      <c r="P157" s="129"/>
      <c r="Q157" s="129"/>
      <c r="R157" s="129"/>
    </row>
    <row r="158" spans="10:18">
      <c r="J158" s="196" t="s">
        <v>2627</v>
      </c>
      <c r="K158" s="129" t="str">
        <f t="shared" si="13"/>
        <v>e2362</v>
      </c>
      <c r="L158" s="134" t="str">
        <f t="shared" si="12"/>
        <v>Panier 100% santé dentaire</v>
      </c>
      <c r="M158" s="131" t="s">
        <v>190</v>
      </c>
      <c r="N158" s="147" t="s">
        <v>192</v>
      </c>
      <c r="O158" s="146" t="s">
        <v>426</v>
      </c>
      <c r="P158" s="129"/>
      <c r="Q158" s="129"/>
      <c r="R158" s="129"/>
    </row>
    <row r="159" spans="10:18">
      <c r="J159" s="197" t="s">
        <v>2628</v>
      </c>
      <c r="K159" s="129" t="str">
        <f t="shared" si="13"/>
        <v>e2363</v>
      </c>
      <c r="L159" s="134" t="str">
        <f t="shared" si="12"/>
        <v>Panier 100% santé dentaire, prothèses fixes</v>
      </c>
      <c r="M159" s="131"/>
      <c r="N159" s="147" t="s">
        <v>192</v>
      </c>
      <c r="O159" s="146" t="s">
        <v>426</v>
      </c>
      <c r="P159" s="129"/>
      <c r="Q159" s="129"/>
      <c r="R159" s="129"/>
    </row>
    <row r="160" spans="10:18">
      <c r="J160" s="197" t="s">
        <v>2629</v>
      </c>
      <c r="K160" s="129" t="str">
        <f t="shared" si="13"/>
        <v>e2364</v>
      </c>
      <c r="L160" s="134" t="str">
        <f t="shared" si="12"/>
        <v>Panier 100% santé dentaire, prothèses amovibles</v>
      </c>
      <c r="M160" s="131"/>
      <c r="N160" s="147" t="s">
        <v>192</v>
      </c>
      <c r="O160" s="146" t="s">
        <v>426</v>
      </c>
      <c r="P160" s="129"/>
      <c r="Q160" s="129"/>
      <c r="R160" s="129"/>
    </row>
    <row r="161" spans="10:18">
      <c r="J161" s="196" t="s">
        <v>2630</v>
      </c>
      <c r="K161" s="129" t="str">
        <f t="shared" si="13"/>
        <v>e2365</v>
      </c>
      <c r="L161" s="134" t="str">
        <f t="shared" si="12"/>
        <v>Panier tarifs maîtrisés dentaire</v>
      </c>
      <c r="M161" s="131" t="s">
        <v>190</v>
      </c>
      <c r="N161" s="147" t="s">
        <v>192</v>
      </c>
      <c r="O161" s="146" t="s">
        <v>426</v>
      </c>
      <c r="P161" s="129"/>
      <c r="Q161" s="129"/>
      <c r="R161" s="129"/>
    </row>
    <row r="162" spans="10:18">
      <c r="J162" s="197" t="s">
        <v>2631</v>
      </c>
      <c r="K162" s="129" t="str">
        <f t="shared" si="13"/>
        <v>e2366</v>
      </c>
      <c r="L162" s="134" t="str">
        <f t="shared" si="12"/>
        <v>Panier tarifs maîtrisés dentaire, prothèses fixes</v>
      </c>
      <c r="M162" s="131"/>
      <c r="N162" s="147" t="s">
        <v>192</v>
      </c>
      <c r="O162" s="146" t="s">
        <v>426</v>
      </c>
      <c r="P162" s="129"/>
      <c r="Q162" s="129"/>
      <c r="R162" s="129"/>
    </row>
    <row r="163" spans="10:18">
      <c r="J163" s="197" t="s">
        <v>2632</v>
      </c>
      <c r="K163" s="129" t="str">
        <f t="shared" si="13"/>
        <v>e2367</v>
      </c>
      <c r="L163" s="134" t="str">
        <f t="shared" si="12"/>
        <v>Panier tarifs maîtrisés dentaire, prothèses amovibles</v>
      </c>
      <c r="M163" s="131"/>
      <c r="N163" s="147" t="s">
        <v>192</v>
      </c>
      <c r="O163" s="146" t="s">
        <v>426</v>
      </c>
      <c r="P163" s="129"/>
      <c r="Q163" s="129"/>
      <c r="R163" s="129"/>
    </row>
    <row r="164" spans="10:18">
      <c r="J164" s="196" t="s">
        <v>2633</v>
      </c>
      <c r="K164" s="129" t="str">
        <f t="shared" si="13"/>
        <v>e2368</v>
      </c>
      <c r="L164" s="134" t="str">
        <f t="shared" si="12"/>
        <v>Panier tarifs libres dentaire</v>
      </c>
      <c r="M164" s="131" t="s">
        <v>190</v>
      </c>
      <c r="N164" s="147" t="s">
        <v>192</v>
      </c>
      <c r="O164" s="146" t="s">
        <v>426</v>
      </c>
      <c r="P164" s="129"/>
      <c r="Q164" s="129"/>
      <c r="R164" s="129"/>
    </row>
    <row r="165" spans="10:18">
      <c r="J165" s="197" t="s">
        <v>2634</v>
      </c>
      <c r="K165" s="129" t="str">
        <f t="shared" si="13"/>
        <v>e2369</v>
      </c>
      <c r="L165" s="134" t="str">
        <f t="shared" si="12"/>
        <v>Panier tarifs libres dentaire, prothèses fixes</v>
      </c>
      <c r="M165" s="131"/>
      <c r="N165" s="147" t="s">
        <v>192</v>
      </c>
      <c r="O165" s="146" t="s">
        <v>426</v>
      </c>
      <c r="P165" s="129"/>
      <c r="Q165" s="129"/>
      <c r="R165" s="129"/>
    </row>
    <row r="166" spans="10:18">
      <c r="J166" s="197" t="s">
        <v>2635</v>
      </c>
      <c r="K166" s="129" t="str">
        <f t="shared" si="13"/>
        <v>e2370</v>
      </c>
      <c r="L166" s="134" t="str">
        <f t="shared" si="12"/>
        <v>Panier tarifs libres dentaire, prothèses amovibles</v>
      </c>
      <c r="M166" s="131"/>
      <c r="N166" s="147" t="s">
        <v>192</v>
      </c>
      <c r="O166" s="146" t="s">
        <v>426</v>
      </c>
      <c r="P166" s="129"/>
      <c r="Q166" s="129"/>
      <c r="R166" s="129"/>
    </row>
    <row r="167" spans="10:18">
      <c r="J167" s="196" t="s">
        <v>2636</v>
      </c>
      <c r="K167" s="129" t="str">
        <f t="shared" si="13"/>
        <v>e2371</v>
      </c>
      <c r="L167" s="134" t="str">
        <f t="shared" si="12"/>
        <v>Prothèses, implants, etc. dentaires non-pris en charge par l'assurance maladie obligatoire</v>
      </c>
      <c r="M167" s="131"/>
      <c r="N167" s="147" t="s">
        <v>192</v>
      </c>
      <c r="O167" s="146" t="s">
        <v>426</v>
      </c>
      <c r="P167" s="129"/>
      <c r="Q167" s="129"/>
      <c r="R167" s="129"/>
    </row>
    <row r="168" spans="10:18">
      <c r="J168" s="149" t="s">
        <v>2265</v>
      </c>
      <c r="K168" s="129" t="str">
        <f t="shared" si="13"/>
        <v>e2318</v>
      </c>
      <c r="L168" s="134" t="str">
        <f t="shared" si="12"/>
        <v>Centres de santé (dispensaires…)</v>
      </c>
      <c r="M168" s="131"/>
      <c r="N168" s="147" t="s">
        <v>192</v>
      </c>
      <c r="O168" s="146" t="s">
        <v>426</v>
      </c>
      <c r="P168" s="129"/>
      <c r="Q168" s="129"/>
      <c r="R168" s="129"/>
    </row>
    <row r="169" spans="10:18">
      <c r="J169" s="149" t="s">
        <v>2267</v>
      </c>
      <c r="K169" s="129" t="str">
        <f t="shared" si="13"/>
        <v>e2319</v>
      </c>
      <c r="L169" s="134" t="str">
        <f t="shared" si="12"/>
        <v>Laboratoires d'analyse médicale</v>
      </c>
      <c r="M169" s="131"/>
      <c r="N169" s="147" t="s">
        <v>192</v>
      </c>
      <c r="O169" s="146" t="s">
        <v>426</v>
      </c>
      <c r="P169" s="129"/>
      <c r="Q169" s="129"/>
      <c r="R169" s="129"/>
    </row>
    <row r="170" spans="10:18">
      <c r="J170" s="149" t="s">
        <v>2269</v>
      </c>
      <c r="K170" s="129" t="str">
        <f t="shared" si="13"/>
        <v>e2320</v>
      </c>
      <c r="L170" s="134" t="str">
        <f t="shared" si="12"/>
        <v>Etablissements thermaux</v>
      </c>
      <c r="M170" s="131"/>
      <c r="N170" s="147" t="s">
        <v>192</v>
      </c>
      <c r="O170" s="146" t="s">
        <v>426</v>
      </c>
      <c r="P170" s="129"/>
      <c r="Q170" s="129"/>
      <c r="R170" s="129"/>
    </row>
    <row r="171" spans="10:18">
      <c r="J171" s="149" t="s">
        <v>2271</v>
      </c>
      <c r="K171" s="129" t="str">
        <f t="shared" si="13"/>
        <v>e2321</v>
      </c>
      <c r="L171" s="134" t="str">
        <f t="shared" si="12"/>
        <v>Forfait de surveillance médicale, pratiques médicales et complémentaires, forfait thermal, complément tarifaire</v>
      </c>
      <c r="M171" s="131"/>
      <c r="N171" s="147" t="s">
        <v>192</v>
      </c>
      <c r="O171" s="146" t="s">
        <v>426</v>
      </c>
      <c r="P171" s="129"/>
      <c r="Q171" s="129"/>
      <c r="R171" s="129"/>
    </row>
    <row r="172" spans="10:18">
      <c r="J172" s="149" t="s">
        <v>2273</v>
      </c>
      <c r="K172" s="129" t="str">
        <f t="shared" si="13"/>
        <v>e2322</v>
      </c>
      <c r="L172" s="134" t="str">
        <f t="shared" si="12"/>
        <v>Frais de transport, frais d'hébergement</v>
      </c>
      <c r="M172" s="131"/>
      <c r="N172" s="147" t="s">
        <v>192</v>
      </c>
      <c r="O172" s="146" t="s">
        <v>426</v>
      </c>
      <c r="P172" s="129"/>
      <c r="Q172" s="129"/>
      <c r="R172" s="129"/>
    </row>
    <row r="173" spans="10:18">
      <c r="J173" s="148" t="s">
        <v>2275</v>
      </c>
      <c r="K173" s="129" t="str">
        <f t="shared" si="13"/>
        <v>e2323</v>
      </c>
      <c r="L173" s="134" t="str">
        <f t="shared" si="12"/>
        <v>Transports des malades (ambulances, taxis, véhicules sanitaires légers…)</v>
      </c>
      <c r="M173" s="131"/>
      <c r="N173" s="147" t="s">
        <v>192</v>
      </c>
      <c r="O173" s="146" t="s">
        <v>426</v>
      </c>
      <c r="P173" s="129"/>
      <c r="Q173" s="129"/>
      <c r="R173" s="129"/>
    </row>
    <row r="174" spans="10:18">
      <c r="J174" s="106" t="s">
        <v>2352</v>
      </c>
      <c r="K174" s="129" t="str">
        <f t="shared" si="13"/>
        <v>e2324</v>
      </c>
      <c r="L174" s="134" t="str">
        <f t="shared" si="12"/>
        <v>Prestations payées en biens médicaux</v>
      </c>
      <c r="M174" s="131" t="s">
        <v>190</v>
      </c>
      <c r="N174" s="147" t="s">
        <v>192</v>
      </c>
      <c r="O174" s="146" t="s">
        <v>426</v>
      </c>
      <c r="P174" s="129"/>
      <c r="Q174" s="129"/>
      <c r="R174" s="129"/>
    </row>
    <row r="175" spans="10:18">
      <c r="J175" s="148" t="s">
        <v>2278</v>
      </c>
      <c r="K175" s="129" t="str">
        <f t="shared" si="13"/>
        <v>e2325</v>
      </c>
      <c r="L175" s="134" t="str">
        <f t="shared" si="12"/>
        <v>Optique</v>
      </c>
      <c r="M175" s="131" t="s">
        <v>190</v>
      </c>
      <c r="N175" s="147" t="s">
        <v>192</v>
      </c>
      <c r="O175" s="146" t="s">
        <v>426</v>
      </c>
      <c r="P175" s="129"/>
      <c r="Q175" s="129"/>
      <c r="R175" s="129"/>
    </row>
    <row r="176" spans="10:18">
      <c r="J176" s="149" t="s">
        <v>2280</v>
      </c>
      <c r="K176" s="129" t="str">
        <f t="shared" si="13"/>
        <v>e2326</v>
      </c>
      <c r="L176" s="134" t="str">
        <f t="shared" si="12"/>
        <v>Dépenses d'optique prises en charge par l'assurance maladie obligatoire</v>
      </c>
      <c r="M176" s="131" t="s">
        <v>190</v>
      </c>
      <c r="N176" s="147" t="s">
        <v>192</v>
      </c>
      <c r="O176" s="146" t="s">
        <v>426</v>
      </c>
      <c r="P176" s="129"/>
      <c r="Q176" s="129"/>
      <c r="R176" s="129"/>
    </row>
    <row r="177" spans="10:18">
      <c r="J177" s="150" t="s">
        <v>2637</v>
      </c>
      <c r="K177" s="129" t="str">
        <f t="shared" si="13"/>
        <v>e2372</v>
      </c>
      <c r="L177" s="134" t="str">
        <f t="shared" si="12"/>
        <v>Panier 100% santé optique</v>
      </c>
      <c r="M177" s="131" t="s">
        <v>190</v>
      </c>
      <c r="N177" s="147" t="s">
        <v>192</v>
      </c>
      <c r="O177" s="146" t="s">
        <v>426</v>
      </c>
      <c r="P177" s="129"/>
      <c r="Q177" s="129"/>
      <c r="R177" s="129"/>
    </row>
    <row r="178" spans="10:18">
      <c r="J178" s="196" t="s">
        <v>2638</v>
      </c>
      <c r="K178" s="129" t="str">
        <f t="shared" si="13"/>
        <v>e2373</v>
      </c>
      <c r="L178" s="134" t="str">
        <f t="shared" si="12"/>
        <v>Panier 100% santé optique, verres simples</v>
      </c>
      <c r="M178" s="131"/>
      <c r="N178" s="147" t="s">
        <v>192</v>
      </c>
      <c r="O178" s="146" t="s">
        <v>426</v>
      </c>
      <c r="P178" s="129"/>
      <c r="Q178" s="129"/>
      <c r="R178" s="129"/>
    </row>
    <row r="179" spans="10:18">
      <c r="J179" s="150" t="s">
        <v>2639</v>
      </c>
      <c r="K179" s="129" t="str">
        <f t="shared" si="13"/>
        <v>e2374</v>
      </c>
      <c r="L179" s="134" t="str">
        <f t="shared" si="12"/>
        <v>Panier libre optique</v>
      </c>
      <c r="M179" s="131" t="s">
        <v>190</v>
      </c>
      <c r="N179" s="147" t="s">
        <v>192</v>
      </c>
      <c r="O179" s="146" t="s">
        <v>426</v>
      </c>
      <c r="P179" s="129"/>
      <c r="Q179" s="129"/>
      <c r="R179" s="129"/>
    </row>
    <row r="180" spans="10:18">
      <c r="J180" s="196" t="s">
        <v>2640</v>
      </c>
      <c r="K180" s="129" t="str">
        <f t="shared" si="13"/>
        <v>e2375</v>
      </c>
      <c r="L180" s="134" t="str">
        <f t="shared" si="12"/>
        <v>Panier libre optique, verres simples</v>
      </c>
      <c r="M180" s="131"/>
      <c r="N180" s="147" t="s">
        <v>192</v>
      </c>
      <c r="O180" s="146" t="s">
        <v>426</v>
      </c>
      <c r="P180" s="129"/>
      <c r="Q180" s="129"/>
      <c r="R180" s="129"/>
    </row>
    <row r="181" spans="10:18">
      <c r="J181" s="149" t="s">
        <v>2282</v>
      </c>
      <c r="K181" s="129" t="str">
        <f t="shared" si="13"/>
        <v>e2327</v>
      </c>
      <c r="L181" s="134" t="str">
        <f t="shared" si="12"/>
        <v>Dépenses d'optique non prises en charge par l'assurance maladie obligatoire</v>
      </c>
      <c r="M181" s="131"/>
      <c r="N181" s="147" t="s">
        <v>192</v>
      </c>
      <c r="O181" s="146" t="s">
        <v>426</v>
      </c>
      <c r="P181" s="129"/>
      <c r="Q181" s="129"/>
      <c r="R181" s="129"/>
    </row>
    <row r="182" spans="10:18">
      <c r="J182" s="148" t="s">
        <v>2641</v>
      </c>
      <c r="K182" s="129" t="str">
        <f t="shared" si="13"/>
        <v>e2376</v>
      </c>
      <c r="L182" s="134" t="str">
        <f t="shared" si="12"/>
        <v>Audioprothèses (y compris entretien, réparation, prestations de suivi, etc.)</v>
      </c>
      <c r="M182" s="131" t="s">
        <v>190</v>
      </c>
      <c r="N182" s="147" t="s">
        <v>192</v>
      </c>
      <c r="O182" s="146" t="s">
        <v>426</v>
      </c>
      <c r="P182" s="129"/>
      <c r="Q182" s="129"/>
      <c r="R182" s="129"/>
    </row>
    <row r="183" spans="10:18">
      <c r="J183" s="149" t="s">
        <v>2675</v>
      </c>
      <c r="K183" s="129" t="str">
        <f t="shared" si="13"/>
        <v>e2377</v>
      </c>
      <c r="L183" s="134" t="str">
        <f t="shared" si="12"/>
        <v>Panier 100% santé audiologie</v>
      </c>
      <c r="M183" s="131"/>
      <c r="N183" s="147" t="s">
        <v>192</v>
      </c>
      <c r="O183" s="146" t="s">
        <v>426</v>
      </c>
      <c r="P183" s="129"/>
      <c r="Q183" s="129"/>
      <c r="R183" s="129"/>
    </row>
    <row r="184" spans="10:18">
      <c r="J184" s="149" t="s">
        <v>2642</v>
      </c>
      <c r="K184" s="129" t="str">
        <f t="shared" si="13"/>
        <v>e2378</v>
      </c>
      <c r="L184" s="134" t="str">
        <f t="shared" si="12"/>
        <v>Panier libre audiologie</v>
      </c>
      <c r="M184" s="131"/>
      <c r="N184" s="147" t="s">
        <v>192</v>
      </c>
      <c r="O184" s="146" t="s">
        <v>426</v>
      </c>
      <c r="P184" s="129"/>
      <c r="Q184" s="129"/>
      <c r="R184" s="129"/>
    </row>
    <row r="185" spans="10:18">
      <c r="J185" s="148" t="s">
        <v>2643</v>
      </c>
      <c r="K185" s="129" t="str">
        <f t="shared" si="13"/>
        <v>e2379</v>
      </c>
      <c r="L185" s="134" t="str">
        <f t="shared" si="12"/>
        <v>Biens médicaux (hors optique et audioprothèses) pris en charge par l'assurance maladie obligatoire</v>
      </c>
      <c r="M185" s="131" t="s">
        <v>190</v>
      </c>
      <c r="N185" s="147" t="s">
        <v>192</v>
      </c>
      <c r="O185" s="146" t="s">
        <v>426</v>
      </c>
      <c r="P185" s="129"/>
      <c r="Q185" s="129"/>
      <c r="R185" s="129"/>
    </row>
    <row r="186" spans="10:18">
      <c r="J186" s="149" t="s">
        <v>2286</v>
      </c>
      <c r="K186" s="129" t="str">
        <f t="shared" si="13"/>
        <v>e2329</v>
      </c>
      <c r="L186" s="134" t="str">
        <f t="shared" si="12"/>
        <v>Médicaments pris en charge par l'assurance maladie obligatoire</v>
      </c>
      <c r="M186" s="131"/>
      <c r="N186" s="147" t="s">
        <v>192</v>
      </c>
      <c r="O186" s="146" t="s">
        <v>426</v>
      </c>
      <c r="P186" s="129"/>
      <c r="Q186" s="129"/>
      <c r="R186" s="129"/>
    </row>
    <row r="187" spans="10:18">
      <c r="J187" s="149" t="s">
        <v>2644</v>
      </c>
      <c r="K187" s="129" t="str">
        <f t="shared" si="13"/>
        <v>e2380</v>
      </c>
      <c r="L187" s="134" t="str">
        <f t="shared" si="12"/>
        <v>Autres biens médicaux (hors optique et audioprothèses) pris en charge par l'assurance maladie obligatoire</v>
      </c>
      <c r="M187" s="131"/>
      <c r="N187" s="147" t="s">
        <v>192</v>
      </c>
      <c r="O187" s="146" t="s">
        <v>426</v>
      </c>
      <c r="P187" s="129"/>
      <c r="Q187" s="129"/>
      <c r="R187" s="129"/>
    </row>
    <row r="188" spans="10:18">
      <c r="J188" s="149" t="s">
        <v>2645</v>
      </c>
      <c r="K188" s="129" t="str">
        <f t="shared" si="13"/>
        <v>e2381</v>
      </c>
      <c r="L188" s="134" t="str">
        <f t="shared" si="12"/>
        <v>Prothèses (sauf dentaires et audiologiques), orthèses, véhicules pour handicapé physique pris en charge par l'AMO</v>
      </c>
      <c r="M188" s="131"/>
      <c r="N188" s="147" t="s">
        <v>192</v>
      </c>
      <c r="O188" s="146" t="s">
        <v>426</v>
      </c>
      <c r="P188" s="129"/>
      <c r="Q188" s="129"/>
      <c r="R188" s="129"/>
    </row>
    <row r="189" spans="10:18">
      <c r="J189" s="150" t="s">
        <v>2292</v>
      </c>
      <c r="K189" s="129" t="str">
        <f t="shared" si="13"/>
        <v>e2332</v>
      </c>
      <c r="L189" s="134" t="str">
        <f t="shared" si="12"/>
        <v>Petits matériels et pansements pris en charge par l'AMO</v>
      </c>
      <c r="M189" s="131"/>
      <c r="N189" s="147" t="s">
        <v>192</v>
      </c>
      <c r="O189" s="146" t="s">
        <v>426</v>
      </c>
      <c r="P189" s="129"/>
      <c r="Q189" s="129"/>
      <c r="R189" s="129"/>
    </row>
    <row r="190" spans="10:18">
      <c r="J190" s="148" t="s">
        <v>2646</v>
      </c>
      <c r="K190" s="129" t="str">
        <f t="shared" si="13"/>
        <v>e2382</v>
      </c>
      <c r="L190" s="134" t="str">
        <f t="shared" si="12"/>
        <v>Biens médicaux (hors optique et audioprothèses) non pris en charge par l'assurance maladie obligatoire</v>
      </c>
      <c r="M190" s="131" t="s">
        <v>190</v>
      </c>
      <c r="N190" s="147" t="s">
        <v>192</v>
      </c>
      <c r="O190" s="146" t="s">
        <v>426</v>
      </c>
      <c r="P190" s="129"/>
      <c r="Q190" s="129"/>
      <c r="R190" s="129"/>
    </row>
    <row r="191" spans="10:18">
      <c r="J191" s="149" t="s">
        <v>2296</v>
      </c>
      <c r="K191" s="129" t="str">
        <f t="shared" si="13"/>
        <v>e2334</v>
      </c>
      <c r="L191" s="134" t="str">
        <f t="shared" si="12"/>
        <v>Pharmacie non prise en charge par l'assurance maladie obligatoire</v>
      </c>
      <c r="M191" s="131" t="s">
        <v>190</v>
      </c>
      <c r="N191" s="147" t="s">
        <v>192</v>
      </c>
      <c r="O191" s="146" t="s">
        <v>426</v>
      </c>
      <c r="P191" s="129"/>
      <c r="Q191" s="129"/>
      <c r="R191" s="129"/>
    </row>
    <row r="192" spans="10:18">
      <c r="J192" s="150" t="s">
        <v>2298</v>
      </c>
      <c r="K192" s="129" t="str">
        <f t="shared" si="13"/>
        <v>e2335</v>
      </c>
      <c r="L192" s="134" t="str">
        <f t="shared" si="12"/>
        <v>Médicaments</v>
      </c>
      <c r="M192" s="131"/>
      <c r="N192" s="147" t="s">
        <v>192</v>
      </c>
      <c r="O192" s="146" t="s">
        <v>426</v>
      </c>
      <c r="P192" s="129"/>
      <c r="Q192" s="129"/>
      <c r="R192" s="129"/>
    </row>
    <row r="193" spans="10:18">
      <c r="J193" s="150" t="s">
        <v>2300</v>
      </c>
      <c r="K193" s="129" t="str">
        <f t="shared" si="13"/>
        <v>e2336</v>
      </c>
      <c r="L193" s="134" t="str">
        <f t="shared" si="12"/>
        <v>Autres produits pharmaceutiques (patchs tabagiques…)</v>
      </c>
      <c r="M193" s="131"/>
      <c r="N193" s="147" t="s">
        <v>192</v>
      </c>
      <c r="O193" s="146" t="s">
        <v>426</v>
      </c>
      <c r="P193" s="129"/>
      <c r="Q193" s="129"/>
      <c r="R193" s="129"/>
    </row>
    <row r="194" spans="10:18">
      <c r="J194" s="149" t="s">
        <v>2647</v>
      </c>
      <c r="K194" s="129" t="str">
        <f t="shared" si="13"/>
        <v>e2383</v>
      </c>
      <c r="L194" s="134" t="str">
        <f t="shared" si="12"/>
        <v>Autres biens médicaux (hors optique et audioprothèses) non pris en charge par l'assurance maladie obligatoire</v>
      </c>
      <c r="M194" s="131" t="s">
        <v>190</v>
      </c>
      <c r="N194" s="147" t="s">
        <v>192</v>
      </c>
      <c r="O194" s="146" t="s">
        <v>426</v>
      </c>
      <c r="P194" s="129"/>
      <c r="Q194" s="129"/>
      <c r="R194" s="129"/>
    </row>
    <row r="195" spans="10:18">
      <c r="J195" s="150" t="s">
        <v>2648</v>
      </c>
      <c r="K195" s="129" t="str">
        <f t="shared" si="13"/>
        <v>e2384</v>
      </c>
      <c r="L195" s="134" t="str">
        <f t="shared" si="12"/>
        <v>Prothèses (sauf dentaires et audiologiques), orthèses, véhicules pour handicapé physique non pris en charge par l'AMO</v>
      </c>
      <c r="M195" s="131"/>
      <c r="N195" s="147" t="s">
        <v>192</v>
      </c>
      <c r="O195" s="146" t="s">
        <v>426</v>
      </c>
      <c r="P195" s="129"/>
      <c r="Q195" s="129"/>
      <c r="R195" s="129"/>
    </row>
    <row r="196" spans="10:18">
      <c r="J196" s="150" t="s">
        <v>2306</v>
      </c>
      <c r="K196" s="129" t="str">
        <f t="shared" si="13"/>
        <v>e2339</v>
      </c>
      <c r="L196" s="134" t="str">
        <f t="shared" si="12"/>
        <v>Petits matériels et pansements non pris en charge par l'AMO</v>
      </c>
      <c r="M196" s="131"/>
      <c r="N196" s="147" t="s">
        <v>192</v>
      </c>
      <c r="O196" s="146" t="s">
        <v>426</v>
      </c>
      <c r="P196" s="129"/>
      <c r="Q196" s="129"/>
      <c r="R196" s="129"/>
    </row>
    <row r="197" spans="10:18">
      <c r="J197" s="105" t="s">
        <v>2308</v>
      </c>
      <c r="K197" s="129" t="str">
        <f t="shared" si="13"/>
        <v>e2340</v>
      </c>
      <c r="L197" s="134" t="str">
        <f t="shared" si="12"/>
        <v>Autres prestations connexes à la santé</v>
      </c>
      <c r="M197" s="131" t="s">
        <v>190</v>
      </c>
      <c r="N197" s="147" t="s">
        <v>192</v>
      </c>
      <c r="O197" s="146" t="s">
        <v>426</v>
      </c>
      <c r="P197" s="129"/>
      <c r="Q197" s="129"/>
      <c r="R197" s="129"/>
    </row>
    <row r="198" spans="10:18">
      <c r="J198" s="106" t="s">
        <v>2310</v>
      </c>
      <c r="K198" s="129" t="str">
        <f t="shared" si="13"/>
        <v>e2341</v>
      </c>
      <c r="L198" s="134" t="str">
        <f t="shared" si="12"/>
        <v>médecin alternative non prise en charge AMO (aécupuncture, ostéopapthie, psychanalyse...)</v>
      </c>
      <c r="M198" s="131"/>
      <c r="N198" s="147" t="s">
        <v>192</v>
      </c>
      <c r="O198" s="146" t="s">
        <v>426</v>
      </c>
      <c r="P198" s="129"/>
      <c r="Q198" s="129"/>
      <c r="R198" s="129"/>
    </row>
    <row r="199" spans="10:18">
      <c r="J199" s="106" t="s">
        <v>2312</v>
      </c>
      <c r="K199" s="129" t="str">
        <f t="shared" si="13"/>
        <v>e2342</v>
      </c>
      <c r="L199" s="134" t="str">
        <f t="shared" si="12"/>
        <v>actions de prévention</v>
      </c>
      <c r="M199" s="131"/>
      <c r="N199" s="147" t="s">
        <v>192</v>
      </c>
      <c r="O199" s="146" t="s">
        <v>426</v>
      </c>
      <c r="P199" s="129"/>
      <c r="Q199" s="129"/>
      <c r="R199" s="129"/>
    </row>
    <row r="200" spans="10:18">
      <c r="J200" s="106" t="s">
        <v>2314</v>
      </c>
      <c r="K200" s="129" t="str">
        <f t="shared" si="13"/>
        <v>e2343</v>
      </c>
      <c r="L200" s="134" t="str">
        <f t="shared" si="12"/>
        <v>garanties accessoires incapacité et indemnités journalières</v>
      </c>
      <c r="M200" s="131"/>
      <c r="N200" s="147" t="s">
        <v>192</v>
      </c>
      <c r="O200" s="146" t="s">
        <v>426</v>
      </c>
      <c r="P200" s="129"/>
      <c r="Q200" s="129"/>
      <c r="R200" s="129"/>
    </row>
    <row r="201" spans="10:18">
      <c r="J201" s="106" t="s">
        <v>2316</v>
      </c>
      <c r="K201" s="129" t="str">
        <f t="shared" si="13"/>
        <v>e2344</v>
      </c>
      <c r="L201" s="134" t="str">
        <f t="shared" ref="L201:L205" si="14">J201</f>
        <v>garanties accessoires invalidité</v>
      </c>
      <c r="M201" s="131"/>
      <c r="N201" s="147" t="s">
        <v>192</v>
      </c>
      <c r="O201" s="146" t="s">
        <v>426</v>
      </c>
      <c r="P201" s="129"/>
      <c r="Q201" s="129"/>
      <c r="R201" s="129"/>
    </row>
    <row r="202" spans="10:18">
      <c r="J202" s="106" t="s">
        <v>2318</v>
      </c>
      <c r="K202" s="129" t="str">
        <f t="shared" ref="K202:K205" si="15">VLOOKUP(J202,$A:$B,2,FALSE)</f>
        <v>e2345</v>
      </c>
      <c r="L202" s="134" t="str">
        <f t="shared" si="14"/>
        <v>garanties accessoires dépendance</v>
      </c>
      <c r="M202" s="131"/>
      <c r="N202" s="147" t="s">
        <v>192</v>
      </c>
      <c r="O202" s="146" t="s">
        <v>426</v>
      </c>
      <c r="P202" s="129"/>
      <c r="Q202" s="129"/>
      <c r="R202" s="129"/>
    </row>
    <row r="203" spans="10:18">
      <c r="J203" s="106" t="s">
        <v>2320</v>
      </c>
      <c r="K203" s="129" t="str">
        <f t="shared" si="15"/>
        <v>e2346</v>
      </c>
      <c r="L203" s="134" t="str">
        <f t="shared" si="14"/>
        <v>garanties accessoires famille</v>
      </c>
      <c r="M203" s="131"/>
      <c r="N203" s="147" t="s">
        <v>192</v>
      </c>
      <c r="O203" s="146" t="s">
        <v>426</v>
      </c>
      <c r="P203" s="129"/>
      <c r="Q203" s="129"/>
      <c r="R203" s="129"/>
    </row>
    <row r="204" spans="10:18">
      <c r="J204" s="106" t="s">
        <v>2322</v>
      </c>
      <c r="K204" s="129" t="str">
        <f t="shared" si="15"/>
        <v>e2347</v>
      </c>
      <c r="L204" s="134" t="str">
        <f t="shared" si="14"/>
        <v>garanties accessoires décès</v>
      </c>
      <c r="M204" s="131"/>
      <c r="N204" s="147" t="s">
        <v>192</v>
      </c>
      <c r="O204" s="146" t="s">
        <v>426</v>
      </c>
      <c r="P204" s="129"/>
      <c r="Q204" s="129"/>
      <c r="R204" s="129"/>
    </row>
    <row r="205" spans="10:18">
      <c r="J205" s="106" t="s">
        <v>2324</v>
      </c>
      <c r="K205" s="129" t="str">
        <f t="shared" si="15"/>
        <v>e2348</v>
      </c>
      <c r="L205" s="134" t="str">
        <f t="shared" si="14"/>
        <v>aides diverses</v>
      </c>
      <c r="M205" s="131"/>
      <c r="N205" s="147" t="s">
        <v>192</v>
      </c>
      <c r="O205" s="146" t="s">
        <v>426</v>
      </c>
      <c r="P205" s="129"/>
      <c r="Q205" s="129"/>
      <c r="R205" s="129"/>
    </row>
    <row r="206" spans="10:18">
      <c r="K206" s="134"/>
      <c r="L206"/>
    </row>
    <row r="207" spans="10:18">
      <c r="K207" s="134"/>
      <c r="L207"/>
    </row>
    <row r="208" spans="10:18">
      <c r="K208" s="134"/>
      <c r="L208"/>
    </row>
  </sheetData>
  <autoFilter ref="A1:V66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>
    <tabColor rgb="FF00B0F0"/>
  </sheetPr>
  <dimension ref="A1:V45"/>
  <sheetViews>
    <sheetView topLeftCell="A7" zoomScaleNormal="100" workbookViewId="0">
      <selection activeCell="P19" sqref="P19"/>
    </sheetView>
  </sheetViews>
  <sheetFormatPr baseColWidth="10" defaultColWidth="11.5546875" defaultRowHeight="14.4"/>
  <cols>
    <col min="1" max="1" width="50.5546875" style="129" customWidth="1"/>
    <col min="2" max="2" width="6.5546875" style="129" bestFit="1" customWidth="1"/>
    <col min="3" max="3" width="11.5546875" style="129"/>
    <col min="4" max="4" width="7" style="129" bestFit="1" customWidth="1"/>
    <col min="5" max="7" width="7" style="129" customWidth="1"/>
    <col min="8" max="8" width="6.44140625" style="129" bestFit="1" customWidth="1"/>
    <col min="9" max="9" width="11.5546875" style="129"/>
    <col min="10" max="10" width="76.6640625" style="129" customWidth="1"/>
    <col min="11" max="11" width="6.33203125" style="129" bestFit="1" customWidth="1"/>
    <col min="12" max="12" width="66.88671875" style="151" customWidth="1"/>
    <col min="13" max="13" width="7.33203125" style="129" bestFit="1" customWidth="1"/>
    <col min="14" max="14" width="7.6640625" style="129" bestFit="1" customWidth="1"/>
    <col min="15" max="17" width="11.5546875" style="129"/>
    <col min="18" max="18" width="15.44140625" style="129" customWidth="1"/>
    <col min="19" max="16384" width="11.5546875" style="129"/>
  </cols>
  <sheetData>
    <row r="1" spans="1:22">
      <c r="A1" s="35" t="s">
        <v>576</v>
      </c>
      <c r="B1" s="35" t="s">
        <v>235</v>
      </c>
      <c r="C1" s="35" t="s">
        <v>603</v>
      </c>
      <c r="D1" s="35" t="s">
        <v>238</v>
      </c>
      <c r="E1" s="115" t="s">
        <v>1822</v>
      </c>
      <c r="F1" s="115" t="s">
        <v>1823</v>
      </c>
      <c r="G1" s="115" t="s">
        <v>1824</v>
      </c>
      <c r="H1" s="35" t="s">
        <v>581</v>
      </c>
      <c r="I1" s="35" t="s">
        <v>242</v>
      </c>
      <c r="J1" s="114" t="s">
        <v>234</v>
      </c>
      <c r="K1" s="35" t="s">
        <v>235</v>
      </c>
      <c r="L1" s="109" t="s">
        <v>2524</v>
      </c>
      <c r="M1" s="35" t="s">
        <v>236</v>
      </c>
      <c r="N1" s="35" t="s">
        <v>237</v>
      </c>
      <c r="O1" s="35" t="s">
        <v>238</v>
      </c>
      <c r="P1" s="35" t="s">
        <v>239</v>
      </c>
      <c r="Q1" s="35" t="s">
        <v>240</v>
      </c>
      <c r="R1" s="35" t="s">
        <v>241</v>
      </c>
      <c r="S1" s="115" t="s">
        <v>1822</v>
      </c>
      <c r="T1" s="115" t="s">
        <v>1823</v>
      </c>
      <c r="U1" s="115" t="s">
        <v>1824</v>
      </c>
      <c r="V1" s="115" t="s">
        <v>242</v>
      </c>
    </row>
    <row r="2" spans="1:22">
      <c r="A2" s="19" t="s">
        <v>244</v>
      </c>
      <c r="B2" s="129" t="s">
        <v>245</v>
      </c>
      <c r="C2" s="129" t="s">
        <v>609</v>
      </c>
      <c r="D2" s="129" t="s">
        <v>243</v>
      </c>
      <c r="H2" s="129">
        <f t="shared" ref="H2:H15" si="0">COUNTIF($J$2:$J$388,A2)</f>
        <v>4</v>
      </c>
      <c r="J2" s="3" t="s">
        <v>612</v>
      </c>
      <c r="K2" s="4"/>
      <c r="L2" s="188"/>
      <c r="O2" s="129" t="s">
        <v>426</v>
      </c>
      <c r="Q2" s="129" t="s">
        <v>299</v>
      </c>
    </row>
    <row r="3" spans="1:22">
      <c r="A3" s="130" t="s">
        <v>1386</v>
      </c>
      <c r="B3" s="129" t="s">
        <v>1555</v>
      </c>
      <c r="D3" s="129" t="s">
        <v>426</v>
      </c>
      <c r="H3" s="129">
        <f t="shared" si="0"/>
        <v>1</v>
      </c>
      <c r="J3" s="10" t="s">
        <v>244</v>
      </c>
      <c r="K3" s="130" t="str">
        <f>VLOOKUP(J3,$A$1:$I$287,2,FALSE)</f>
        <v>x0</v>
      </c>
      <c r="L3" s="173" t="str">
        <f>J3</f>
        <v>Total/NA</v>
      </c>
      <c r="M3" s="131" t="s">
        <v>190</v>
      </c>
      <c r="N3" s="131"/>
      <c r="O3" s="129" t="s">
        <v>243</v>
      </c>
      <c r="R3" s="5"/>
    </row>
    <row r="4" spans="1:22">
      <c r="A4" s="130" t="s">
        <v>1612</v>
      </c>
      <c r="B4" s="129" t="s">
        <v>1556</v>
      </c>
      <c r="D4" s="129" t="s">
        <v>426</v>
      </c>
      <c r="H4" s="129">
        <f t="shared" si="0"/>
        <v>1</v>
      </c>
      <c r="J4" s="16" t="s">
        <v>1386</v>
      </c>
      <c r="K4" s="130" t="str">
        <f>VLOOKUP(J4,$A$1:$I$287,2,FALSE)</f>
        <v>e500</v>
      </c>
      <c r="L4" s="162" t="str">
        <f>J4</f>
        <v>Placements nets de transferts ou alloués</v>
      </c>
      <c r="M4" s="49" t="s">
        <v>190</v>
      </c>
      <c r="N4" s="49" t="s">
        <v>192</v>
      </c>
      <c r="O4" s="129" t="s">
        <v>426</v>
      </c>
    </row>
    <row r="5" spans="1:22">
      <c r="A5" s="130" t="s">
        <v>1387</v>
      </c>
      <c r="B5" s="129" t="s">
        <v>1557</v>
      </c>
      <c r="D5" s="129" t="s">
        <v>426</v>
      </c>
      <c r="E5" s="132"/>
      <c r="H5" s="129">
        <f t="shared" si="0"/>
        <v>1</v>
      </c>
      <c r="J5" s="17" t="s">
        <v>1612</v>
      </c>
      <c r="K5" s="130" t="str">
        <f>VLOOKUP(J5,$A$1:$I$287,2,FALSE)</f>
        <v>e501</v>
      </c>
      <c r="L5" s="162" t="str">
        <f>J5</f>
        <v>Placements non transférés ou alloués</v>
      </c>
      <c r="M5" s="49"/>
      <c r="N5" s="49" t="s">
        <v>192</v>
      </c>
      <c r="O5" s="129" t="s">
        <v>426</v>
      </c>
    </row>
    <row r="6" spans="1:22">
      <c r="A6" s="137" t="s">
        <v>2837</v>
      </c>
      <c r="B6" s="137" t="s">
        <v>247</v>
      </c>
      <c r="C6" s="137"/>
      <c r="D6" s="137" t="s">
        <v>243</v>
      </c>
      <c r="E6" s="132"/>
      <c r="F6" s="132"/>
      <c r="G6" s="132"/>
      <c r="H6" s="132">
        <f t="shared" si="0"/>
        <v>1</v>
      </c>
      <c r="I6" s="132"/>
      <c r="J6" s="22" t="s">
        <v>1387</v>
      </c>
      <c r="K6" s="130" t="str">
        <f>VLOOKUP(J6,$A$1:$I$287,2,FALSE)</f>
        <v>e502</v>
      </c>
      <c r="L6" s="162" t="str">
        <f>J6</f>
        <v>Placements transférés ou alloués</v>
      </c>
      <c r="M6" s="49"/>
      <c r="N6" s="49" t="s">
        <v>191</v>
      </c>
      <c r="O6" s="129" t="s">
        <v>426</v>
      </c>
    </row>
    <row r="7" spans="1:22">
      <c r="A7" s="137" t="s">
        <v>2838</v>
      </c>
      <c r="B7" s="137" t="s">
        <v>606</v>
      </c>
      <c r="C7" s="137"/>
      <c r="D7" s="137" t="s">
        <v>243</v>
      </c>
      <c r="E7" s="132"/>
      <c r="F7" s="132"/>
      <c r="G7" s="132"/>
      <c r="H7" s="132">
        <f t="shared" si="0"/>
        <v>1</v>
      </c>
      <c r="I7" s="132"/>
      <c r="J7" s="107" t="s">
        <v>2813</v>
      </c>
      <c r="K7" s="130"/>
      <c r="L7" s="162"/>
      <c r="O7" s="129" t="s">
        <v>426</v>
      </c>
    </row>
    <row r="8" spans="1:22">
      <c r="A8" s="137" t="s">
        <v>2839</v>
      </c>
      <c r="B8" s="137" t="s">
        <v>2803</v>
      </c>
      <c r="C8" s="137"/>
      <c r="D8" s="137" t="s">
        <v>243</v>
      </c>
      <c r="E8" s="132"/>
      <c r="F8" s="132"/>
      <c r="G8" s="132"/>
      <c r="H8" s="132">
        <f t="shared" si="0"/>
        <v>1</v>
      </c>
      <c r="I8" s="132"/>
      <c r="J8" s="50" t="s">
        <v>244</v>
      </c>
      <c r="K8" s="130" t="str">
        <f t="shared" ref="K8:K39" si="1">VLOOKUP(J8,$A$1:$I$287,2,FALSE)</f>
        <v>x0</v>
      </c>
      <c r="L8" s="162" t="str">
        <f t="shared" ref="L8:L39" si="2">J8</f>
        <v>Total/NA</v>
      </c>
      <c r="M8" s="49" t="s">
        <v>190</v>
      </c>
      <c r="O8" s="137" t="s">
        <v>243</v>
      </c>
      <c r="Q8" s="129" t="s">
        <v>2790</v>
      </c>
      <c r="R8" s="129" t="s">
        <v>2812</v>
      </c>
    </row>
    <row r="9" spans="1:22">
      <c r="A9" s="137" t="s">
        <v>2840</v>
      </c>
      <c r="B9" s="137" t="s">
        <v>203</v>
      </c>
      <c r="C9" s="137"/>
      <c r="D9" s="137" t="s">
        <v>243</v>
      </c>
      <c r="E9" s="132"/>
      <c r="F9" s="132"/>
      <c r="G9" s="132"/>
      <c r="H9" s="132">
        <f t="shared" si="0"/>
        <v>1</v>
      </c>
      <c r="I9" s="132"/>
      <c r="J9" s="44" t="s">
        <v>2842</v>
      </c>
      <c r="K9" s="130" t="str">
        <f t="shared" si="1"/>
        <v>x48</v>
      </c>
      <c r="L9" s="162" t="str">
        <f t="shared" si="2"/>
        <v>SCR à l'exclusion des exigences de capital supplémentaire</v>
      </c>
      <c r="M9" s="376" t="s">
        <v>190</v>
      </c>
      <c r="N9" s="49" t="s">
        <v>192</v>
      </c>
      <c r="O9" s="137" t="s">
        <v>243</v>
      </c>
    </row>
    <row r="10" spans="1:22">
      <c r="A10" s="137" t="s">
        <v>2841</v>
      </c>
      <c r="B10" s="137" t="s">
        <v>2801</v>
      </c>
      <c r="C10" s="137"/>
      <c r="D10" s="137" t="s">
        <v>243</v>
      </c>
      <c r="E10" s="132"/>
      <c r="F10" s="132"/>
      <c r="G10" s="132"/>
      <c r="H10" s="132">
        <f t="shared" si="0"/>
        <v>1</v>
      </c>
      <c r="I10" s="132"/>
      <c r="J10" s="22" t="s">
        <v>2844</v>
      </c>
      <c r="K10" s="130" t="str">
        <f t="shared" si="1"/>
        <v>x24</v>
      </c>
      <c r="L10" s="162" t="str">
        <f t="shared" si="2"/>
        <v>Incluant la capacité d’absorption des pertes des provisions techniques et des impôts différés</v>
      </c>
      <c r="M10" s="49" t="s">
        <v>190</v>
      </c>
      <c r="N10" s="49" t="s">
        <v>192</v>
      </c>
      <c r="O10" s="137" t="s">
        <v>243</v>
      </c>
    </row>
    <row r="11" spans="1:22">
      <c r="A11" s="137" t="s">
        <v>2842</v>
      </c>
      <c r="B11" s="137" t="s">
        <v>2805</v>
      </c>
      <c r="C11" s="137"/>
      <c r="D11" s="137" t="s">
        <v>243</v>
      </c>
      <c r="E11" s="132"/>
      <c r="F11" s="132"/>
      <c r="G11" s="132"/>
      <c r="H11" s="132">
        <f t="shared" si="0"/>
        <v>1</v>
      </c>
      <c r="I11" s="132"/>
      <c r="J11" s="53" t="s">
        <v>2837</v>
      </c>
      <c r="K11" s="130" t="str">
        <f t="shared" si="1"/>
        <v>x23</v>
      </c>
      <c r="L11" s="162" t="str">
        <f t="shared" si="2"/>
        <v>Incluant la capacité d’absorption des pertes des provisions techniques</v>
      </c>
      <c r="M11" s="49" t="s">
        <v>190</v>
      </c>
      <c r="N11" s="49" t="s">
        <v>192</v>
      </c>
      <c r="O11" s="137" t="s">
        <v>243</v>
      </c>
    </row>
    <row r="12" spans="1:22">
      <c r="A12" s="137" t="s">
        <v>2843</v>
      </c>
      <c r="B12" s="137" t="s">
        <v>2800</v>
      </c>
      <c r="C12" s="137"/>
      <c r="D12" s="137" t="s">
        <v>243</v>
      </c>
      <c r="E12" s="132"/>
      <c r="F12" s="132"/>
      <c r="G12" s="132"/>
      <c r="H12" s="132">
        <f t="shared" si="0"/>
        <v>1</v>
      </c>
      <c r="I12" s="132"/>
      <c r="J12" s="67" t="s">
        <v>2838</v>
      </c>
      <c r="K12" s="130" t="str">
        <f t="shared" si="1"/>
        <v>x20</v>
      </c>
      <c r="L12" s="162" t="str">
        <f t="shared" si="2"/>
        <v>Excluant la capacité d’absorption des pertes des provisions techniques</v>
      </c>
      <c r="N12" s="49" t="s">
        <v>192</v>
      </c>
      <c r="O12" s="137" t="s">
        <v>243</v>
      </c>
    </row>
    <row r="13" spans="1:22">
      <c r="A13" s="137" t="s">
        <v>2844</v>
      </c>
      <c r="B13" s="137" t="s">
        <v>1920</v>
      </c>
      <c r="C13" s="137"/>
      <c r="D13" s="137" t="s">
        <v>243</v>
      </c>
      <c r="E13" s="132"/>
      <c r="F13" s="132"/>
      <c r="G13" s="132"/>
      <c r="H13" s="132">
        <f t="shared" si="0"/>
        <v>1</v>
      </c>
      <c r="I13" s="132"/>
      <c r="J13" s="67" t="s">
        <v>2839</v>
      </c>
      <c r="K13" s="130" t="str">
        <f t="shared" si="1"/>
        <v>x32</v>
      </c>
      <c r="L13" s="162" t="str">
        <f t="shared" si="2"/>
        <v>Capacité d’absorption des pertes des provisions techniques</v>
      </c>
      <c r="N13" s="49" t="s">
        <v>191</v>
      </c>
      <c r="O13" s="137" t="s">
        <v>243</v>
      </c>
    </row>
    <row r="14" spans="1:22">
      <c r="A14" s="357" t="s">
        <v>5629</v>
      </c>
      <c r="B14" s="303" t="s">
        <v>6502</v>
      </c>
      <c r="C14" s="357"/>
      <c r="D14" s="357" t="s">
        <v>6107</v>
      </c>
      <c r="E14" s="357"/>
      <c r="F14" s="357"/>
      <c r="G14" s="357"/>
      <c r="H14" s="357">
        <f t="shared" si="0"/>
        <v>1</v>
      </c>
      <c r="I14" s="357"/>
      <c r="J14" s="53" t="s">
        <v>2840</v>
      </c>
      <c r="K14" s="130" t="str">
        <f t="shared" si="1"/>
        <v>x28</v>
      </c>
      <c r="L14" s="162" t="str">
        <f t="shared" si="2"/>
        <v>Capacité d’absorption de pertes des impôts différés</v>
      </c>
      <c r="N14" s="49" t="s">
        <v>191</v>
      </c>
      <c r="O14" s="137" t="s">
        <v>243</v>
      </c>
    </row>
    <row r="15" spans="1:22">
      <c r="A15" s="357" t="s">
        <v>5630</v>
      </c>
      <c r="B15" s="303" t="s">
        <v>6503</v>
      </c>
      <c r="C15" s="357"/>
      <c r="D15" s="357" t="s">
        <v>6107</v>
      </c>
      <c r="E15" s="357"/>
      <c r="F15" s="357"/>
      <c r="G15" s="357"/>
      <c r="H15" s="357">
        <f t="shared" si="0"/>
        <v>1</v>
      </c>
      <c r="I15" s="357"/>
      <c r="J15" s="22" t="s">
        <v>2841</v>
      </c>
      <c r="K15" s="130" t="str">
        <f t="shared" si="1"/>
        <v>x14</v>
      </c>
      <c r="L15" s="162" t="str">
        <f t="shared" si="2"/>
        <v>Capital requis pour les activités exercées conformément à l’article 4 de la directive 2003/41/CE</v>
      </c>
      <c r="N15" s="49" t="s">
        <v>192</v>
      </c>
      <c r="O15" s="137" t="s">
        <v>243</v>
      </c>
    </row>
    <row r="16" spans="1:22">
      <c r="A16" s="357" t="s">
        <v>5631</v>
      </c>
      <c r="B16" s="303" t="s">
        <v>6504</v>
      </c>
      <c r="C16" s="357"/>
      <c r="D16" s="357" t="s">
        <v>6107</v>
      </c>
      <c r="E16" s="357"/>
      <c r="F16" s="357"/>
      <c r="G16" s="357"/>
      <c r="H16" s="357">
        <f>COUNTIF($J$2:$J$388,A16)</f>
        <v>1</v>
      </c>
      <c r="I16" s="357"/>
      <c r="J16" s="44" t="s">
        <v>2843</v>
      </c>
      <c r="K16" s="130" t="str">
        <f t="shared" si="1"/>
        <v>x13</v>
      </c>
      <c r="L16" s="162" t="str">
        <f t="shared" si="2"/>
        <v>Exigence de capital supplémentaire</v>
      </c>
      <c r="N16" s="49" t="s">
        <v>192</v>
      </c>
      <c r="O16" s="137" t="s">
        <v>243</v>
      </c>
    </row>
    <row r="17" spans="1:18">
      <c r="A17" s="357" t="s">
        <v>5632</v>
      </c>
      <c r="B17" s="303" t="s">
        <v>6505</v>
      </c>
      <c r="C17" s="357"/>
      <c r="D17" s="357" t="s">
        <v>6107</v>
      </c>
      <c r="E17" s="357"/>
      <c r="F17" s="357"/>
      <c r="G17" s="357"/>
      <c r="H17" s="357">
        <f t="shared" ref="H17:H32" si="3">COUNTIF($J$2:$J$388,A17)</f>
        <v>1</v>
      </c>
      <c r="I17" s="357"/>
      <c r="J17" s="331" t="s">
        <v>5633</v>
      </c>
      <c r="K17" s="332"/>
      <c r="L17" s="371"/>
      <c r="M17" s="303"/>
      <c r="N17" s="303"/>
      <c r="O17" s="303" t="s">
        <v>6107</v>
      </c>
      <c r="P17" s="303"/>
      <c r="Q17" s="303" t="s">
        <v>5857</v>
      </c>
      <c r="R17" s="303" t="s">
        <v>6482</v>
      </c>
    </row>
    <row r="18" spans="1:18">
      <c r="A18" s="357" t="s">
        <v>5794</v>
      </c>
      <c r="B18" s="303" t="s">
        <v>6506</v>
      </c>
      <c r="C18" s="357"/>
      <c r="D18" s="357" t="s">
        <v>6107</v>
      </c>
      <c r="E18" s="357"/>
      <c r="F18" s="357"/>
      <c r="G18" s="357"/>
      <c r="H18" s="357">
        <f t="shared" si="3"/>
        <v>1</v>
      </c>
      <c r="I18" s="357"/>
      <c r="J18" s="306" t="s">
        <v>244</v>
      </c>
      <c r="K18" s="332" t="str">
        <f t="shared" si="1"/>
        <v>x0</v>
      </c>
      <c r="L18" s="371" t="str">
        <f t="shared" si="2"/>
        <v>Total/NA</v>
      </c>
      <c r="M18" s="366" t="s">
        <v>190</v>
      </c>
      <c r="N18" s="303"/>
      <c r="O18" s="303" t="str">
        <f>VLOOKUP(L18,$A$1:$I$50,4,FALSE)</f>
        <v>s2c</v>
      </c>
      <c r="P18" s="303" t="s">
        <v>609</v>
      </c>
      <c r="Q18" s="303"/>
      <c r="R18" s="303"/>
    </row>
    <row r="19" spans="1:18">
      <c r="A19" s="357" t="s">
        <v>6089</v>
      </c>
      <c r="B19" s="303" t="s">
        <v>6507</v>
      </c>
      <c r="C19" s="357"/>
      <c r="D19" s="357" t="s">
        <v>6107</v>
      </c>
      <c r="E19" s="357"/>
      <c r="F19" s="357"/>
      <c r="G19" s="357"/>
      <c r="H19" s="357">
        <f t="shared" si="3"/>
        <v>1</v>
      </c>
      <c r="I19" s="357"/>
      <c r="J19" s="307" t="s">
        <v>5629</v>
      </c>
      <c r="K19" s="332" t="str">
        <f t="shared" si="1"/>
        <v>s5000</v>
      </c>
      <c r="L19" s="371" t="str">
        <f t="shared" si="2"/>
        <v>Prix de marché</v>
      </c>
      <c r="M19" s="303"/>
      <c r="N19" s="372" t="s">
        <v>192</v>
      </c>
      <c r="O19" s="303" t="str">
        <f t="shared" ref="O19:O39" si="4">VLOOKUP(L19,$A$1:$I$50,4,FALSE)</f>
        <v>s1</v>
      </c>
      <c r="P19" s="303"/>
      <c r="Q19" s="303"/>
      <c r="R19" s="303"/>
    </row>
    <row r="20" spans="1:18">
      <c r="A20" s="357" t="s">
        <v>6090</v>
      </c>
      <c r="B20" s="303" t="s">
        <v>6508</v>
      </c>
      <c r="C20" s="357"/>
      <c r="D20" s="357" t="s">
        <v>6107</v>
      </c>
      <c r="E20" s="357"/>
      <c r="F20" s="357"/>
      <c r="G20" s="357"/>
      <c r="H20" s="357">
        <f t="shared" si="3"/>
        <v>1</v>
      </c>
      <c r="I20" s="357"/>
      <c r="J20" s="307" t="s">
        <v>5630</v>
      </c>
      <c r="K20" s="332" t="str">
        <f t="shared" si="1"/>
        <v>s5001</v>
      </c>
      <c r="L20" s="371" t="str">
        <f t="shared" si="2"/>
        <v>Prix de modèle</v>
      </c>
      <c r="M20" s="303"/>
      <c r="N20" s="372" t="s">
        <v>192</v>
      </c>
      <c r="O20" s="303" t="str">
        <f t="shared" si="4"/>
        <v>s1</v>
      </c>
      <c r="P20" s="303"/>
      <c r="Q20" s="303"/>
      <c r="R20" s="303"/>
    </row>
    <row r="21" spans="1:18">
      <c r="A21" s="357" t="s">
        <v>6091</v>
      </c>
      <c r="B21" s="303" t="s">
        <v>6509</v>
      </c>
      <c r="C21" s="357"/>
      <c r="D21" s="357" t="s">
        <v>6107</v>
      </c>
      <c r="E21" s="357"/>
      <c r="F21" s="357"/>
      <c r="G21" s="357"/>
      <c r="H21" s="357">
        <f t="shared" si="3"/>
        <v>1</v>
      </c>
      <c r="I21" s="357"/>
      <c r="J21" s="307" t="s">
        <v>5631</v>
      </c>
      <c r="K21" s="332" t="str">
        <f t="shared" si="1"/>
        <v>s5002</v>
      </c>
      <c r="L21" s="371" t="str">
        <f t="shared" si="2"/>
        <v>Expertise</v>
      </c>
      <c r="M21" s="303"/>
      <c r="N21" s="372" t="s">
        <v>192</v>
      </c>
      <c r="O21" s="303" t="str">
        <f t="shared" si="4"/>
        <v>s1</v>
      </c>
      <c r="P21" s="303"/>
      <c r="Q21" s="303"/>
      <c r="R21" s="303"/>
    </row>
    <row r="22" spans="1:18">
      <c r="A22" s="357" t="s">
        <v>6092</v>
      </c>
      <c r="B22" s="303" t="s">
        <v>6510</v>
      </c>
      <c r="C22" s="357"/>
      <c r="D22" s="357" t="s">
        <v>6107</v>
      </c>
      <c r="E22" s="357"/>
      <c r="F22" s="357"/>
      <c r="G22" s="357"/>
      <c r="H22" s="357">
        <f t="shared" si="3"/>
        <v>1</v>
      </c>
      <c r="I22" s="357"/>
      <c r="J22" s="307" t="s">
        <v>5632</v>
      </c>
      <c r="K22" s="332" t="str">
        <f t="shared" si="1"/>
        <v>s5003</v>
      </c>
      <c r="L22" s="371" t="str">
        <f t="shared" si="2"/>
        <v>Estimation</v>
      </c>
      <c r="M22" s="303"/>
      <c r="N22" s="372" t="s">
        <v>192</v>
      </c>
      <c r="O22" s="303" t="str">
        <f t="shared" si="4"/>
        <v>s1</v>
      </c>
      <c r="P22" s="303"/>
      <c r="Q22" s="303"/>
      <c r="R22" s="303"/>
    </row>
    <row r="23" spans="1:18">
      <c r="A23" s="357" t="s">
        <v>6093</v>
      </c>
      <c r="B23" s="303" t="s">
        <v>6511</v>
      </c>
      <c r="C23" s="357"/>
      <c r="D23" s="357" t="s">
        <v>6107</v>
      </c>
      <c r="E23" s="357"/>
      <c r="F23" s="357"/>
      <c r="G23" s="357"/>
      <c r="H23" s="357">
        <f t="shared" si="3"/>
        <v>1</v>
      </c>
      <c r="I23" s="357"/>
      <c r="J23" s="307" t="s">
        <v>5794</v>
      </c>
      <c r="K23" s="332" t="str">
        <f t="shared" si="1"/>
        <v>s5004</v>
      </c>
      <c r="L23" s="371" t="str">
        <f t="shared" si="2"/>
        <v>Autre méthode de valorisation</v>
      </c>
      <c r="M23" s="303"/>
      <c r="N23" s="372" t="s">
        <v>192</v>
      </c>
      <c r="O23" s="303" t="str">
        <f t="shared" si="4"/>
        <v>s1</v>
      </c>
      <c r="P23" s="303"/>
      <c r="Q23" s="303"/>
      <c r="R23" s="303"/>
    </row>
    <row r="24" spans="1:18">
      <c r="A24" s="357" t="s">
        <v>6094</v>
      </c>
      <c r="B24" s="303" t="s">
        <v>6512</v>
      </c>
      <c r="C24" s="357"/>
      <c r="D24" s="357" t="s">
        <v>6107</v>
      </c>
      <c r="E24" s="357"/>
      <c r="F24" s="357"/>
      <c r="G24" s="357"/>
      <c r="H24" s="357">
        <f t="shared" si="3"/>
        <v>1</v>
      </c>
      <c r="I24" s="357"/>
      <c r="J24" s="305" t="s">
        <v>6199</v>
      </c>
      <c r="K24" s="332"/>
      <c r="L24" s="371"/>
      <c r="M24" s="303"/>
      <c r="N24" s="372"/>
      <c r="O24" s="303" t="s">
        <v>6107</v>
      </c>
      <c r="P24" s="303"/>
      <c r="Q24" s="303" t="s">
        <v>3160</v>
      </c>
      <c r="R24" s="303" t="s">
        <v>6654</v>
      </c>
    </row>
    <row r="25" spans="1:18">
      <c r="A25" s="357" t="s">
        <v>6095</v>
      </c>
      <c r="B25" s="303" t="s">
        <v>6513</v>
      </c>
      <c r="C25" s="357"/>
      <c r="D25" s="357" t="s">
        <v>6107</v>
      </c>
      <c r="E25" s="357"/>
      <c r="F25" s="357"/>
      <c r="G25" s="357"/>
      <c r="H25" s="357">
        <f t="shared" si="3"/>
        <v>1</v>
      </c>
      <c r="I25" s="357"/>
      <c r="J25" s="306" t="s">
        <v>244</v>
      </c>
      <c r="K25" s="332" t="str">
        <f t="shared" si="1"/>
        <v>x0</v>
      </c>
      <c r="L25" s="371" t="str">
        <f t="shared" si="2"/>
        <v>Total/NA</v>
      </c>
      <c r="M25" s="366" t="s">
        <v>190</v>
      </c>
      <c r="N25" s="303"/>
      <c r="O25" s="303" t="str">
        <f t="shared" si="4"/>
        <v>s2c</v>
      </c>
      <c r="P25" s="303" t="s">
        <v>2403</v>
      </c>
      <c r="Q25" s="303"/>
      <c r="R25" s="303"/>
    </row>
    <row r="26" spans="1:18">
      <c r="A26" s="357" t="s">
        <v>6096</v>
      </c>
      <c r="B26" s="303" t="s">
        <v>6514</v>
      </c>
      <c r="C26" s="357"/>
      <c r="D26" s="357" t="s">
        <v>6107</v>
      </c>
      <c r="E26" s="357"/>
      <c r="F26" s="357"/>
      <c r="G26" s="357"/>
      <c r="H26" s="357">
        <f t="shared" si="3"/>
        <v>1</v>
      </c>
      <c r="I26" s="357"/>
      <c r="J26" s="307" t="s">
        <v>6089</v>
      </c>
      <c r="K26" s="332" t="str">
        <f t="shared" si="1"/>
        <v>s5005</v>
      </c>
      <c r="L26" s="371" t="str">
        <f t="shared" si="2"/>
        <v>Encours</v>
      </c>
      <c r="M26" s="303"/>
      <c r="N26" s="372" t="s">
        <v>192</v>
      </c>
      <c r="O26" s="303" t="str">
        <f t="shared" si="4"/>
        <v>s1</v>
      </c>
      <c r="P26" s="303"/>
      <c r="Q26" s="303"/>
      <c r="R26" s="303"/>
    </row>
    <row r="27" spans="1:18">
      <c r="A27" s="357" t="s">
        <v>6097</v>
      </c>
      <c r="B27" s="303" t="s">
        <v>6515</v>
      </c>
      <c r="C27" s="357"/>
      <c r="D27" s="357" t="s">
        <v>6107</v>
      </c>
      <c r="E27" s="357"/>
      <c r="F27" s="357"/>
      <c r="G27" s="357"/>
      <c r="H27" s="357">
        <f t="shared" si="3"/>
        <v>1</v>
      </c>
      <c r="I27" s="357"/>
      <c r="J27" s="307" t="s">
        <v>6093</v>
      </c>
      <c r="K27" s="332" t="str">
        <f t="shared" si="1"/>
        <v>s5009</v>
      </c>
      <c r="L27" s="371" t="str">
        <f t="shared" si="2"/>
        <v>Entrées, Total</v>
      </c>
      <c r="M27" s="366" t="s">
        <v>190</v>
      </c>
      <c r="N27" s="372" t="s">
        <v>192</v>
      </c>
      <c r="O27" s="303" t="str">
        <f t="shared" si="4"/>
        <v>s1</v>
      </c>
      <c r="P27" s="303"/>
      <c r="Q27" s="303"/>
      <c r="R27" s="303"/>
    </row>
    <row r="28" spans="1:18">
      <c r="A28" s="357" t="s">
        <v>6098</v>
      </c>
      <c r="B28" s="303" t="s">
        <v>6516</v>
      </c>
      <c r="C28" s="357"/>
      <c r="D28" s="357" t="s">
        <v>6107</v>
      </c>
      <c r="E28" s="357"/>
      <c r="F28" s="357"/>
      <c r="G28" s="357"/>
      <c r="H28" s="357">
        <f t="shared" si="3"/>
        <v>1</v>
      </c>
      <c r="I28" s="357"/>
      <c r="J28" s="316" t="s">
        <v>6090</v>
      </c>
      <c r="K28" s="332" t="str">
        <f t="shared" si="1"/>
        <v>s5006</v>
      </c>
      <c r="L28" s="371" t="str">
        <f t="shared" si="2"/>
        <v>Entrées, souscriptions</v>
      </c>
      <c r="M28" s="303"/>
      <c r="N28" s="372" t="s">
        <v>192</v>
      </c>
      <c r="O28" s="303" t="str">
        <f t="shared" si="4"/>
        <v>s1</v>
      </c>
      <c r="P28" s="303"/>
      <c r="Q28" s="303"/>
      <c r="R28" s="303"/>
    </row>
    <row r="29" spans="1:18">
      <c r="A29" s="357" t="s">
        <v>6099</v>
      </c>
      <c r="B29" s="303" t="s">
        <v>6517</v>
      </c>
      <c r="C29" s="357"/>
      <c r="D29" s="357" t="s">
        <v>6107</v>
      </c>
      <c r="E29" s="357"/>
      <c r="F29" s="357"/>
      <c r="G29" s="357"/>
      <c r="H29" s="357">
        <f t="shared" si="3"/>
        <v>1</v>
      </c>
      <c r="I29" s="357"/>
      <c r="J29" s="316" t="s">
        <v>6091</v>
      </c>
      <c r="K29" s="332" t="str">
        <f t="shared" si="1"/>
        <v>s5007</v>
      </c>
      <c r="L29" s="371" t="str">
        <f t="shared" si="2"/>
        <v>Entrées, Remplacement ou transformation</v>
      </c>
      <c r="M29" s="303"/>
      <c r="N29" s="372" t="s">
        <v>192</v>
      </c>
      <c r="O29" s="303" t="str">
        <f t="shared" si="4"/>
        <v>s1</v>
      </c>
      <c r="P29" s="303"/>
      <c r="Q29" s="303"/>
      <c r="R29" s="303"/>
    </row>
    <row r="30" spans="1:18">
      <c r="A30" s="357" t="s">
        <v>6100</v>
      </c>
      <c r="B30" s="303" t="s">
        <v>6518</v>
      </c>
      <c r="C30" s="357"/>
      <c r="D30" s="357" t="s">
        <v>6107</v>
      </c>
      <c r="E30" s="357"/>
      <c r="F30" s="357"/>
      <c r="G30" s="357"/>
      <c r="H30" s="357">
        <f t="shared" si="3"/>
        <v>1</v>
      </c>
      <c r="I30" s="357"/>
      <c r="J30" s="316" t="s">
        <v>6092</v>
      </c>
      <c r="K30" s="332" t="str">
        <f t="shared" si="1"/>
        <v>s5008</v>
      </c>
      <c r="L30" s="371" t="str">
        <f t="shared" si="2"/>
        <v>Entrées, Revalorisations</v>
      </c>
      <c r="M30" s="303"/>
      <c r="N30" s="372" t="s">
        <v>192</v>
      </c>
      <c r="O30" s="303" t="str">
        <f t="shared" si="4"/>
        <v>s1</v>
      </c>
      <c r="P30" s="303"/>
      <c r="Q30" s="303"/>
      <c r="R30" s="303"/>
    </row>
    <row r="31" spans="1:18">
      <c r="A31" s="357" t="s">
        <v>6101</v>
      </c>
      <c r="B31" s="303" t="s">
        <v>6519</v>
      </c>
      <c r="C31" s="357"/>
      <c r="D31" s="357" t="s">
        <v>6107</v>
      </c>
      <c r="E31" s="357"/>
      <c r="F31" s="357"/>
      <c r="G31" s="357"/>
      <c r="H31" s="357">
        <f t="shared" si="3"/>
        <v>1</v>
      </c>
      <c r="I31" s="357"/>
      <c r="J31" s="307" t="s">
        <v>6102</v>
      </c>
      <c r="K31" s="332" t="str">
        <f t="shared" si="1"/>
        <v>s5018</v>
      </c>
      <c r="L31" s="371" t="str">
        <f t="shared" si="2"/>
        <v>Sorties, Total</v>
      </c>
      <c r="M31" s="366" t="s">
        <v>190</v>
      </c>
      <c r="N31" s="303" t="s">
        <v>192</v>
      </c>
      <c r="O31" s="303" t="str">
        <f t="shared" si="4"/>
        <v>s1</v>
      </c>
      <c r="P31" s="303"/>
      <c r="Q31" s="303"/>
      <c r="R31" s="303"/>
    </row>
    <row r="32" spans="1:18">
      <c r="A32" s="357" t="s">
        <v>6102</v>
      </c>
      <c r="B32" s="303" t="s">
        <v>6497</v>
      </c>
      <c r="C32" s="357"/>
      <c r="D32" s="357" t="s">
        <v>6107</v>
      </c>
      <c r="E32" s="357"/>
      <c r="F32" s="357"/>
      <c r="G32" s="357"/>
      <c r="H32" s="357">
        <f t="shared" si="3"/>
        <v>1</v>
      </c>
      <c r="I32" s="357"/>
      <c r="J32" s="316" t="s">
        <v>6094</v>
      </c>
      <c r="K32" s="332" t="str">
        <f t="shared" si="1"/>
        <v>s5010</v>
      </c>
      <c r="L32" s="371" t="str">
        <f t="shared" si="2"/>
        <v>Sorties, Sans effet</v>
      </c>
      <c r="M32" s="303"/>
      <c r="N32" s="372" t="s">
        <v>192</v>
      </c>
      <c r="O32" s="303" t="str">
        <f t="shared" si="4"/>
        <v>s1</v>
      </c>
      <c r="P32" s="303"/>
      <c r="Q32" s="303"/>
      <c r="R32" s="303"/>
    </row>
    <row r="33" spans="2:18">
      <c r="B33" s="94"/>
      <c r="J33" s="316" t="s">
        <v>6095</v>
      </c>
      <c r="K33" s="332" t="str">
        <f t="shared" si="1"/>
        <v>s5011</v>
      </c>
      <c r="L33" s="371" t="str">
        <f t="shared" si="2"/>
        <v>Sorties, Remplacement ou transformation</v>
      </c>
      <c r="M33" s="303"/>
      <c r="N33" s="372" t="s">
        <v>192</v>
      </c>
      <c r="O33" s="303" t="str">
        <f t="shared" si="4"/>
        <v>s1</v>
      </c>
      <c r="P33" s="303"/>
      <c r="Q33" s="303"/>
      <c r="R33" s="303"/>
    </row>
    <row r="34" spans="2:18">
      <c r="B34" s="94"/>
      <c r="J34" s="316" t="s">
        <v>6096</v>
      </c>
      <c r="K34" s="332" t="str">
        <f t="shared" si="1"/>
        <v>s5012</v>
      </c>
      <c r="L34" s="371" t="str">
        <f t="shared" si="2"/>
        <v>Sorties, Échéances</v>
      </c>
      <c r="M34" s="303"/>
      <c r="N34" s="372" t="s">
        <v>192</v>
      </c>
      <c r="O34" s="303" t="str">
        <f t="shared" si="4"/>
        <v>s1</v>
      </c>
      <c r="P34" s="303"/>
      <c r="Q34" s="303"/>
      <c r="R34" s="303"/>
    </row>
    <row r="35" spans="2:18">
      <c r="J35" s="316" t="s">
        <v>6097</v>
      </c>
      <c r="K35" s="332" t="str">
        <f t="shared" si="1"/>
        <v>s5013</v>
      </c>
      <c r="L35" s="371" t="str">
        <f t="shared" si="2"/>
        <v>Sorties, Sinistres</v>
      </c>
      <c r="M35" s="303"/>
      <c r="N35" s="372" t="s">
        <v>192</v>
      </c>
      <c r="O35" s="303" t="str">
        <f t="shared" si="4"/>
        <v>s1</v>
      </c>
      <c r="P35" s="303"/>
      <c r="Q35" s="303"/>
      <c r="R35" s="303"/>
    </row>
    <row r="36" spans="2:18">
      <c r="J36" s="316" t="s">
        <v>6098</v>
      </c>
      <c r="K36" s="332" t="str">
        <f t="shared" si="1"/>
        <v>s5014</v>
      </c>
      <c r="L36" s="371" t="str">
        <f t="shared" si="2"/>
        <v>Sorties, Extinctions</v>
      </c>
      <c r="M36" s="303"/>
      <c r="N36" s="372" t="s">
        <v>192</v>
      </c>
      <c r="O36" s="303" t="str">
        <f t="shared" si="4"/>
        <v>s1</v>
      </c>
      <c r="P36" s="303"/>
      <c r="Q36" s="303"/>
      <c r="R36" s="303"/>
    </row>
    <row r="37" spans="2:18">
      <c r="J37" s="316" t="s">
        <v>6099</v>
      </c>
      <c r="K37" s="332" t="str">
        <f t="shared" si="1"/>
        <v>s5015</v>
      </c>
      <c r="L37" s="371" t="str">
        <f t="shared" si="2"/>
        <v>Sorties, Rachats</v>
      </c>
      <c r="M37" s="303"/>
      <c r="N37" s="372" t="s">
        <v>192</v>
      </c>
      <c r="O37" s="303" t="str">
        <f t="shared" si="4"/>
        <v>s1</v>
      </c>
      <c r="P37" s="303"/>
      <c r="Q37" s="303"/>
      <c r="R37" s="303"/>
    </row>
    <row r="38" spans="2:18">
      <c r="J38" s="316" t="s">
        <v>6100</v>
      </c>
      <c r="K38" s="332" t="str">
        <f t="shared" si="1"/>
        <v>s5016</v>
      </c>
      <c r="L38" s="371" t="str">
        <f t="shared" si="2"/>
        <v>Sorties, Réductions</v>
      </c>
      <c r="M38" s="303"/>
      <c r="N38" s="372" t="s">
        <v>192</v>
      </c>
      <c r="O38" s="303" t="str">
        <f t="shared" si="4"/>
        <v>s1</v>
      </c>
      <c r="P38" s="303"/>
      <c r="Q38" s="303"/>
      <c r="R38" s="303"/>
    </row>
    <row r="39" spans="2:18">
      <c r="J39" s="316" t="s">
        <v>6101</v>
      </c>
      <c r="K39" s="332" t="str">
        <f t="shared" si="1"/>
        <v>s5017</v>
      </c>
      <c r="L39" s="371" t="str">
        <f t="shared" si="2"/>
        <v>Sorties, Résiliations</v>
      </c>
      <c r="M39" s="303"/>
      <c r="N39" s="372" t="s">
        <v>192</v>
      </c>
      <c r="O39" s="303" t="str">
        <f t="shared" si="4"/>
        <v>s1</v>
      </c>
      <c r="P39" s="303"/>
      <c r="Q39" s="303"/>
      <c r="R39" s="303"/>
    </row>
    <row r="44" spans="2:18">
      <c r="C44" s="299"/>
      <c r="D44" s="299"/>
      <c r="E44" s="299"/>
      <c r="F44" s="299"/>
      <c r="G44" s="299"/>
      <c r="H44" s="299"/>
      <c r="I44" s="299"/>
    </row>
    <row r="45" spans="2:18">
      <c r="C45" s="299"/>
      <c r="D45" s="299"/>
      <c r="E45" s="299"/>
      <c r="F45" s="299"/>
      <c r="G45" s="299"/>
      <c r="H45" s="299"/>
      <c r="I45" s="29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37</vt:i4>
      </vt:variant>
      <vt:variant>
        <vt:lpstr>Plages nommées</vt:lpstr>
      </vt:variant>
      <vt:variant>
        <vt:i4>6</vt:i4>
      </vt:variant>
    </vt:vector>
  </HeadingPairs>
  <TitlesOfParts>
    <vt:vector size="43" baseType="lpstr">
      <vt:lpstr>Owners</vt:lpstr>
      <vt:lpstr>Domains</vt:lpstr>
      <vt:lpstr>Dimensions</vt:lpstr>
      <vt:lpstr>Metrics</vt:lpstr>
      <vt:lpstr>AA</vt:lpstr>
      <vt:lpstr>AM</vt:lpstr>
      <vt:lpstr>AO</vt:lpstr>
      <vt:lpstr>BC</vt:lpstr>
      <vt:lpstr>BT</vt:lpstr>
      <vt:lpstr>CN</vt:lpstr>
      <vt:lpstr>CS</vt:lpstr>
      <vt:lpstr>CU</vt:lpstr>
      <vt:lpstr>DI</vt:lpstr>
      <vt:lpstr>FC</vt:lpstr>
      <vt:lpstr>FX</vt:lpstr>
      <vt:lpstr>GA</vt:lpstr>
      <vt:lpstr>GR</vt:lpstr>
      <vt:lpstr>LB</vt:lpstr>
      <vt:lpstr>MC</vt:lpstr>
      <vt:lpstr>MP</vt:lpstr>
      <vt:lpstr>MS</vt:lpstr>
      <vt:lpstr>NA</vt:lpstr>
      <vt:lpstr>NC</vt:lpstr>
      <vt:lpstr>NI</vt:lpstr>
      <vt:lpstr>PI</vt:lpstr>
      <vt:lpstr>NM</vt:lpstr>
      <vt:lpstr>PR</vt:lpstr>
      <vt:lpstr>PU</vt:lpstr>
      <vt:lpstr>RR</vt:lpstr>
      <vt:lpstr>RT</vt:lpstr>
      <vt:lpstr>SE</vt:lpstr>
      <vt:lpstr>SC</vt:lpstr>
      <vt:lpstr>TB</vt:lpstr>
      <vt:lpstr>TF</vt:lpstr>
      <vt:lpstr>TI</vt:lpstr>
      <vt:lpstr>TP</vt:lpstr>
      <vt:lpstr>VM</vt:lpstr>
      <vt:lpstr>LB!Impression_des_titres</vt:lpstr>
      <vt:lpstr>MC!Impression_des_titres</vt:lpstr>
      <vt:lpstr>Dimensions!Zone_d_impression</vt:lpstr>
      <vt:lpstr>Domains!Zone_d_impression</vt:lpstr>
      <vt:lpstr>LB!Zone_d_impression</vt:lpstr>
      <vt:lpstr>MC!Zone_d_impression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2023-05-31T09:32:49Z</dcterms:created>
  <dcterms:modified xsi:type="dcterms:W3CDTF">2025-06-23T14:08:52Z</dcterms:modified>
</cp:coreProperties>
</file>