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J842774\Downloads\"/>
    </mc:Choice>
  </mc:AlternateContent>
  <xr:revisionPtr revIDLastSave="0" documentId="13_ncr:1_{D0051AC9-6A9A-4848-91BC-A5536D2EA33A}" xr6:coauthVersionLast="47" xr6:coauthVersionMax="47" xr10:uidLastSave="{00000000-0000-0000-0000-000000000000}"/>
  <workbookProtection workbookPassword="B5E2" lockStructure="1"/>
  <bookViews>
    <workbookView xWindow="12165" yWindow="-14655" windowWidth="18900" windowHeight="10890" xr2:uid="{110ED27E-E91F-4230-BB20-2BC93F0B3C43}"/>
  </bookViews>
  <sheets>
    <sheet name="Lisez-moi " sheetId="8" r:id="rId1"/>
    <sheet name="1. Informations-générales" sheetId="12" r:id="rId2"/>
    <sheet name="2. Informations-assiette" sheetId="1" r:id="rId3"/>
    <sheet name="3. Règles de validation" sheetId="11" r:id="rId4"/>
  </sheets>
  <definedNames>
    <definedName name="_xlnm._FilterDatabase" localSheetId="3" hidden="1">'3. Règles de validation'!$A$11:$J$43</definedName>
    <definedName name="_xlnm.Print_Titles" localSheetId="3">'3. Règles de validation'!$1:$12</definedName>
    <definedName name="_xlnm.Print_Titles" localSheetId="0">'Lisez-moi '!$1:$2</definedName>
    <definedName name="_xlnm.Print_Area" localSheetId="1">'1. Informations-générales'!$B$1:$F$21</definedName>
    <definedName name="_xlnm.Print_Area" localSheetId="2">'2. Informations-assiette'!$A$1:$G$24</definedName>
    <definedName name="_xlnm.Print_Area" localSheetId="3">'3. Règles de validation'!$A$1:$J$43</definedName>
    <definedName name="_xlnm.Print_Area" localSheetId="0">'Lisez-moi '!$A$1:$D$28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1" l="1"/>
  <c r="B13" i="11"/>
  <c r="E61" i="1"/>
  <c r="I25" i="11" s="1"/>
  <c r="E62" i="1"/>
  <c r="I33" i="11" s="1"/>
  <c r="E63" i="1"/>
  <c r="I27" i="11" s="1"/>
  <c r="E60" i="1"/>
  <c r="I24" i="11" s="1"/>
  <c r="I14" i="11"/>
  <c r="I16" i="11"/>
  <c r="I17" i="11"/>
  <c r="I18" i="11"/>
  <c r="I19" i="11"/>
  <c r="I20" i="11"/>
  <c r="I21" i="11"/>
  <c r="I22" i="11"/>
  <c r="F21" i="1"/>
  <c r="I23" i="11" s="1"/>
  <c r="F21" i="11"/>
  <c r="E45" i="11"/>
  <c r="E54" i="11"/>
  <c r="E55" i="11"/>
  <c r="E56" i="11"/>
  <c r="E53" i="11"/>
  <c r="F57" i="11"/>
  <c r="F54" i="11"/>
  <c r="F55" i="11"/>
  <c r="F56" i="11"/>
  <c r="F53" i="11"/>
  <c r="D54" i="11"/>
  <c r="D55" i="11"/>
  <c r="D56" i="11"/>
  <c r="D53" i="11"/>
  <c r="D58" i="11"/>
  <c r="D59" i="11"/>
  <c r="D60" i="11"/>
  <c r="D57" i="11"/>
  <c r="F58" i="11"/>
  <c r="F59" i="11"/>
  <c r="F60" i="11"/>
  <c r="E58" i="11"/>
  <c r="E59" i="11"/>
  <c r="E60" i="11"/>
  <c r="E57" i="11"/>
  <c r="F51" i="11"/>
  <c r="F52" i="11"/>
  <c r="F49" i="11"/>
  <c r="F50" i="11"/>
  <c r="E50" i="11"/>
  <c r="E51" i="11"/>
  <c r="E52" i="11"/>
  <c r="E49" i="11"/>
  <c r="D50" i="11"/>
  <c r="D51" i="11"/>
  <c r="D52" i="11"/>
  <c r="D49" i="11"/>
  <c r="D46" i="11"/>
  <c r="D47" i="11"/>
  <c r="D48" i="11"/>
  <c r="D45" i="11"/>
  <c r="F46" i="11"/>
  <c r="F47" i="11"/>
  <c r="F48" i="11"/>
  <c r="F45" i="11"/>
  <c r="E46" i="11"/>
  <c r="E47" i="11"/>
  <c r="E48" i="11"/>
  <c r="F41" i="11"/>
  <c r="F42" i="11"/>
  <c r="F43" i="11"/>
  <c r="F40" i="11"/>
  <c r="E41" i="11"/>
  <c r="E42" i="11"/>
  <c r="E43" i="11"/>
  <c r="E40" i="11"/>
  <c r="M21" i="1"/>
  <c r="D40" i="11"/>
  <c r="D41" i="11"/>
  <c r="D42" i="11"/>
  <c r="D43" i="11"/>
  <c r="D38" i="11"/>
  <c r="E28" i="11"/>
  <c r="F25" i="11"/>
  <c r="E25" i="11"/>
  <c r="F14" i="11"/>
  <c r="E20" i="11"/>
  <c r="E21" i="11"/>
  <c r="E22" i="11"/>
  <c r="E23" i="11"/>
  <c r="E24" i="11"/>
  <c r="E19" i="11"/>
  <c r="D24" i="11"/>
  <c r="D20" i="11"/>
  <c r="D21" i="11"/>
  <c r="D22" i="11"/>
  <c r="D23" i="11"/>
  <c r="D19" i="11"/>
  <c r="F22" i="11"/>
  <c r="F23" i="11"/>
  <c r="F24" i="11"/>
  <c r="F20" i="11"/>
  <c r="F19" i="11"/>
  <c r="F15" i="11"/>
  <c r="F27" i="11"/>
  <c r="B26" i="11"/>
  <c r="E17" i="11"/>
  <c r="E16" i="11"/>
  <c r="E15" i="11"/>
  <c r="E14" i="11"/>
  <c r="F28" i="11"/>
  <c r="F29" i="11"/>
  <c r="F30" i="11"/>
  <c r="F31" i="11"/>
  <c r="F32" i="11"/>
  <c r="F33" i="11"/>
  <c r="F34" i="11"/>
  <c r="F35" i="11"/>
  <c r="F36" i="11"/>
  <c r="F37" i="11"/>
  <c r="F38" i="11"/>
  <c r="E32" i="11"/>
  <c r="E33" i="11"/>
  <c r="E34" i="11"/>
  <c r="E35" i="11"/>
  <c r="E36" i="11"/>
  <c r="E37" i="11"/>
  <c r="E38" i="11"/>
  <c r="E29" i="11"/>
  <c r="E30" i="11"/>
  <c r="E31" i="11"/>
  <c r="E27" i="11"/>
  <c r="F18" i="11"/>
  <c r="F17" i="11"/>
  <c r="F16" i="11"/>
  <c r="D27" i="11"/>
  <c r="D28" i="11"/>
  <c r="D29" i="11"/>
  <c r="D30" i="11"/>
  <c r="D31" i="11"/>
  <c r="D32" i="11"/>
  <c r="D33" i="11"/>
  <c r="D34" i="11"/>
  <c r="D35" i="11"/>
  <c r="D36" i="11"/>
  <c r="D37" i="11"/>
  <c r="I32" i="11"/>
  <c r="I34" i="11"/>
  <c r="I26" i="11"/>
  <c r="F23" i="1" l="1"/>
  <c r="I28" i="11" s="1"/>
  <c r="M23" i="1"/>
  <c r="I30" i="11" s="1"/>
  <c r="I29" i="11"/>
  <c r="I15" i="11"/>
  <c r="I31" i="11"/>
</calcChain>
</file>

<file path=xl/sharedStrings.xml><?xml version="1.0" encoding="utf-8"?>
<sst xmlns="http://schemas.openxmlformats.org/spreadsheetml/2006/main" count="312" uniqueCount="211">
  <si>
    <r>
      <rPr>
        <b/>
        <sz val="12"/>
        <rFont val="Calibri"/>
        <family val="2"/>
      </rPr>
      <t>Champ</t>
    </r>
  </si>
  <si>
    <r>
      <rPr>
        <sz val="12"/>
        <rFont val="Calibri"/>
        <family val="2"/>
      </rPr>
      <t>Texte (255)</t>
    </r>
  </si>
  <si>
    <t>Code</t>
  </si>
  <si>
    <t>Numérique (15)</t>
  </si>
  <si>
    <t>Valeur en euros</t>
  </si>
  <si>
    <t>Numérique (5)</t>
  </si>
  <si>
    <t>Valeur</t>
  </si>
  <si>
    <t>CIB</t>
  </si>
  <si>
    <t>LEI</t>
  </si>
  <si>
    <t>NOM</t>
  </si>
  <si>
    <t>Code d'identification bancaire (CIB) de l'établissement</t>
  </si>
  <si>
    <t>Texte (20)</t>
  </si>
  <si>
    <t>Assiette Garantie des dépôts  : rempli automatiquement ne pas renseigner</t>
  </si>
  <si>
    <t>ARR</t>
  </si>
  <si>
    <r>
      <t xml:space="preserve">Format
</t>
    </r>
    <r>
      <rPr>
        <sz val="12"/>
        <rFont val="Calibri"/>
        <family val="2"/>
      </rPr>
      <t>(nombre maximal de caractères)</t>
    </r>
  </si>
  <si>
    <r>
      <rPr>
        <b/>
        <sz val="14"/>
        <color indexed="8"/>
        <rFont val="Calibri"/>
        <family val="2"/>
      </rPr>
      <t>A. Objectif et structure du formulaire de déclaration</t>
    </r>
  </si>
  <si>
    <r>
      <rPr>
        <b/>
        <sz val="14"/>
        <color indexed="8"/>
        <rFont val="Calibri"/>
        <family val="2"/>
      </rPr>
      <t>B. Instructions générales pour remplir le formulaire de déclaration</t>
    </r>
  </si>
  <si>
    <r>
      <rPr>
        <sz val="10"/>
        <color indexed="8"/>
        <rFont val="Calibri"/>
        <family val="2"/>
      </rPr>
      <t>1.</t>
    </r>
  </si>
  <si>
    <r>
      <rPr>
        <b/>
        <sz val="14"/>
        <color indexed="8"/>
        <rFont val="Calibri"/>
        <family val="2"/>
      </rPr>
      <t>C. Soumission du formulaire de déclaration et étapes suivantes</t>
    </r>
  </si>
  <si>
    <t>Le formulaire de déclaration est composé des onglets suivants:</t>
  </si>
  <si>
    <t>Règles générales de format et valeurs par défaut:</t>
  </si>
  <si>
    <t>Valeur positive ou égale à 0</t>
  </si>
  <si>
    <t>Contrôles de cohérence</t>
  </si>
  <si>
    <t>Legal Entity Identifier (LEI) de l'établissement</t>
  </si>
  <si>
    <t>Adresse électronique 1 de contact de l'établissement</t>
  </si>
  <si>
    <t>Adresse électronique 2 de contact de l'établissement</t>
  </si>
  <si>
    <t>Onglet</t>
  </si>
  <si>
    <t>Cellule</t>
  </si>
  <si>
    <t>Champ</t>
  </si>
  <si>
    <t>Cellules</t>
  </si>
  <si>
    <t>Vérification à effectuer</t>
  </si>
  <si>
    <t>MEL 1</t>
  </si>
  <si>
    <t>MEL 2</t>
  </si>
  <si>
    <t>Nom de l'établissement</t>
  </si>
  <si>
    <t>5.</t>
  </si>
  <si>
    <t>Règles de validation</t>
  </si>
  <si>
    <t>Situation spécifique :</t>
  </si>
  <si>
    <t>2.</t>
  </si>
  <si>
    <t>3.</t>
  </si>
  <si>
    <t>6.</t>
  </si>
  <si>
    <t>Validation du format des champs remplis par l'établissement (Champs jaunes)</t>
  </si>
  <si>
    <t xml:space="preserve">Vérification que les champs sont tous remplis et contrôles de cohérence. Les champs ne concernant pas l'établissement déclarant sont colorés automatiquement. A l'issue des vérifications, les champs de vérification de formats (colonne F) doivent afficher "OK". Les champs de contrôles de cohérence (colonne I) doivent afficher "OK".
</t>
  </si>
  <si>
    <r>
      <rPr>
        <b/>
        <sz val="12"/>
        <rFont val="Calibri"/>
        <family val="2"/>
      </rPr>
      <t>Si les informations ou données soumises à l’ACPR font l’objet de mises à jour ou de corrections,</t>
    </r>
    <r>
      <rPr>
        <sz val="12"/>
        <color indexed="8"/>
        <rFont val="Calibri"/>
        <family val="2"/>
      </rPr>
      <t xml:space="preserve"> ces mises à jour ou corrections sont soumises à l'ACPR sans retard injustifié. L'ACPR adaptera la contribution annuelle, conformément aux informations mises à jour, lors du calcul de la contribution annuelle de cet établissement pour la période de contribution suivante.</t>
    </r>
  </si>
  <si>
    <t>1.</t>
  </si>
  <si>
    <t>Cet onglet reprend les informations communiquées dans le formulaire et comprend les règles de validation et de contrôles de cohérence que l'établissement doit vérifier avant transmission électronique.</t>
  </si>
  <si>
    <t>La présence d'un "NOK" indique que la remise n'est pas transmissible en l'état et qu'elle sera refusée lors de son traitement automatisé.</t>
  </si>
  <si>
    <t>REMISE</t>
  </si>
  <si>
    <t>Date de référence pour le présent formulaire de déclaration</t>
  </si>
  <si>
    <t xml:space="preserve">Identification de l’établissement
</t>
  </si>
  <si>
    <t>Informations générales</t>
  </si>
  <si>
    <t>Informations assiette</t>
  </si>
  <si>
    <t xml:space="preserve">Collecte des informations concernant l'assiette qui sera prise en compte pour le calcul de la contribution de l'établissement au mécanisme de garantie des dépôts
</t>
  </si>
  <si>
    <r>
      <t xml:space="preserve">Contributions pour le mécanisme de garantie des dépôts - Formulaire de remise des informations
</t>
    </r>
    <r>
      <rPr>
        <sz val="18"/>
        <color indexed="9"/>
        <rFont val="Calibri"/>
        <family val="2"/>
      </rPr>
      <t>3.</t>
    </r>
    <r>
      <rPr>
        <sz val="18"/>
        <color indexed="9"/>
        <rFont val="Calibri"/>
        <family val="2"/>
      </rPr>
      <t xml:space="preserve"> Règles de validation</t>
    </r>
  </si>
  <si>
    <t>4,</t>
  </si>
  <si>
    <r>
      <rPr>
        <b/>
        <sz val="12"/>
        <color indexed="8"/>
        <rFont val="Calibri"/>
        <family val="2"/>
      </rPr>
      <t xml:space="preserve">En cas de fusion de deux établissements : </t>
    </r>
    <r>
      <rPr>
        <sz val="12"/>
        <color indexed="8"/>
        <rFont val="Calibri"/>
        <family val="2"/>
      </rPr>
      <t>après la date de référence pour la période de contribution de l'année N, l’établissement résultant de la fusion doit renvoyer deux formulaires de déclaration séparés (un pour chaque établissement) pour calculer les deux contributions annuelles  pour l'année en cours dont s'acquitera l’établissement résultant de la fusion.</t>
    </r>
  </si>
  <si>
    <t>Epargne à régime spécial (livrets A, LDDS, LEP) centralisée dans le Fonds d'épargne</t>
  </si>
  <si>
    <t>Épargne à régime spécial (livrets A, LDDS, LEP) non centralisée dans le Fonds d'épargne</t>
  </si>
  <si>
    <r>
      <t xml:space="preserve">Le champ est-il complété?
</t>
    </r>
    <r>
      <rPr>
        <sz val="11"/>
        <color theme="1"/>
        <rFont val="Calibri"/>
        <family val="2"/>
        <scheme val="minor"/>
      </rPr>
      <t>("NOK" signifie que le champ est vide et doit être rempli)</t>
    </r>
  </si>
  <si>
    <r>
      <t>Les données sont-elles cohérentes ?
("</t>
    </r>
    <r>
      <rPr>
        <sz val="11"/>
        <rFont val="Calibri"/>
        <family val="2"/>
      </rPr>
      <t>NOK" signifie qu'il y a une incohérence appelant modification)</t>
    </r>
  </si>
  <si>
    <t xml:space="preserve">Étapes suivantes : </t>
  </si>
  <si>
    <t>Dépôts couverts (à l'exclusion des livrets A, LDDS, LEP)</t>
  </si>
  <si>
    <t>Assiette des dépôts</t>
  </si>
  <si>
    <t>1.1. Typologie de remise</t>
  </si>
  <si>
    <t>2A1T1</t>
  </si>
  <si>
    <t>2A1T2</t>
  </si>
  <si>
    <t>2A1T3</t>
  </si>
  <si>
    <t>2A1T4</t>
  </si>
  <si>
    <t>2A2T1</t>
  </si>
  <si>
    <t>2A2T2</t>
  </si>
  <si>
    <t>2A2T3</t>
  </si>
  <si>
    <t>2A2T4</t>
  </si>
  <si>
    <t>2A3T1</t>
  </si>
  <si>
    <t>2A3T2</t>
  </si>
  <si>
    <t>2A3T3</t>
  </si>
  <si>
    <t>2A4</t>
  </si>
  <si>
    <t>2A3T4</t>
  </si>
  <si>
    <t>CTPRE1</t>
  </si>
  <si>
    <t>Prénom de la personne de contact n° 1</t>
  </si>
  <si>
    <t>Texte (50)</t>
  </si>
  <si>
    <t>CTNM1</t>
  </si>
  <si>
    <t>Nom de la personne de contact n° 1</t>
  </si>
  <si>
    <t>TELCT1</t>
  </si>
  <si>
    <t>Numéro de téléphone de la personne de contact n° 1</t>
  </si>
  <si>
    <t>CTPRE2</t>
  </si>
  <si>
    <t>Prénom de la personne de contact n° 2</t>
  </si>
  <si>
    <t>CTNM2</t>
  </si>
  <si>
    <t>Nom de la personne de contact n° 2</t>
  </si>
  <si>
    <t>TELCT2</t>
  </si>
  <si>
    <t>Numéro de téléphone de la personne de contact n° 2</t>
  </si>
  <si>
    <r>
      <t>L’objectif du formulaire de déclaration est de collecter les informations relatives à l'assiette pour le calcul des contributions</t>
    </r>
    <r>
      <rPr>
        <sz val="12"/>
        <color indexed="8"/>
        <rFont val="Calibri"/>
        <family val="2"/>
      </rPr>
      <t xml:space="preserve"> au mécanisme de garantie des dépôts.</t>
    </r>
  </si>
  <si>
    <t>Le plafond de 100 000 euros s'applique aux dépôts couverts "ordinaires" (cellules 2A1). L'assiette des dépôts couverts intègre tous les dépôts en devises.</t>
  </si>
  <si>
    <r>
      <t xml:space="preserve">Les champs à fond </t>
    </r>
    <r>
      <rPr>
        <b/>
        <sz val="12"/>
        <rFont val="Calibri"/>
        <family val="2"/>
      </rPr>
      <t xml:space="preserve">bleu </t>
    </r>
    <r>
      <rPr>
        <sz val="12"/>
        <rFont val="Calibri"/>
        <family val="2"/>
      </rPr>
      <t>sont renseignés automatiquement.</t>
    </r>
  </si>
  <si>
    <r>
      <t xml:space="preserve">Contributions pour le mécanisme de garantie des dépôts - formulaire assiette dépôts
</t>
    </r>
    <r>
      <rPr>
        <sz val="18"/>
        <color indexed="9"/>
        <rFont val="Calibri"/>
        <family val="2"/>
      </rPr>
      <t>Lisez-moi</t>
    </r>
  </si>
  <si>
    <t>ECHEANCE</t>
  </si>
  <si>
    <t>Échéance de la remise</t>
  </si>
  <si>
    <t>7.</t>
  </si>
  <si>
    <r>
      <rPr>
        <b/>
        <sz val="12"/>
        <rFont val="Calibri"/>
        <family val="2"/>
      </rPr>
      <t>Les questions</t>
    </r>
    <r>
      <rPr>
        <sz val="12"/>
        <color indexed="8"/>
        <rFont val="Calibri"/>
        <family val="2"/>
      </rPr>
      <t xml:space="preserve"> relatives au formulaire de déclaration à remplir doivent être adressées à la Direction de la résolution de l'ACPR à l'adresse électronique suivante : </t>
    </r>
    <r>
      <rPr>
        <u/>
        <sz val="12"/>
        <color indexed="8"/>
        <rFont val="Calibri"/>
        <family val="2"/>
      </rPr>
      <t>2707-CONTRIBUTIONS-UT@acpr.banque-france.fr</t>
    </r>
  </si>
  <si>
    <r>
      <rPr>
        <b/>
        <sz val="12"/>
        <color indexed="8"/>
        <rFont val="Calibri"/>
        <family val="2"/>
      </rPr>
      <t>Décision déterminant la contribution annuelle :</t>
    </r>
    <r>
      <rPr>
        <sz val="12"/>
        <color indexed="8"/>
        <rFont val="Calibri"/>
        <family val="2"/>
      </rPr>
      <t xml:space="preserve"> En application de l'article 2 de l'arrêté du 27 octobre 2015 relatif aux ressources financières du Fonds de garantie des dépôts et de résolution, l’ACPR est tenue d’informer chaque établissement concerné au plus tard le </t>
    </r>
    <r>
      <rPr>
        <b/>
        <sz val="12"/>
        <color indexed="8"/>
        <rFont val="Calibri"/>
        <family val="2"/>
      </rPr>
      <t>15 novembre de chaque année.</t>
    </r>
  </si>
  <si>
    <t>Assiette Garantie des dépôts</t>
  </si>
  <si>
    <t>Le montant de l'assiette Garantie des dépôts (champ 2A4 de l'onglet 2) ne correspond pas au résultat de la formule de calcul.</t>
  </si>
  <si>
    <t>2A1T1:2A1T2</t>
  </si>
  <si>
    <t>2A1T2:2A1T3</t>
  </si>
  <si>
    <t>2A1T3:2A1T4</t>
  </si>
  <si>
    <t>2A3T1:2A3T2</t>
  </si>
  <si>
    <t>2A3T2:2A3T3</t>
  </si>
  <si>
    <t>2A3T3:2A3T4</t>
  </si>
  <si>
    <t>Le Code CIB de l'établissement doit avoir 5 chiffres.</t>
  </si>
  <si>
    <t xml:space="preserve">Une forte variation du montant de l'EARS NON CENTRALISÉE a été détectée dans votre déclaration entre le 1er et le 2eme trimestre (entre cellules 2A3T1 et 2A3T2). Vérifiez les montants déclarés pour éviter toute erreur dans l’établissement de votre assiette servant à calculer votre contribution à la garantie des dépôts </t>
  </si>
  <si>
    <t xml:space="preserve">Une forte variation du montant de l'EARS NON CENTRALISÉE a été détectée dans votre déclaration entre le 2eme et le 3eme trimestre (entre cellules 2A3T2 et 2A3T3). Vérifiez les montants déclarés pour éviter toute erreur dans l’établissement de votre assiette servant à calculer votre contribution à la garantie des dépôts </t>
  </si>
  <si>
    <t xml:space="preserve">Une forte variation du montant de l'EARS NON CENTRALISÉE a été détectée dans votre déclaration entre le 3eme et le 4eme trimestre (entre cellules 2A3T3 et 2A3T4). Vérifiez les montants déclarés pour éviter toute erreur dans l’établissement de votre assiette servant à calculer votre contribution à la garantie des dépôts </t>
  </si>
  <si>
    <t xml:space="preserve">Une forte variation du montant des dépôts couverts a été détectée dans votre déclaration entre le 1er et le 2eme trimestre (entre cellules 2A1T1 et 2A1T2). Vérifiez les montants déclarés pour éviter toute erreur dans l’établissement de votre assiette servant à calculer votre contribution à la garantie des dépôts </t>
  </si>
  <si>
    <t xml:space="preserve">Une forte variation du montant des dépôts couverts a été détectée dans votre déclaration entre le 2eme et le 3eme trimestre (entre cellules 2A1T2 et 2A1T3). Vérifiez les montants déclarés pour éviter toute erreur dans l’établissement de votre assiette servant à calculer votre contribution à la garantie des dépôts </t>
  </si>
  <si>
    <t xml:space="preserve">Une forte variation du montant des dépôts couverts a été détectée dans votre déclaration entre le 3eme et le 4eme trimestre (entre cellules 2A1T3 et 2A1T4). Vérifiez les montants déclarés pour éviter toute erreur dans l’établissement de votre assiette servant à calculer votre contribution à la garantie des dépôts </t>
  </si>
  <si>
    <t>v4</t>
  </si>
  <si>
    <r>
      <t xml:space="preserve">Les questions relatives au dépôt sur Onegate sont à adresser au service informatique de Regar de l'ACPR à l'adresse électronique suivante : </t>
    </r>
    <r>
      <rPr>
        <u/>
        <sz val="12"/>
        <rFont val="Calibri"/>
        <family val="2"/>
      </rPr>
      <t>2718-FONGAR-UT@acpr.banque-france.fr</t>
    </r>
  </si>
  <si>
    <t>JJ/MM/AAAA</t>
  </si>
  <si>
    <t>2D1T1</t>
  </si>
  <si>
    <t>2D1T2</t>
  </si>
  <si>
    <t>2D1T3</t>
  </si>
  <si>
    <t>2D1T4</t>
  </si>
  <si>
    <t>2D4</t>
  </si>
  <si>
    <t>3E11</t>
  </si>
  <si>
    <t>Moyenne des dépôts éligibles</t>
  </si>
  <si>
    <t>2A5</t>
  </si>
  <si>
    <t>Moyenne des dépôts couverts</t>
  </si>
  <si>
    <t>Calculé automatiquement 
(2A5 / 2D4)</t>
  </si>
  <si>
    <t xml:space="preserve">Calculé automatiquement </t>
  </si>
  <si>
    <r>
      <t xml:space="preserve">Ratio de risque de fuite </t>
    </r>
    <r>
      <rPr>
        <b/>
        <sz val="12"/>
        <rFont val="Calibri"/>
        <family val="2"/>
      </rPr>
      <t>individuel</t>
    </r>
  </si>
  <si>
    <r>
      <t>Informations pour le calcul d'assiette de contribution pour le mécanisme de garantie des dépôts 
et sur l'épargne réglementée à régime spécial</t>
    </r>
    <r>
      <rPr>
        <sz val="14"/>
        <color indexed="13"/>
        <rFont val="Calibri"/>
        <family val="2"/>
      </rPr>
      <t/>
    </r>
  </si>
  <si>
    <t>Informations pour les dépôts éligibles</t>
  </si>
  <si>
    <t>2D1 vs 2A1-2A2-2A3</t>
  </si>
  <si>
    <t>Les dépôts éligibles sont inférieurs aux dépots couverts pour l'un des trimestres</t>
  </si>
  <si>
    <t>Calculé automatiquement 
(moyenne 2A1 et 2A3)</t>
  </si>
  <si>
    <t>2C1T1</t>
  </si>
  <si>
    <t>2C1T2</t>
  </si>
  <si>
    <t>2C1T3</t>
  </si>
  <si>
    <t>2C1T4</t>
  </si>
  <si>
    <t>Dépôts couverts déposés par des ECI et des EI sur des comptes de cantonnement</t>
  </si>
  <si>
    <t>Montant</t>
  </si>
  <si>
    <t>Liste des CIB des ECI et EI qui cantonnent</t>
  </si>
  <si>
    <t>2Ca1T1</t>
  </si>
  <si>
    <t>2Ca1T2</t>
  </si>
  <si>
    <t>2Ca1T3</t>
  </si>
  <si>
    <t>2Ca1T4</t>
  </si>
  <si>
    <t>Liste des CIB des EME et EP</t>
  </si>
  <si>
    <t>2AD1T1</t>
  </si>
  <si>
    <t>2AD1T2</t>
  </si>
  <si>
    <t>2AD1T3</t>
  </si>
  <si>
    <t>2AD1T4</t>
  </si>
  <si>
    <t>Types d'ayants droit</t>
  </si>
  <si>
    <t>2EI1T1</t>
  </si>
  <si>
    <t>2EI1T2</t>
  </si>
  <si>
    <t>2EI1T3</t>
  </si>
  <si>
    <t>2EI1T4</t>
  </si>
  <si>
    <t>Calculé automatiquement 
(moyenne 2A1, 2A2 et 2A3)</t>
  </si>
  <si>
    <t>Dépôts éligibles entrant dans le champ de la garantie  définis à l'article 2 de l'arrêté du 27/10/2015 relatif à la mise en œuvre de la GDD</t>
  </si>
  <si>
    <t>Dépôts couverts déposés par des EP et des EME sur des comptes de cantonnement</t>
  </si>
  <si>
    <t>Liste des LEI des établissements de crédit</t>
  </si>
  <si>
    <t>2ADEC1T1</t>
  </si>
  <si>
    <t>2ADEC1T2</t>
  </si>
  <si>
    <t>2ADEC1T3</t>
  </si>
  <si>
    <t>2ADEC1T4</t>
  </si>
  <si>
    <t>Typologie de la remise</t>
  </si>
  <si>
    <t>1.2. Identification de l'établissement</t>
  </si>
  <si>
    <t>,</t>
  </si>
  <si>
    <t>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t>
  </si>
  <si>
    <t>2C1T1 vs 2A1T1</t>
  </si>
  <si>
    <t>Le montant en cantonnement est supérieur au montant des dépôts couverts sur le 1er trimestre</t>
  </si>
  <si>
    <t>2C1T2 vs 2A1T2</t>
  </si>
  <si>
    <t>2C1T3 vs 2A1T3</t>
  </si>
  <si>
    <t>2C1T4 vs 2A1T4</t>
  </si>
  <si>
    <t>Le montant en cantonnement est supérieur au montant des dépôts couverts sur le 2ème trimestre</t>
  </si>
  <si>
    <t>Le montant en cantonnement est supérieur au montant des dépôts couverts sur le 3ème trimestre</t>
  </si>
  <si>
    <t>Le montant en cantonnement est supérieur au montant des dépôts couverts sur le 4ème trimestre</t>
  </si>
  <si>
    <t>2D1 vs 2A1-2A2-2A4</t>
  </si>
  <si>
    <t>Les dépôts éligibles sont égaux aux dépots couverts pour l'un des trimestres.
Veuillez vérifier les données déclarées, les dépôts éligibles devant être écrêtés à 100 000 euros par déposant pour déterminer les dépôts couverts.</t>
  </si>
  <si>
    <t xml:space="preserve">Dépôts couverts déposés sur des comptes à ayants droit ouverts par d'autres établissements de crédit  </t>
  </si>
  <si>
    <r>
      <t xml:space="preserve">Les valeurs des données sont fournies en montants absolus (aucun montant négatif ne doit être déclaré). Les données financières sont libellées </t>
    </r>
    <r>
      <rPr>
        <b/>
        <sz val="12"/>
        <rFont val="Calibri"/>
        <family val="2"/>
      </rPr>
      <t>en euros et arrondies à l’unité la plus proche</t>
    </r>
    <r>
      <rPr>
        <sz val="12"/>
        <rFont val="Calibri"/>
        <family val="2"/>
      </rPr>
      <t xml:space="preserve"> (montants sans décimales).
Aucun séparateur de milliers (espace ou virgule) ne doit être utilisé pour les montants et les nombres. Par exemple, un million doit être déclaré comme 1000000.</t>
    </r>
  </si>
  <si>
    <t xml:space="preserve">2C1T2 </t>
  </si>
  <si>
    <t>Le montant de la moyenne des dépôts éligibles (champ 2D4 de l'onglet 2) ne correspond pas au résultat de la formule de calcul.</t>
  </si>
  <si>
    <t>Le montant de la moyenne des dépôts couverts (champ 2A5 de l'onglet 2) ne correspond pas au résultat de la formule de calcul.</t>
  </si>
  <si>
    <t>La valeur du ratio fuite des dépôts (champ 3E11 de l'onglet 2) ne correspond pas au résultat de la formule de calcul.</t>
  </si>
  <si>
    <r>
      <t>Sans préjudice de l'obligation de déclarer les informations pour les mécanismes des garanties des titres et des cautions, les établissements ayant une assiette nulle à la garantie des dépôts ne sont pas tenus de remettre les données de risque pour ce mécanisme. 
La r</t>
    </r>
    <r>
      <rPr>
        <b/>
        <sz val="12"/>
        <color indexed="8"/>
        <rFont val="Calibri"/>
        <family val="2"/>
      </rPr>
      <t xml:space="preserve">emise des données de risque </t>
    </r>
    <r>
      <rPr>
        <sz val="12"/>
        <color indexed="8"/>
        <rFont val="Calibri"/>
        <family val="2"/>
      </rPr>
      <t xml:space="preserve">ainsi que, le cas échéant, les données relatives aux assiettes des deux autres mécanismes de garantie et leurs indicateurs de risque est attendue </t>
    </r>
    <r>
      <rPr>
        <sz val="12"/>
        <color indexed="10"/>
        <rFont val="Calibri"/>
        <family val="2"/>
      </rPr>
      <t>au plus tard le 31 mars.</t>
    </r>
  </si>
  <si>
    <r>
      <t xml:space="preserve">1er trimestre </t>
    </r>
    <r>
      <rPr>
        <sz val="12"/>
        <rFont val="Calibri"/>
        <family val="2"/>
      </rPr>
      <t>2024
Numérique (15)</t>
    </r>
  </si>
  <si>
    <t>2ème trimestre 2024
Numérique (15)</t>
  </si>
  <si>
    <t>3ème trimestre 2024
Numérique (15)</t>
  </si>
  <si>
    <t>1er trimestre 2024
Numérique (15)</t>
  </si>
  <si>
    <t>4ème trimestre 2024
Numérique (15)</t>
  </si>
  <si>
    <t>2e trimestre 2024
Numérique (15)</t>
  </si>
  <si>
    <t>3e trimestre 2024
Numérique (15)</t>
  </si>
  <si>
    <t>4e trimestre 2024
Numérique (15)</t>
  </si>
  <si>
    <t>total 1er trimestre 2024 (2EIT1+2Ca1T1+2ADEC1T1+2AD1T1)
Numérique (15)</t>
  </si>
  <si>
    <t>total 2etrimestre 2024 (2EIT2+2Ca1T2+2ADEC1T2+2AD1T2)
Numérique (15)</t>
  </si>
  <si>
    <t>total 3e trimestre 2024 (2EIT3+2Ca1T3+2ADEC1T3+2AD1T3)
Numérique (15)</t>
  </si>
  <si>
    <t>total 4e trimestre 2024 (2EIT4+2Ca1T4+2ADEC1T4+2AD1T4)
Numérique (15)</t>
  </si>
  <si>
    <t>4. Informations pour les comptes de cantonnement</t>
  </si>
  <si>
    <t>3. Informations pour le calcul des dépôts éligibles</t>
  </si>
  <si>
    <t>Le montant des dépôts couverts déposés dans les comptes de cantonnement 2024 au 1er trimestre (champ 2C1T1 de l'onglet 2) ne correspond pas au résultat de la formule de calcul.</t>
  </si>
  <si>
    <t>Le montant des dépôts couverts déposés dans les comptes de cantonnement 2024 au 2ème trimestre (champ 2C1T2 de l'onglet 2) ne correspond pas au résultat de la formule de calcul.</t>
  </si>
  <si>
    <t>Le montant des dépôts couverts déposés dans les comptes de cantonnement 2024 au 3ème trimestre (champ 2C1T3 de l'onglet 2) ne correspond pas au résultat de la formule de calcul.</t>
  </si>
  <si>
    <t>Le montant des dépôts couverts déposés dans les comptes de cantonnement 2024 au 4ème trimestre (champ 2C1T4 de l'onglet 2) ne correspond pas au résultat de la formule de calcul.</t>
  </si>
  <si>
    <t>REGAR</t>
  </si>
  <si>
    <r>
      <rPr>
        <b/>
        <sz val="12"/>
        <rFont val="Calibri"/>
        <family val="2"/>
      </rPr>
      <t>Date de référence pour le formulaire de déclaration :</t>
    </r>
    <r>
      <rPr>
        <sz val="12"/>
        <rFont val="Calibri"/>
        <family val="2"/>
      </rPr>
      <t xml:space="preserve"> Les informations pour les calculs de l'assiette au mécanisme de garantie des dépôts sont à renseigner arrêtés trimestre par trimestre de l'année N-1.</t>
    </r>
  </si>
  <si>
    <r>
      <t xml:space="preserve">Contributions pour le mécanisme de garantie des dépôts </t>
    </r>
    <r>
      <rPr>
        <b/>
        <sz val="18"/>
        <color indexed="13"/>
        <rFont val="Calibri"/>
        <family val="2"/>
      </rPr>
      <t>pour 2026
à remettre sur Onegate / domaine FDG / rapport DEPOTS COUVERTS</t>
    </r>
  </si>
  <si>
    <r>
      <t xml:space="preserve">2. Informations pour le calcul de l'assiette
 </t>
    </r>
    <r>
      <rPr>
        <b/>
        <sz val="18"/>
        <color indexed="13"/>
        <rFont val="Calibri"/>
        <family val="2"/>
      </rPr>
      <t>Données de 2025</t>
    </r>
  </si>
  <si>
    <r>
      <t xml:space="preserve">3. Informations pour le calcul des dépôts éligibles
 </t>
    </r>
    <r>
      <rPr>
        <b/>
        <sz val="18"/>
        <color indexed="13"/>
        <rFont val="Calibri"/>
        <family val="2"/>
      </rPr>
      <t>Données de 2025</t>
    </r>
  </si>
  <si>
    <r>
      <t>Contributions pour le mécanisme de garantie des dépôts</t>
    </r>
    <r>
      <rPr>
        <b/>
        <sz val="18"/>
        <color indexed="13"/>
        <rFont val="Calibri"/>
        <family val="2"/>
      </rPr>
      <t xml:space="preserve"> pour 2026</t>
    </r>
  </si>
  <si>
    <r>
      <t xml:space="preserve">4. Informations sur les comptes de cantonnement et les autres comptes à ayants droits
 </t>
    </r>
    <r>
      <rPr>
        <b/>
        <sz val="18"/>
        <color indexed="13"/>
        <rFont val="Calibri"/>
        <family val="2"/>
      </rPr>
      <t>Données de 2025</t>
    </r>
  </si>
  <si>
    <r>
      <rPr>
        <b/>
        <sz val="14"/>
        <color indexed="13"/>
        <rFont val="Calibri"/>
        <family val="2"/>
      </rPr>
      <t>PROCHAINE ETAPE :</t>
    </r>
    <r>
      <rPr>
        <b/>
        <sz val="14"/>
        <rFont val="Calibri"/>
        <family val="2"/>
      </rPr>
      <t xml:space="preserve">
Sans préjudice de l'obligation de déclarer les informations pour les mécanismes de garantie des titres et des cautions, les établissements ayant une assiette nulle à la garantie des dépôts ne sont pas tenus de remettre les données de risque pour ce mécanisme. 
Le formulaire pour les données de risque et, le cas échéant, pour les assiettes des mécanismes des titres et cautions est à remettre avant le </t>
    </r>
    <r>
      <rPr>
        <b/>
        <sz val="14"/>
        <color indexed="56"/>
        <rFont val="Calibri"/>
        <family val="2"/>
      </rPr>
      <t xml:space="preserve">
31/03/2026</t>
    </r>
    <r>
      <rPr>
        <b/>
        <sz val="14"/>
        <color indexed="10"/>
        <rFont val="Calibri"/>
        <family val="2"/>
      </rPr>
      <t xml:space="preserve">
</t>
    </r>
    <r>
      <rPr>
        <sz val="14"/>
        <rFont val="Calibri"/>
        <family val="2"/>
      </rPr>
      <t xml:space="preserve">Pour cela, un autre formulaire, </t>
    </r>
    <r>
      <rPr>
        <i/>
        <sz val="14"/>
        <rFont val="Calibri"/>
        <family val="2"/>
      </rPr>
      <t>Assiettes_et_risques_mecanismes_de_garantie_2026.xlsx</t>
    </r>
    <r>
      <rPr>
        <sz val="14"/>
        <rFont val="Calibri"/>
        <family val="2"/>
      </rPr>
      <t xml:space="preserve">, est disponible sur e-surfi dans le thème "Mécanismes de garantie" </t>
    </r>
  </si>
  <si>
    <t>Dépôts couverts déposés dans les comptes de cantonnement 2025</t>
  </si>
  <si>
    <r>
      <rPr>
        <b/>
        <sz val="12"/>
        <rFont val="Calibri"/>
        <family val="2"/>
      </rPr>
      <t>Date limite de soumission: Selon l'instruction 2023-I</t>
    </r>
    <r>
      <rPr>
        <b/>
        <sz val="12"/>
        <color indexed="8"/>
        <rFont val="Calibri"/>
        <family val="2"/>
      </rPr>
      <t>-22</t>
    </r>
    <r>
      <rPr>
        <sz val="12"/>
        <color indexed="8"/>
        <rFont val="Calibri"/>
        <family val="2"/>
      </rPr>
      <t xml:space="preserve"> le formulaire de déclaration complet est remis</t>
    </r>
    <r>
      <rPr>
        <b/>
        <sz val="12"/>
        <color indexed="8"/>
        <rFont val="Calibri"/>
        <family val="2"/>
      </rPr>
      <t xml:space="preserve"> </t>
    </r>
    <r>
      <rPr>
        <b/>
        <sz val="12"/>
        <color indexed="10"/>
        <rFont val="Calibri"/>
        <family val="2"/>
      </rPr>
      <t>au format .xlsx sur le portail ONEGATE</t>
    </r>
    <r>
      <rPr>
        <sz val="12"/>
        <color indexed="8"/>
        <rFont val="Calibri"/>
        <family val="2"/>
      </rPr>
      <t xml:space="preserve"> à l’ACPR </t>
    </r>
    <r>
      <rPr>
        <b/>
        <sz val="12"/>
        <color indexed="8"/>
        <rFont val="Calibri"/>
        <family val="2"/>
      </rPr>
      <t>le</t>
    </r>
    <r>
      <rPr>
        <b/>
        <sz val="12"/>
        <color indexed="10"/>
        <rFont val="Calibri"/>
        <family val="2"/>
      </rPr>
      <t xml:space="preserve"> 15 janvier </t>
    </r>
    <r>
      <rPr>
        <b/>
        <sz val="12"/>
        <color indexed="8"/>
        <rFont val="Calibri"/>
        <family val="2"/>
      </rPr>
      <t>au plus tard</t>
    </r>
    <r>
      <rPr>
        <sz val="12"/>
        <color indexed="8"/>
        <rFont val="Calibri"/>
        <family val="2"/>
      </rPr>
      <t xml:space="preserve"> pour la campagne 2026 selon les modalités définies par celle-ci.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</si>
</sst>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_ ;\-0\ "/>
  </numFmts>
  <fonts count="59" x14ac:knownFonts="1">
    <font>
      <sz val="11"/>
      <color theme="1"/>
      <name val="Calibri"/>
      <family val="2"/>
      <scheme val="minor"/>
    </font>
    <font>
      <sz val="11"/>
      <color indexed="8"/>
      <name val="Calibri"/>
      <family val="2"/>
    </font>
    <font>
      <sz val="12"/>
      <name val="Calibri"/>
      <family val="2"/>
    </font>
    <font>
      <sz val="12"/>
      <color indexed="8"/>
      <name val="Calibri"/>
      <family val="2"/>
    </font>
    <font>
      <b/>
      <sz val="12"/>
      <name val="Calibri"/>
      <family val="2"/>
    </font>
    <font>
      <b/>
      <sz val="14"/>
      <name val="Calibri"/>
      <family val="2"/>
    </font>
    <font>
      <sz val="10"/>
      <name val="Arial"/>
      <family val="2"/>
    </font>
    <font>
      <sz val="18"/>
      <color indexed="9"/>
      <name val="Calibri"/>
      <family val="2"/>
    </font>
    <font>
      <b/>
      <sz val="14"/>
      <color indexed="8"/>
      <name val="Calibri"/>
      <family val="2"/>
    </font>
    <font>
      <sz val="10"/>
      <color indexed="8"/>
      <name val="Calibri"/>
      <family val="2"/>
    </font>
    <font>
      <b/>
      <sz val="12"/>
      <color indexed="8"/>
      <name val="Calibri"/>
      <family val="2"/>
    </font>
    <font>
      <b/>
      <sz val="12"/>
      <color indexed="10"/>
      <name val="Calibri"/>
      <family val="2"/>
    </font>
    <font>
      <b/>
      <sz val="12"/>
      <color indexed="10"/>
      <name val="Calibri"/>
      <family val="2"/>
    </font>
    <font>
      <sz val="11"/>
      <color indexed="9"/>
      <name val="Calibri"/>
      <family val="2"/>
    </font>
    <font>
      <b/>
      <sz val="18"/>
      <color indexed="9"/>
      <name val="Calibri"/>
      <family val="2"/>
    </font>
    <font>
      <b/>
      <i/>
      <sz val="11"/>
      <color indexed="10"/>
      <name val="Calibri"/>
      <family val="2"/>
    </font>
    <font>
      <i/>
      <sz val="11"/>
      <color indexed="8"/>
      <name val="Calibri"/>
      <family val="2"/>
    </font>
    <font>
      <b/>
      <sz val="11"/>
      <name val="Calibri"/>
      <family val="2"/>
    </font>
    <font>
      <b/>
      <sz val="11"/>
      <color indexed="8"/>
      <name val="Calibri"/>
      <family val="2"/>
    </font>
    <font>
      <b/>
      <sz val="11"/>
      <color indexed="9"/>
      <name val="Calibri"/>
      <family val="2"/>
    </font>
    <font>
      <sz val="11"/>
      <color indexed="8"/>
      <name val="Calibri"/>
      <family val="2"/>
    </font>
    <font>
      <b/>
      <sz val="14"/>
      <color indexed="10"/>
      <name val="Calibri"/>
      <family val="2"/>
    </font>
    <font>
      <sz val="11"/>
      <name val="Calibri"/>
      <family val="2"/>
    </font>
    <font>
      <u/>
      <sz val="12"/>
      <color indexed="8"/>
      <name val="Calibri"/>
      <family val="2"/>
    </font>
    <font>
      <sz val="12"/>
      <color indexed="10"/>
      <name val="Calibri"/>
      <family val="2"/>
    </font>
    <font>
      <sz val="14"/>
      <name val="Calibri"/>
      <family val="2"/>
    </font>
    <font>
      <sz val="10"/>
      <name val="Calibri"/>
      <family val="2"/>
    </font>
    <font>
      <b/>
      <sz val="14"/>
      <color indexed="56"/>
      <name val="Calibri"/>
      <family val="2"/>
    </font>
    <font>
      <u/>
      <sz val="12"/>
      <name val="Calibri"/>
      <family val="2"/>
    </font>
    <font>
      <b/>
      <sz val="18"/>
      <color indexed="13"/>
      <name val="Calibri"/>
      <family val="2"/>
    </font>
    <font>
      <sz val="14"/>
      <color indexed="13"/>
      <name val="Calibri"/>
      <family val="2"/>
    </font>
    <font>
      <i/>
      <sz val="14"/>
      <name val="Calibri"/>
      <family val="2"/>
    </font>
    <font>
      <b/>
      <sz val="14"/>
      <color indexed="13"/>
      <name val="Calibri"/>
      <family val="2"/>
    </font>
    <font>
      <b/>
      <sz val="18"/>
      <name val="Calibri"/>
      <family val="2"/>
    </font>
    <font>
      <sz val="11"/>
      <color theme="1"/>
      <name val="Calibri"/>
      <family val="2"/>
      <scheme val="minor"/>
    </font>
    <font>
      <sz val="11"/>
      <color theme="0"/>
      <name val="Calibri"/>
      <family val="2"/>
      <scheme val="minor"/>
    </font>
    <font>
      <sz val="11"/>
      <color rgb="FFFF0000"/>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sz val="10"/>
      <color theme="1"/>
      <name val="Calibri"/>
      <family val="2"/>
    </font>
    <font>
      <sz val="11"/>
      <color rgb="FF0070C0"/>
      <name val="Calibri"/>
      <family val="2"/>
      <scheme val="minor"/>
    </font>
    <font>
      <sz val="12"/>
      <name val="Calibri"/>
      <family val="2"/>
      <scheme val="minor"/>
    </font>
    <font>
      <sz val="12"/>
      <color rgb="FF222222"/>
      <name val="Arial"/>
      <family val="2"/>
    </font>
    <font>
      <b/>
      <sz val="11"/>
      <color theme="2" tint="-0.499984740745262"/>
      <name val="Calibri"/>
      <family val="2"/>
      <scheme val="minor"/>
    </font>
    <font>
      <b/>
      <sz val="11"/>
      <color rgb="FFFF0000"/>
      <name val="Calibri"/>
      <family val="2"/>
    </font>
    <font>
      <b/>
      <sz val="11"/>
      <color theme="2" tint="-0.499984740745262"/>
      <name val="Calibri"/>
      <family val="2"/>
    </font>
    <font>
      <b/>
      <sz val="12"/>
      <name val="Calibri"/>
      <family val="2"/>
      <scheme val="minor"/>
    </font>
    <font>
      <b/>
      <sz val="14"/>
      <name val="Calibri"/>
      <family val="2"/>
      <scheme val="minor"/>
    </font>
    <font>
      <sz val="11"/>
      <name val="Calibri"/>
      <family val="2"/>
      <scheme val="minor"/>
    </font>
    <font>
      <i/>
      <sz val="11"/>
      <color theme="1"/>
      <name val="Calibri"/>
      <family val="2"/>
      <scheme val="minor"/>
    </font>
    <font>
      <i/>
      <sz val="11"/>
      <name val="Calibri"/>
      <family val="2"/>
      <scheme val="minor"/>
    </font>
    <font>
      <sz val="12"/>
      <color theme="1"/>
      <name val="Calibri"/>
      <family val="2"/>
      <scheme val="minor"/>
    </font>
    <font>
      <b/>
      <sz val="14"/>
      <color theme="1"/>
      <name val="Calibri"/>
      <family val="2"/>
      <scheme val="minor"/>
    </font>
    <font>
      <sz val="12"/>
      <color rgb="FF0070C0"/>
      <name val="Calibri"/>
      <family val="2"/>
      <scheme val="minor"/>
    </font>
    <font>
      <b/>
      <sz val="18"/>
      <color rgb="FFFFFFFF"/>
      <name val="Calibri"/>
      <family val="2"/>
    </font>
    <font>
      <b/>
      <sz val="18"/>
      <color theme="0"/>
      <name val="Calibri"/>
      <family val="2"/>
      <scheme val="minor"/>
    </font>
    <font>
      <sz val="12"/>
      <color theme="1"/>
      <name val="Calibri"/>
      <family val="2"/>
    </font>
  </fonts>
  <fills count="1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62"/>
        <bgColor indexed="64"/>
      </patternFill>
    </fill>
    <fill>
      <patternFill patternType="solid">
        <fgColor theme="5" tint="0.39994506668294322"/>
        <bgColor indexed="64"/>
      </patternFill>
    </fill>
    <fill>
      <patternFill patternType="solid">
        <fgColor theme="3"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8">
    <xf numFmtId="0" fontId="0" fillId="0" borderId="0"/>
    <xf numFmtId="0" fontId="37" fillId="0" borderId="0" applyNumberFormat="0" applyFill="0" applyBorder="0" applyAlignment="0" applyProtection="0"/>
    <xf numFmtId="164" fontId="34" fillId="0" borderId="0" applyFont="0" applyFill="0" applyBorder="0" applyAlignment="0" applyProtection="0"/>
    <xf numFmtId="0" fontId="6" fillId="0" borderId="0"/>
    <xf numFmtId="9" fontId="34"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49" fontId="6" fillId="7" borderId="1" applyFont="0">
      <alignment vertical="center"/>
    </xf>
  </cellStyleXfs>
  <cellXfs count="233">
    <xf numFmtId="0" fontId="0" fillId="0" borderId="0" xfId="0"/>
    <xf numFmtId="0" fontId="0" fillId="0" borderId="0" xfId="0" applyFont="1" applyAlignment="1">
      <alignment horizontal="left" vertical="top" wrapText="1"/>
    </xf>
    <xf numFmtId="3" fontId="43" fillId="8" borderId="1" xfId="0" applyNumberFormat="1" applyFont="1" applyFill="1" applyBorder="1" applyAlignment="1" applyProtection="1">
      <alignment horizontal="center" vertical="center"/>
    </xf>
    <xf numFmtId="0" fontId="0" fillId="0" borderId="0" xfId="0" applyFont="1" applyBorder="1" applyAlignment="1">
      <alignment horizontal="left" vertical="top" wrapText="1"/>
    </xf>
    <xf numFmtId="0" fontId="13" fillId="0" borderId="0" xfId="0" applyFont="1" applyFill="1" applyAlignment="1">
      <alignment horizontal="left" vertical="top" wrapText="1"/>
    </xf>
    <xf numFmtId="0" fontId="13"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5" fillId="0" borderId="0" xfId="0" applyFont="1" applyAlignment="1">
      <alignment horizontal="left" vertical="top"/>
    </xf>
    <xf numFmtId="0" fontId="16" fillId="0" borderId="0" xfId="0" applyFont="1" applyAlignment="1">
      <alignment horizontal="left" vertical="top"/>
    </xf>
    <xf numFmtId="0" fontId="0" fillId="0" borderId="0" xfId="0" applyBorder="1"/>
    <xf numFmtId="0" fontId="44" fillId="0" borderId="0" xfId="0" applyFont="1"/>
    <xf numFmtId="0" fontId="0" fillId="0" borderId="0" xfId="0" applyFont="1" applyAlignment="1">
      <alignment horizontal="center" vertical="top" wrapText="1"/>
    </xf>
    <xf numFmtId="1" fontId="0" fillId="0" borderId="0" xfId="0" applyNumberFormat="1" applyFont="1" applyAlignment="1">
      <alignment horizontal="left" vertical="top" wrapText="1"/>
    </xf>
    <xf numFmtId="1" fontId="0" fillId="0" borderId="0" xfId="0" applyNumberFormat="1"/>
    <xf numFmtId="0" fontId="0" fillId="0" borderId="0" xfId="0" applyFont="1" applyFill="1" applyBorder="1" applyAlignment="1">
      <alignment horizontal="center" vertical="top" wrapText="1"/>
    </xf>
    <xf numFmtId="0" fontId="0" fillId="0" borderId="0" xfId="0" applyAlignment="1">
      <alignment horizontal="center"/>
    </xf>
    <xf numFmtId="0" fontId="17" fillId="0" borderId="0" xfId="0" applyFont="1" applyFill="1" applyBorder="1" applyAlignment="1">
      <alignment vertical="top"/>
    </xf>
    <xf numFmtId="0" fontId="0" fillId="0" borderId="0" xfId="0" applyFill="1" applyBorder="1"/>
    <xf numFmtId="0" fontId="0" fillId="0" borderId="0" xfId="0" applyFont="1" applyBorder="1" applyAlignment="1">
      <alignment horizontal="center" vertical="top" wrapText="1"/>
    </xf>
    <xf numFmtId="0" fontId="45" fillId="0" borderId="1" xfId="0" applyFont="1" applyBorder="1" applyAlignment="1">
      <alignment horizontal="center" vertical="top" wrapText="1"/>
    </xf>
    <xf numFmtId="1" fontId="45" fillId="0" borderId="1" xfId="0" applyNumberFormat="1" applyFont="1" applyBorder="1" applyAlignment="1">
      <alignment horizontal="left" vertical="top" wrapText="1"/>
    </xf>
    <xf numFmtId="0" fontId="0" fillId="0" borderId="0" xfId="0" applyAlignment="1">
      <alignment vertical="top"/>
    </xf>
    <xf numFmtId="0" fontId="45" fillId="0" borderId="1" xfId="0" applyFont="1" applyFill="1" applyBorder="1" applyAlignment="1" applyProtection="1">
      <alignment horizontal="center" vertical="top" wrapText="1"/>
    </xf>
    <xf numFmtId="166" fontId="43" fillId="9" borderId="1" xfId="2" applyNumberFormat="1" applyFont="1" applyFill="1" applyBorder="1" applyAlignment="1" applyProtection="1">
      <alignment horizontal="center" vertical="center"/>
      <protection locked="0"/>
    </xf>
    <xf numFmtId="1" fontId="43" fillId="9" borderId="1" xfId="0" applyNumberFormat="1" applyFont="1" applyFill="1" applyBorder="1" applyAlignment="1" applyProtection="1">
      <alignment horizontal="center" vertical="center"/>
      <protection locked="0"/>
    </xf>
    <xf numFmtId="0" fontId="43" fillId="9" borderId="1" xfId="0" applyFont="1" applyFill="1" applyBorder="1" applyAlignment="1" applyProtection="1">
      <alignment horizontal="center" vertical="center" wrapText="1"/>
      <protection locked="0"/>
    </xf>
    <xf numFmtId="0" fontId="37" fillId="9" borderId="1" xfId="1" applyFill="1" applyBorder="1" applyAlignment="1" applyProtection="1">
      <alignment horizontal="center" vertical="center" wrapText="1"/>
      <protection locked="0"/>
    </xf>
    <xf numFmtId="3" fontId="43" fillId="9" borderId="1" xfId="2" applyNumberFormat="1" applyFont="1" applyFill="1" applyBorder="1" applyAlignment="1" applyProtection="1">
      <alignment horizontal="center" vertical="center"/>
      <protection locked="0"/>
    </xf>
    <xf numFmtId="0" fontId="0" fillId="0" borderId="0" xfId="0" applyFont="1" applyAlignment="1">
      <alignment horizontal="left" vertical="top" wrapText="1"/>
    </xf>
    <xf numFmtId="0" fontId="46" fillId="0" borderId="0" xfId="0" applyFont="1" applyAlignment="1">
      <alignment horizontal="left" vertical="top" wrapText="1"/>
    </xf>
    <xf numFmtId="0" fontId="19" fillId="0" borderId="0" xfId="0" applyFont="1" applyFill="1" applyAlignment="1">
      <alignment horizontal="left" vertical="center" wrapText="1"/>
    </xf>
    <xf numFmtId="0" fontId="18" fillId="3" borderId="2"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7" fillId="3" borderId="2" xfId="0" applyFont="1" applyFill="1" applyBorder="1" applyAlignment="1" applyProtection="1">
      <alignment horizontal="left" vertical="center" wrapText="1"/>
    </xf>
    <xf numFmtId="1" fontId="18" fillId="3" borderId="3" xfId="0" applyNumberFormat="1" applyFont="1" applyFill="1" applyBorder="1" applyAlignment="1">
      <alignment horizontal="left" vertical="center" wrapText="1"/>
    </xf>
    <xf numFmtId="9" fontId="18" fillId="3" borderId="1" xfId="5" applyFont="1" applyFill="1" applyBorder="1" applyAlignment="1">
      <alignment horizontal="center" vertical="center" wrapText="1"/>
    </xf>
    <xf numFmtId="0" fontId="0" fillId="0" borderId="0" xfId="0" applyBorder="1" applyAlignment="1">
      <alignment vertical="center"/>
    </xf>
    <xf numFmtId="0" fontId="18" fillId="3" borderId="1" xfId="0" applyFont="1" applyFill="1" applyBorder="1" applyAlignment="1">
      <alignment horizontal="center" vertical="center" wrapText="1"/>
    </xf>
    <xf numFmtId="0" fontId="17" fillId="3" borderId="1" xfId="0" applyFont="1" applyFill="1" applyBorder="1" applyAlignment="1" applyProtection="1">
      <alignment horizontal="center" vertical="center" wrapText="1"/>
    </xf>
    <xf numFmtId="0" fontId="18" fillId="3" borderId="1" xfId="0" applyNumberFormat="1"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Fill="1" applyAlignment="1">
      <alignment horizontal="left" vertical="center" wrapText="1"/>
    </xf>
    <xf numFmtId="0" fontId="0" fillId="0" borderId="0" xfId="0" applyFont="1" applyAlignment="1">
      <alignment horizontal="left" vertical="top" wrapText="1"/>
    </xf>
    <xf numFmtId="0" fontId="0" fillId="0" borderId="0" xfId="0" applyNumberFormat="1" applyFont="1" applyBorder="1" applyAlignment="1">
      <alignment horizontal="left" vertical="top" wrapText="1" indent="1"/>
    </xf>
    <xf numFmtId="165" fontId="47" fillId="2" borderId="1" xfId="2" applyNumberFormat="1" applyFont="1" applyFill="1" applyBorder="1" applyAlignment="1" applyProtection="1">
      <alignment horizontal="left" vertical="top" wrapText="1" indent="1"/>
    </xf>
    <xf numFmtId="49" fontId="47" fillId="2" borderId="1" xfId="2" applyNumberFormat="1" applyFont="1" applyFill="1" applyBorder="1" applyAlignment="1" applyProtection="1">
      <alignment horizontal="right" vertical="top" wrapText="1" indent="1"/>
    </xf>
    <xf numFmtId="1" fontId="47" fillId="2" borderId="1" xfId="2" applyNumberFormat="1" applyFont="1" applyFill="1" applyBorder="1" applyAlignment="1" applyProtection="1">
      <alignment horizontal="right" vertical="top" wrapText="1" indent="1"/>
    </xf>
    <xf numFmtId="165" fontId="47" fillId="2" borderId="1" xfId="2" applyNumberFormat="1" applyFont="1" applyFill="1" applyBorder="1" applyAlignment="1" applyProtection="1">
      <alignment horizontal="right" vertical="top" wrapText="1" indent="1"/>
    </xf>
    <xf numFmtId="0" fontId="45" fillId="0" borderId="2" xfId="0" applyFont="1" applyBorder="1" applyAlignment="1">
      <alignment horizontal="center" vertical="top" wrapText="1"/>
    </xf>
    <xf numFmtId="0" fontId="45" fillId="0" borderId="2" xfId="0" applyNumberFormat="1" applyFont="1" applyBorder="1" applyAlignment="1">
      <alignment horizontal="left" vertical="top" wrapText="1"/>
    </xf>
    <xf numFmtId="0" fontId="0" fillId="0" borderId="0" xfId="0" applyFont="1" applyAlignment="1">
      <alignment horizontal="left" vertical="top" wrapText="1"/>
    </xf>
    <xf numFmtId="0" fontId="0" fillId="0" borderId="0" xfId="0" applyNumberFormat="1" applyFont="1" applyBorder="1" applyAlignment="1">
      <alignment horizontal="left" vertical="top" wrapText="1" indent="1"/>
    </xf>
    <xf numFmtId="0" fontId="0" fillId="0" borderId="0" xfId="0" applyFont="1" applyAlignment="1">
      <alignment horizontal="left" vertical="top" wrapText="1"/>
    </xf>
    <xf numFmtId="0" fontId="45" fillId="0" borderId="1" xfId="0" applyFont="1" applyFill="1" applyBorder="1" applyAlignment="1">
      <alignment horizontal="center" vertical="top" wrapText="1"/>
    </xf>
    <xf numFmtId="1" fontId="45" fillId="0" borderId="1" xfId="0" applyNumberFormat="1" applyFont="1" applyFill="1" applyBorder="1" applyAlignment="1">
      <alignment horizontal="left" vertical="top" wrapText="1"/>
    </xf>
    <xf numFmtId="0" fontId="45" fillId="0" borderId="1" xfId="0" applyNumberFormat="1" applyFont="1" applyFill="1" applyBorder="1" applyAlignment="1">
      <alignment horizontal="left" vertical="top" wrapText="1"/>
    </xf>
    <xf numFmtId="3" fontId="43" fillId="8" borderId="1" xfId="0" applyNumberFormat="1" applyFont="1" applyFill="1" applyBorder="1" applyAlignment="1" applyProtection="1">
      <alignment horizontal="left" vertical="center"/>
    </xf>
    <xf numFmtId="3" fontId="43" fillId="0" borderId="0" xfId="0" applyNumberFormat="1" applyFont="1" applyFill="1" applyBorder="1" applyAlignment="1" applyProtection="1">
      <alignment horizontal="left" vertical="center"/>
    </xf>
    <xf numFmtId="14" fontId="48" fillId="10" borderId="1" xfId="0" applyNumberFormat="1" applyFont="1" applyFill="1" applyBorder="1" applyAlignment="1" applyProtection="1">
      <alignment horizontal="center" vertical="center"/>
    </xf>
    <xf numFmtId="0" fontId="45" fillId="0" borderId="1" xfId="0" applyNumberFormat="1" applyFont="1" applyBorder="1" applyAlignment="1">
      <alignment horizontal="left" vertical="top" wrapText="1"/>
    </xf>
    <xf numFmtId="0" fontId="0" fillId="0" borderId="0" xfId="0" applyFont="1" applyFill="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0" xfId="0" applyFont="1" applyFill="1" applyAlignment="1" applyProtection="1">
      <alignment horizontal="left" vertical="center" wrapText="1"/>
      <protection locked="0"/>
    </xf>
    <xf numFmtId="0" fontId="0" fillId="0" borderId="0" xfId="0" applyFont="1" applyFill="1" applyAlignment="1" applyProtection="1">
      <alignment vertical="center"/>
      <protection locked="0"/>
    </xf>
    <xf numFmtId="0" fontId="49"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protection locked="0"/>
    </xf>
    <xf numFmtId="0" fontId="4" fillId="11" borderId="1" xfId="0" applyFont="1" applyFill="1" applyBorder="1" applyAlignment="1" applyProtection="1">
      <alignment horizontal="center" vertical="center" wrapText="1"/>
      <protection locked="0"/>
    </xf>
    <xf numFmtId="0" fontId="38" fillId="0" borderId="0" xfId="0" applyFont="1" applyFill="1" applyAlignment="1" applyProtection="1">
      <alignment horizontal="left" vertical="center" wrapText="1"/>
      <protection locked="0"/>
    </xf>
    <xf numFmtId="0" fontId="0" fillId="0" borderId="0" xfId="0" applyFont="1" applyBorder="1" applyAlignment="1" applyProtection="1">
      <alignment vertical="center" wrapText="1"/>
      <protection locked="0"/>
    </xf>
    <xf numFmtId="0" fontId="0"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Alignment="1" applyProtection="1">
      <alignment vertical="center"/>
    </xf>
    <xf numFmtId="0" fontId="35" fillId="0" borderId="0" xfId="0" applyFont="1" applyAlignment="1" applyProtection="1">
      <alignment vertical="center"/>
    </xf>
    <xf numFmtId="0" fontId="2" fillId="4"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0" fillId="0" borderId="0" xfId="0" applyFont="1" applyFill="1" applyAlignment="1" applyProtection="1">
      <alignment vertical="center"/>
    </xf>
    <xf numFmtId="0" fontId="51" fillId="0" borderId="0" xfId="0" applyFont="1" applyAlignment="1" applyProtection="1">
      <alignment horizontal="left" vertical="center"/>
    </xf>
    <xf numFmtId="0" fontId="39" fillId="0" borderId="0" xfId="0" applyFont="1" applyFill="1" applyAlignment="1" applyProtection="1">
      <alignment horizontal="left" vertical="center" wrapText="1"/>
    </xf>
    <xf numFmtId="0" fontId="48" fillId="11"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3" fillId="4" borderId="1" xfId="0" applyFont="1" applyFill="1" applyBorder="1" applyAlignment="1" applyProtection="1">
      <alignment horizontal="left" vertical="center"/>
    </xf>
    <xf numFmtId="0" fontId="43" fillId="4" borderId="1"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2" fillId="0" borderId="1" xfId="0" applyFont="1" applyFill="1" applyBorder="1" applyAlignment="1" applyProtection="1">
      <alignment horizontal="center" vertical="center" wrapText="1"/>
    </xf>
    <xf numFmtId="0" fontId="43" fillId="0" borderId="1" xfId="0" applyFont="1" applyFill="1" applyBorder="1" applyAlignment="1" applyProtection="1">
      <alignment horizontal="left" vertical="center" wrapText="1"/>
    </xf>
    <xf numFmtId="0" fontId="2" fillId="4" borderId="2" xfId="0" applyFont="1" applyFill="1" applyBorder="1" applyAlignment="1" applyProtection="1">
      <alignment horizontal="center" vertical="center" wrapText="1"/>
    </xf>
    <xf numFmtId="0" fontId="52" fillId="0" borderId="0" xfId="0" applyFont="1" applyAlignment="1" applyProtection="1">
      <alignment horizontal="left" vertical="center"/>
    </xf>
    <xf numFmtId="0" fontId="50" fillId="0" borderId="0" xfId="0" applyFont="1" applyAlignment="1" applyProtection="1">
      <alignment horizontal="left" vertical="center"/>
    </xf>
    <xf numFmtId="14" fontId="43" fillId="9" borderId="1" xfId="0" applyNumberFormat="1" applyFont="1" applyFill="1" applyBorder="1" applyAlignment="1" applyProtection="1">
      <alignment horizontal="center" vertical="center" wrapText="1"/>
      <protection locked="0"/>
    </xf>
    <xf numFmtId="0" fontId="48" fillId="11" borderId="1" xfId="0" applyFont="1" applyFill="1" applyBorder="1" applyAlignment="1" applyProtection="1">
      <alignment horizontal="center" vertical="center" wrapText="1"/>
    </xf>
    <xf numFmtId="0" fontId="43" fillId="4" borderId="1" xfId="0" applyFont="1" applyFill="1" applyBorder="1" applyAlignment="1" applyProtection="1">
      <alignment horizontal="left" vertical="center" wrapText="1"/>
    </xf>
    <xf numFmtId="14" fontId="47" fillId="2" borderId="1" xfId="2" applyNumberFormat="1" applyFont="1" applyFill="1" applyBorder="1" applyAlignment="1" applyProtection="1">
      <alignment horizontal="right" vertical="top" wrapText="1" indent="1"/>
    </xf>
    <xf numFmtId="3" fontId="49" fillId="8" borderId="1" xfId="0" applyNumberFormat="1" applyFont="1" applyFill="1" applyBorder="1" applyAlignment="1" applyProtection="1">
      <alignment horizontal="center" vertical="center"/>
    </xf>
    <xf numFmtId="3" fontId="49" fillId="8" borderId="1" xfId="0" applyNumberFormat="1" applyFont="1" applyFill="1" applyBorder="1" applyAlignment="1" applyProtection="1">
      <alignment horizontal="center" vertical="center" wrapText="1"/>
    </xf>
    <xf numFmtId="11" fontId="2" fillId="4" borderId="1" xfId="0" applyNumberFormat="1" applyFont="1" applyFill="1" applyBorder="1" applyAlignment="1" applyProtection="1">
      <alignment horizontal="center" vertical="center" wrapText="1"/>
    </xf>
    <xf numFmtId="0" fontId="0" fillId="0" borderId="0" xfId="0" applyFont="1" applyAlignment="1">
      <alignment horizontal="left" vertical="top" wrapText="1"/>
    </xf>
    <xf numFmtId="0" fontId="43" fillId="4" borderId="1" xfId="0" applyFont="1" applyFill="1" applyBorder="1" applyAlignment="1" applyProtection="1">
      <alignment horizontal="left" vertical="center" wrapText="1"/>
    </xf>
    <xf numFmtId="0" fontId="0" fillId="0" borderId="0" xfId="0" applyNumberFormat="1" applyFont="1" applyBorder="1" applyAlignment="1">
      <alignment horizontal="left" vertical="top" wrapText="1" indent="1"/>
    </xf>
    <xf numFmtId="0" fontId="2" fillId="4" borderId="0" xfId="0" applyFont="1" applyFill="1" applyBorder="1" applyAlignment="1" applyProtection="1">
      <alignment horizontal="center" vertical="center" wrapText="1"/>
    </xf>
    <xf numFmtId="0" fontId="2" fillId="4" borderId="0" xfId="0" applyFont="1" applyFill="1" applyBorder="1" applyAlignment="1" applyProtection="1">
      <alignment horizontal="left" vertical="center" wrapText="1"/>
    </xf>
    <xf numFmtId="0" fontId="43" fillId="4" borderId="0" xfId="0" applyFont="1" applyFill="1" applyBorder="1" applyAlignment="1" applyProtection="1">
      <alignment horizontal="left" vertical="center" wrapText="1"/>
    </xf>
    <xf numFmtId="0" fontId="43" fillId="4" borderId="0" xfId="0" applyFont="1" applyFill="1" applyBorder="1" applyAlignment="1" applyProtection="1">
      <alignment horizontal="left" vertical="center"/>
    </xf>
    <xf numFmtId="11" fontId="2" fillId="4" borderId="0"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protection locked="0"/>
    </xf>
    <xf numFmtId="0" fontId="2" fillId="12" borderId="0" xfId="0" applyFont="1" applyFill="1" applyBorder="1" applyAlignment="1" applyProtection="1">
      <alignment horizontal="center" vertical="center" wrapText="1"/>
    </xf>
    <xf numFmtId="0" fontId="43" fillId="12" borderId="0" xfId="0" applyFont="1" applyFill="1" applyBorder="1" applyAlignment="1" applyProtection="1">
      <alignment horizontal="left" vertical="center" wrapText="1"/>
    </xf>
    <xf numFmtId="3" fontId="43" fillId="12" borderId="0" xfId="2" applyNumberFormat="1" applyFont="1" applyFill="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0" fillId="0" borderId="0" xfId="0" applyBorder="1" applyAlignment="1">
      <alignment vertical="center"/>
    </xf>
    <xf numFmtId="0" fontId="38" fillId="0" borderId="1" xfId="0" applyFont="1" applyBorder="1" applyAlignment="1" applyProtection="1">
      <alignment horizontal="center" vertical="center"/>
      <protection locked="0"/>
    </xf>
    <xf numFmtId="9" fontId="49" fillId="8" borderId="1" xfId="4" applyFont="1" applyFill="1" applyBorder="1" applyAlignment="1" applyProtection="1">
      <alignment horizontal="center" vertical="center" wrapText="1"/>
    </xf>
    <xf numFmtId="0" fontId="0" fillId="0" borderId="0" xfId="0" applyBorder="1" applyAlignment="1">
      <alignment horizontal="left" vertical="center" wrapText="1"/>
    </xf>
    <xf numFmtId="0" fontId="26" fillId="4" borderId="2" xfId="0" applyFont="1" applyFill="1" applyBorder="1" applyAlignment="1" applyProtection="1">
      <alignment horizontal="center" vertical="center" wrapText="1"/>
    </xf>
    <xf numFmtId="0" fontId="26" fillId="4" borderId="1" xfId="0" applyFont="1" applyFill="1" applyBorder="1" applyAlignment="1" applyProtection="1">
      <alignment horizontal="center" vertical="center" wrapText="1"/>
    </xf>
    <xf numFmtId="164" fontId="43" fillId="9" borderId="1" xfId="2" applyFont="1" applyFill="1" applyBorder="1" applyAlignment="1" applyProtection="1">
      <alignment horizontal="center" vertical="center"/>
      <protection locked="0"/>
    </xf>
    <xf numFmtId="0" fontId="0" fillId="0" borderId="0" xfId="0" applyFont="1" applyAlignment="1">
      <alignment horizontal="left" vertical="top" wrapText="1"/>
    </xf>
    <xf numFmtId="0" fontId="45" fillId="0" borderId="1" xfId="0" applyNumberFormat="1" applyFont="1" applyFill="1" applyBorder="1" applyAlignment="1">
      <alignment horizontal="center" vertical="top" wrapText="1"/>
    </xf>
    <xf numFmtId="0" fontId="45" fillId="0" borderId="1" xfId="0" applyFont="1" applyFill="1" applyBorder="1" applyAlignment="1">
      <alignment horizontal="left" vertical="top" wrapText="1"/>
    </xf>
    <xf numFmtId="11" fontId="45" fillId="0" borderId="1" xfId="0" quotePrefix="1" applyNumberFormat="1" applyFont="1" applyFill="1" applyBorder="1" applyAlignment="1">
      <alignment horizontal="center" vertical="top" wrapText="1"/>
    </xf>
    <xf numFmtId="11" fontId="45" fillId="0" borderId="1" xfId="0" applyNumberFormat="1" applyFont="1" applyFill="1" applyBorder="1" applyAlignment="1">
      <alignment horizontal="center" vertical="top" wrapText="1"/>
    </xf>
    <xf numFmtId="0" fontId="48" fillId="11" borderId="1" xfId="0" applyFont="1" applyFill="1" applyBorder="1" applyAlignment="1" applyProtection="1">
      <alignment horizontal="center" vertical="center" wrapText="1"/>
    </xf>
    <xf numFmtId="0" fontId="43" fillId="4" borderId="1" xfId="0" applyFont="1" applyFill="1" applyBorder="1" applyAlignment="1" applyProtection="1">
      <alignment horizontal="left" vertical="center" wrapText="1"/>
    </xf>
    <xf numFmtId="0" fontId="35" fillId="0" borderId="0" xfId="0" applyFont="1" applyFill="1" applyAlignment="1" applyProtection="1">
      <alignment horizontal="left" vertical="top" wrapText="1"/>
    </xf>
    <xf numFmtId="0" fontId="0" fillId="0" borderId="0" xfId="0" applyFont="1" applyAlignment="1" applyProtection="1">
      <alignment horizontal="left" vertical="top" wrapText="1"/>
    </xf>
    <xf numFmtId="0" fontId="0" fillId="0" borderId="0" xfId="0" applyFont="1" applyFill="1" applyAlignment="1" applyProtection="1">
      <alignment horizontal="left" vertical="top" wrapText="1"/>
    </xf>
    <xf numFmtId="0" fontId="41" fillId="0" borderId="0" xfId="0" applyFont="1" applyAlignment="1" applyProtection="1">
      <alignment horizontal="left" vertical="top" wrapText="1" indent="2"/>
    </xf>
    <xf numFmtId="0" fontId="42" fillId="0" borderId="0" xfId="0" quotePrefix="1" applyFont="1" applyAlignment="1" applyProtection="1">
      <alignment vertical="top"/>
    </xf>
    <xf numFmtId="0" fontId="2" fillId="0" borderId="0" xfId="0" applyFont="1" applyAlignment="1" applyProtection="1">
      <alignment horizontal="justify" vertical="top" wrapText="1"/>
    </xf>
    <xf numFmtId="0" fontId="2" fillId="0" borderId="0" xfId="0" applyFont="1" applyAlignment="1" applyProtection="1">
      <alignment horizontal="left" vertical="top" wrapText="1"/>
    </xf>
    <xf numFmtId="0" fontId="36" fillId="0" borderId="0" xfId="0" applyFont="1" applyAlignment="1" applyProtection="1">
      <alignment horizontal="left" vertical="top"/>
    </xf>
    <xf numFmtId="49" fontId="40" fillId="0" borderId="0" xfId="0" applyNumberFormat="1" applyFont="1" applyAlignment="1" applyProtection="1">
      <alignment horizontal="left" vertical="top" wrapText="1" indent="2"/>
    </xf>
    <xf numFmtId="3" fontId="10" fillId="9" borderId="1" xfId="2" applyNumberFormat="1" applyFont="1" applyFill="1" applyBorder="1" applyAlignment="1" applyProtection="1">
      <alignment horizontal="left" vertical="center"/>
    </xf>
    <xf numFmtId="3" fontId="43" fillId="9" borderId="1" xfId="2" applyNumberFormat="1" applyFont="1" applyFill="1" applyBorder="1" applyAlignment="1" applyProtection="1">
      <alignment horizontal="center" vertical="center"/>
    </xf>
    <xf numFmtId="49" fontId="40" fillId="0" borderId="0" xfId="0" applyNumberFormat="1" applyFont="1" applyFill="1" applyAlignment="1" applyProtection="1">
      <alignment horizontal="left" vertical="top" wrapText="1" indent="2"/>
    </xf>
    <xf numFmtId="49" fontId="41" fillId="0" borderId="0" xfId="0" applyNumberFormat="1" applyFont="1" applyAlignment="1" applyProtection="1">
      <alignment horizontal="left" vertical="top" wrapText="1" indent="2"/>
    </xf>
    <xf numFmtId="0" fontId="56" fillId="14" borderId="0" xfId="0" applyFont="1" applyFill="1" applyAlignment="1" applyProtection="1">
      <alignment horizontal="left" vertical="center" wrapText="1"/>
    </xf>
    <xf numFmtId="0" fontId="57" fillId="14" borderId="0" xfId="0" applyFont="1" applyFill="1" applyAlignment="1" applyProtection="1">
      <alignment horizontal="left" vertical="center" wrapText="1"/>
    </xf>
    <xf numFmtId="0" fontId="54" fillId="13" borderId="0" xfId="0" applyFont="1" applyFill="1" applyAlignment="1" applyProtection="1">
      <alignment horizontal="left" vertical="top" wrapText="1"/>
    </xf>
    <xf numFmtId="0" fontId="58" fillId="0" borderId="0" xfId="0" applyFont="1" applyAlignment="1" applyProtection="1">
      <alignment horizontal="justify" vertical="top" wrapText="1"/>
    </xf>
    <xf numFmtId="0" fontId="53" fillId="0" borderId="0" xfId="0" applyFont="1" applyAlignment="1" applyProtection="1">
      <alignment horizontal="justify" vertical="top" wrapText="1"/>
    </xf>
    <xf numFmtId="0" fontId="2" fillId="0" borderId="0" xfId="0" applyFont="1" applyFill="1" applyBorder="1" applyAlignment="1" applyProtection="1">
      <alignment horizontal="justify" vertical="top" wrapText="1"/>
    </xf>
    <xf numFmtId="0" fontId="43" fillId="0" borderId="0" xfId="0" applyFont="1" applyFill="1" applyBorder="1" applyAlignment="1" applyProtection="1">
      <alignment horizontal="justify" vertical="top" wrapText="1"/>
    </xf>
    <xf numFmtId="0" fontId="2" fillId="0" borderId="0" xfId="0" applyFont="1" applyAlignment="1" applyProtection="1">
      <alignment horizontal="justify" vertical="top" wrapText="1"/>
    </xf>
    <xf numFmtId="0" fontId="43" fillId="0" borderId="0" xfId="0" applyFont="1" applyAlignment="1" applyProtection="1">
      <alignment horizontal="justify" vertical="top" wrapText="1"/>
    </xf>
    <xf numFmtId="0" fontId="4" fillId="0" borderId="0" xfId="0" applyFont="1" applyAlignment="1" applyProtection="1">
      <alignment horizontal="justify" vertical="top"/>
    </xf>
    <xf numFmtId="0" fontId="48" fillId="0" borderId="0" xfId="0" applyFont="1" applyAlignment="1" applyProtection="1">
      <alignment horizontal="justify" vertical="top"/>
    </xf>
    <xf numFmtId="0" fontId="2" fillId="0" borderId="0" xfId="0" applyFont="1" applyFill="1" applyAlignment="1" applyProtection="1">
      <alignment horizontal="justify" vertical="top"/>
    </xf>
    <xf numFmtId="0" fontId="43" fillId="0" borderId="0" xfId="0" applyFont="1" applyFill="1" applyAlignment="1" applyProtection="1">
      <alignment horizontal="justify" vertical="top"/>
    </xf>
    <xf numFmtId="0" fontId="2" fillId="0" borderId="0" xfId="0" applyFont="1" applyAlignment="1" applyProtection="1">
      <alignment horizontal="justify" vertical="top"/>
    </xf>
    <xf numFmtId="0" fontId="43" fillId="0" borderId="0" xfId="0" applyFont="1" applyAlignment="1" applyProtection="1">
      <alignment horizontal="justify" vertical="top"/>
    </xf>
    <xf numFmtId="0" fontId="2" fillId="0" borderId="0" xfId="0" applyFont="1" applyAlignment="1" applyProtection="1">
      <alignment horizontal="left" vertical="top" wrapText="1"/>
    </xf>
    <xf numFmtId="0" fontId="43" fillId="0" borderId="0" xfId="0" applyFont="1" applyAlignment="1" applyProtection="1">
      <alignment horizontal="left" vertical="top" wrapText="1"/>
    </xf>
    <xf numFmtId="0" fontId="4" fillId="0" borderId="0" xfId="0" applyFont="1" applyFill="1" applyBorder="1" applyAlignment="1" applyProtection="1">
      <alignment horizontal="justify" vertical="top" wrapText="1"/>
    </xf>
    <xf numFmtId="0" fontId="55" fillId="0" borderId="0" xfId="0" applyFont="1" applyFill="1" applyBorder="1" applyAlignment="1" applyProtection="1">
      <alignment horizontal="justify" vertical="top" wrapText="1"/>
    </xf>
    <xf numFmtId="0" fontId="3" fillId="0" borderId="0" xfId="0" applyFont="1" applyFill="1" applyBorder="1" applyAlignment="1" applyProtection="1">
      <alignment horizontal="left" vertical="top" wrapText="1" indent="2"/>
    </xf>
    <xf numFmtId="0" fontId="43" fillId="0" borderId="0" xfId="0" applyFont="1" applyFill="1" applyBorder="1" applyAlignment="1" applyProtection="1">
      <alignment horizontal="left" vertical="top" wrapText="1" indent="2"/>
    </xf>
    <xf numFmtId="0" fontId="2" fillId="0" borderId="0" xfId="0" applyFont="1" applyFill="1" applyAlignment="1" applyProtection="1">
      <alignment horizontal="left" vertical="top" wrapText="1"/>
    </xf>
    <xf numFmtId="0" fontId="2" fillId="0" borderId="0" xfId="0" applyFont="1" applyAlignment="1" applyProtection="1">
      <alignment horizontal="left" vertical="top" wrapText="1" indent="2"/>
    </xf>
    <xf numFmtId="0" fontId="43" fillId="0" borderId="0" xfId="0" applyFont="1" applyAlignment="1" applyProtection="1">
      <alignment horizontal="left" vertical="top" wrapText="1" indent="2"/>
    </xf>
    <xf numFmtId="0" fontId="0" fillId="0" borderId="0" xfId="0" applyFont="1" applyAlignment="1" applyProtection="1">
      <alignment horizontal="left" vertical="top" wrapText="1"/>
    </xf>
    <xf numFmtId="0" fontId="3" fillId="0" borderId="0" xfId="0" applyFont="1" applyAlignment="1" applyProtection="1">
      <alignment horizontal="left" wrapText="1" indent="2"/>
    </xf>
    <xf numFmtId="0" fontId="53" fillId="0" borderId="0" xfId="0" applyFont="1" applyAlignment="1" applyProtection="1">
      <alignment horizontal="left" wrapText="1" indent="2"/>
    </xf>
    <xf numFmtId="0" fontId="3" fillId="0" borderId="0" xfId="0" applyFont="1" applyAlignment="1" applyProtection="1">
      <alignment horizontal="left" vertical="top" wrapText="1" indent="2"/>
    </xf>
    <xf numFmtId="0" fontId="53" fillId="0" borderId="0" xfId="0" applyFont="1" applyAlignment="1" applyProtection="1">
      <alignment horizontal="left" vertical="top" wrapText="1" indent="2"/>
    </xf>
    <xf numFmtId="0" fontId="4" fillId="0" borderId="0" xfId="0" applyFont="1" applyAlignment="1" applyProtection="1">
      <alignment horizontal="justify" vertical="top" wrapText="1"/>
    </xf>
    <xf numFmtId="0" fontId="56" fillId="14" borderId="3" xfId="0" applyFont="1" applyFill="1" applyBorder="1" applyAlignment="1" applyProtection="1">
      <alignment horizontal="center" vertical="center" wrapText="1"/>
    </xf>
    <xf numFmtId="0" fontId="56" fillId="14" borderId="5" xfId="0" applyFont="1" applyFill="1" applyBorder="1" applyAlignment="1" applyProtection="1">
      <alignment horizontal="center" vertical="center" wrapText="1"/>
    </xf>
    <xf numFmtId="0" fontId="56" fillId="14" borderId="4" xfId="0" applyFont="1" applyFill="1" applyBorder="1" applyAlignment="1" applyProtection="1">
      <alignment horizontal="center" vertical="center" wrapText="1"/>
    </xf>
    <xf numFmtId="0" fontId="48" fillId="11" borderId="1" xfId="0" applyFont="1" applyFill="1"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43" fillId="4" borderId="1" xfId="0" applyFont="1" applyFill="1" applyBorder="1" applyAlignment="1" applyProtection="1">
      <alignment horizontal="left" vertical="center" wrapText="1"/>
    </xf>
    <xf numFmtId="0" fontId="43" fillId="0" borderId="3" xfId="0" applyFont="1" applyFill="1" applyBorder="1" applyAlignment="1" applyProtection="1">
      <alignment horizontal="left" vertical="center" wrapText="1"/>
    </xf>
    <xf numFmtId="0" fontId="43" fillId="0" borderId="5" xfId="0" applyFont="1" applyFill="1" applyBorder="1" applyAlignment="1" applyProtection="1">
      <alignment horizontal="left" vertical="center" wrapText="1"/>
    </xf>
    <xf numFmtId="0" fontId="43" fillId="0" borderId="4" xfId="0" applyFont="1" applyFill="1" applyBorder="1" applyAlignment="1" applyProtection="1">
      <alignment horizontal="left" vertical="center" wrapText="1"/>
    </xf>
    <xf numFmtId="0" fontId="43" fillId="4" borderId="3" xfId="0" applyFont="1" applyFill="1" applyBorder="1" applyAlignment="1" applyProtection="1">
      <alignment horizontal="left" vertical="center" wrapText="1"/>
    </xf>
    <xf numFmtId="0" fontId="43" fillId="4" borderId="5" xfId="0" applyFont="1" applyFill="1" applyBorder="1" applyAlignment="1" applyProtection="1">
      <alignment horizontal="left" vertical="center" wrapText="1"/>
    </xf>
    <xf numFmtId="0" fontId="43" fillId="4"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5" fillId="13" borderId="10" xfId="0" applyFont="1" applyFill="1" applyBorder="1" applyAlignment="1" applyProtection="1">
      <alignment horizontal="center" vertical="center" wrapText="1"/>
    </xf>
    <xf numFmtId="0" fontId="0" fillId="0" borderId="11"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8" xfId="0" applyBorder="1" applyAlignment="1">
      <alignment vertical="center"/>
    </xf>
    <xf numFmtId="0" fontId="33" fillId="13" borderId="1" xfId="0" applyFont="1" applyFill="1" applyBorder="1" applyAlignment="1" applyProtection="1">
      <alignment horizontal="center" vertical="center" wrapText="1"/>
    </xf>
    <xf numFmtId="0" fontId="0" fillId="0" borderId="1" xfId="0" applyBorder="1" applyAlignment="1">
      <alignment vertical="center"/>
    </xf>
    <xf numFmtId="0" fontId="38" fillId="0" borderId="1" xfId="0" applyFont="1" applyBorder="1" applyAlignment="1" applyProtection="1">
      <alignment horizontal="center" vertical="center"/>
      <protection locked="0"/>
    </xf>
    <xf numFmtId="0" fontId="38" fillId="0" borderId="1" xfId="0" applyFont="1" applyBorder="1" applyAlignment="1">
      <alignment horizontal="center" vertical="center"/>
    </xf>
    <xf numFmtId="0" fontId="2" fillId="4" borderId="4" xfId="0" applyFont="1" applyFill="1" applyBorder="1" applyAlignment="1" applyProtection="1">
      <alignment horizontal="left" vertical="center" wrapText="1"/>
    </xf>
    <xf numFmtId="3" fontId="43" fillId="9" borderId="1" xfId="2" applyNumberFormat="1"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5" xfId="0" applyBorder="1" applyAlignment="1">
      <alignment vertical="center"/>
    </xf>
    <xf numFmtId="0" fontId="0" fillId="0" borderId="4" xfId="0" applyBorder="1" applyAlignment="1">
      <alignment vertical="center"/>
    </xf>
    <xf numFmtId="0" fontId="0" fillId="0" borderId="4" xfId="0" applyBorder="1" applyAlignment="1">
      <alignment horizontal="left" vertical="center" wrapText="1"/>
    </xf>
    <xf numFmtId="0" fontId="33" fillId="13" borderId="3" xfId="0"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33" fillId="13" borderId="5" xfId="0" applyFont="1" applyFill="1" applyBorder="1" applyAlignment="1" applyProtection="1">
      <alignment horizontal="center" vertical="center" wrapText="1"/>
    </xf>
    <xf numFmtId="0" fontId="33" fillId="13" borderId="4"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56" fillId="14" borderId="9" xfId="0" applyFont="1" applyFill="1" applyBorder="1" applyAlignment="1" applyProtection="1">
      <alignment horizontal="center" vertical="center" wrapText="1"/>
    </xf>
    <xf numFmtId="0" fontId="56" fillId="14" borderId="0" xfId="0" applyFont="1" applyFill="1" applyBorder="1" applyAlignment="1" applyProtection="1">
      <alignment horizontal="center" vertical="center" wrapText="1"/>
    </xf>
    <xf numFmtId="0" fontId="2" fillId="12" borderId="0" xfId="0" applyFont="1" applyFill="1" applyBorder="1" applyAlignment="1" applyProtection="1">
      <alignment horizontal="left" vertical="center" wrapText="1"/>
    </xf>
    <xf numFmtId="0" fontId="0" fillId="0" borderId="6"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18" fillId="5" borderId="3" xfId="0" applyFont="1" applyFill="1" applyBorder="1" applyAlignment="1">
      <alignment horizontal="center" vertical="center" wrapText="1"/>
    </xf>
    <xf numFmtId="0" fontId="18" fillId="5" borderId="5" xfId="0" applyFont="1" applyFill="1" applyBorder="1" applyAlignment="1">
      <alignment horizontal="center" vertical="center"/>
    </xf>
    <xf numFmtId="0" fontId="18" fillId="5" borderId="4" xfId="0" applyFont="1" applyFill="1" applyBorder="1" applyAlignment="1">
      <alignment horizontal="center" vertical="center"/>
    </xf>
    <xf numFmtId="0" fontId="0" fillId="0" borderId="0" xfId="0" applyNumberFormat="1" applyFont="1" applyBorder="1" applyAlignment="1">
      <alignment horizontal="left" vertical="top" wrapText="1" indent="1"/>
    </xf>
    <xf numFmtId="0" fontId="46" fillId="0" borderId="0" xfId="0" applyFont="1" applyAlignment="1">
      <alignment horizontal="left" vertical="top" wrapText="1"/>
    </xf>
    <xf numFmtId="0" fontId="18" fillId="5" borderId="3" xfId="0" applyFont="1" applyFill="1" applyBorder="1" applyAlignment="1">
      <alignment horizontal="center" vertical="center"/>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9" xfId="0" applyNumberFormat="1" applyFont="1" applyBorder="1" applyAlignment="1">
      <alignment horizontal="left" vertical="top" wrapText="1" indent="1"/>
    </xf>
    <xf numFmtId="0" fontId="14" fillId="6" borderId="0" xfId="0" applyFont="1" applyFill="1" applyAlignment="1">
      <alignment horizontal="center" vertical="center" wrapText="1"/>
    </xf>
    <xf numFmtId="0" fontId="0" fillId="0" borderId="0" xfId="0" applyAlignment="1">
      <alignment horizontal="center" vertical="center" wrapText="1"/>
    </xf>
    <xf numFmtId="0" fontId="17" fillId="3" borderId="3" xfId="0" applyFont="1"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18" fillId="3" borderId="3" xfId="0" applyFont="1" applyFill="1" applyBorder="1" applyAlignment="1">
      <alignment horizontal="center" vertical="top" wrapText="1"/>
    </xf>
    <xf numFmtId="0" fontId="18" fillId="3" borderId="5" xfId="0" applyFont="1" applyFill="1" applyBorder="1" applyAlignment="1">
      <alignment horizontal="center" vertical="top" wrapText="1"/>
    </xf>
    <xf numFmtId="0" fontId="18" fillId="3" borderId="4" xfId="0" applyFont="1" applyFill="1" applyBorder="1" applyAlignment="1">
      <alignment horizontal="center" vertical="top" wrapText="1"/>
    </xf>
  </cellXfs>
  <cellStyles count="8">
    <cellStyle name="Lien hypertexte" xfId="1" builtinId="8"/>
    <cellStyle name="Milliers" xfId="2" builtinId="3"/>
    <cellStyle name="Normal" xfId="0" builtinId="0"/>
    <cellStyle name="Normal 2" xfId="3" xr:uid="{5EA5A191-FEB2-4742-9751-56B734E02F9C}"/>
    <cellStyle name="Pourcentage" xfId="4" builtinId="5"/>
    <cellStyle name="Pourcentage 2" xfId="5" xr:uid="{A2374894-EF1A-4CD9-937D-C229B1F8D714}"/>
    <cellStyle name="Pourcentage 2 2" xfId="6" xr:uid="{EBC02D51-3B44-4F03-9272-D73BB7D5C669}"/>
    <cellStyle name="supText" xfId="7" xr:uid="{C41B3D02-EF2C-4512-9598-E35C201A3C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CB56E-72D5-4F45-B9D8-10999C06A53F}">
  <sheetPr>
    <tabColor theme="0"/>
  </sheetPr>
  <dimension ref="A1:K31"/>
  <sheetViews>
    <sheetView showGridLines="0" tabSelected="1" topLeftCell="A23" zoomScale="90" zoomScaleNormal="90" zoomScalePageLayoutView="70" workbookViewId="0">
      <selection activeCell="C22" sqref="C22:D22"/>
    </sheetView>
  </sheetViews>
  <sheetFormatPr baseColWidth="10" defaultColWidth="8.88671875" defaultRowHeight="60.75" customHeight="1" x14ac:dyDescent="0.3"/>
  <cols>
    <col min="1" max="1" width="3.33203125" style="126" customWidth="1"/>
    <col min="2" max="2" width="11.44140625" style="126" customWidth="1"/>
    <col min="3" max="3" width="37.5546875" style="126" customWidth="1"/>
    <col min="4" max="4" width="112" style="126" customWidth="1"/>
    <col min="5" max="5" width="71.6640625" style="127" customWidth="1"/>
    <col min="6" max="10" width="8.88671875" style="126"/>
    <col min="11" max="11" width="77.5546875" style="126" customWidth="1"/>
    <col min="12" max="16384" width="8.88671875" style="126"/>
  </cols>
  <sheetData>
    <row r="1" spans="1:11" s="125" customFormat="1" ht="67.5" customHeight="1" x14ac:dyDescent="0.3">
      <c r="B1" s="138" t="s">
        <v>92</v>
      </c>
      <c r="C1" s="139"/>
      <c r="D1" s="139"/>
    </row>
    <row r="2" spans="1:11" ht="14.4" x14ac:dyDescent="0.3"/>
    <row r="3" spans="1:11" s="127" customFormat="1" ht="30" customHeight="1" x14ac:dyDescent="0.3">
      <c r="B3" s="140" t="s">
        <v>15</v>
      </c>
      <c r="C3" s="140"/>
      <c r="D3" s="140"/>
    </row>
    <row r="4" spans="1:11" ht="14.4" x14ac:dyDescent="0.3"/>
    <row r="5" spans="1:11" ht="60.75" customHeight="1" x14ac:dyDescent="0.3">
      <c r="B5" s="141" t="s">
        <v>89</v>
      </c>
      <c r="C5" s="142"/>
      <c r="D5" s="142"/>
    </row>
    <row r="6" spans="1:11" s="127" customFormat="1" ht="31.5" customHeight="1" x14ac:dyDescent="0.3">
      <c r="A6" s="126"/>
      <c r="B6" s="153" t="s">
        <v>19</v>
      </c>
      <c r="C6" s="154"/>
      <c r="D6" s="154"/>
      <c r="F6" s="126"/>
      <c r="G6" s="126"/>
      <c r="H6" s="126"/>
      <c r="I6" s="126"/>
      <c r="J6" s="126"/>
      <c r="K6" s="126"/>
    </row>
    <row r="7" spans="1:11" s="127" customFormat="1" ht="31.2" x14ac:dyDescent="0.3">
      <c r="A7" s="126"/>
      <c r="B7" s="128" t="s">
        <v>43</v>
      </c>
      <c r="C7" s="129" t="s">
        <v>49</v>
      </c>
      <c r="D7" s="130" t="s">
        <v>48</v>
      </c>
      <c r="F7" s="126"/>
      <c r="G7" s="126"/>
      <c r="H7" s="126"/>
      <c r="I7" s="126"/>
      <c r="J7" s="126"/>
      <c r="K7" s="126"/>
    </row>
    <row r="8" spans="1:11" ht="46.8" x14ac:dyDescent="0.3">
      <c r="B8" s="128" t="s">
        <v>37</v>
      </c>
      <c r="C8" s="129" t="s">
        <v>50</v>
      </c>
      <c r="D8" s="130" t="s">
        <v>51</v>
      </c>
    </row>
    <row r="9" spans="1:11" ht="78" x14ac:dyDescent="0.3">
      <c r="B9" s="128" t="s">
        <v>38</v>
      </c>
      <c r="C9" s="129" t="s">
        <v>35</v>
      </c>
      <c r="D9" s="131" t="s">
        <v>41</v>
      </c>
    </row>
    <row r="10" spans="1:11" s="127" customFormat="1" ht="27.75" customHeight="1" x14ac:dyDescent="0.3">
      <c r="B10" s="140" t="s">
        <v>16</v>
      </c>
      <c r="C10" s="140"/>
      <c r="D10" s="140"/>
    </row>
    <row r="11" spans="1:11" ht="13.5" customHeight="1" x14ac:dyDescent="0.3">
      <c r="C11" s="132"/>
    </row>
    <row r="12" spans="1:11" ht="20.25" customHeight="1" x14ac:dyDescent="0.3">
      <c r="B12" s="133" t="s">
        <v>17</v>
      </c>
      <c r="C12" s="134" t="s">
        <v>201</v>
      </c>
      <c r="D12" s="135"/>
    </row>
    <row r="13" spans="1:11" s="127" customFormat="1" ht="19.5" customHeight="1" x14ac:dyDescent="0.3">
      <c r="B13" s="136"/>
      <c r="C13" s="56" t="s">
        <v>91</v>
      </c>
      <c r="D13" s="56"/>
    </row>
    <row r="14" spans="1:11" s="127" customFormat="1" ht="32.25" customHeight="1" x14ac:dyDescent="0.3">
      <c r="B14" s="136"/>
      <c r="C14" s="57"/>
      <c r="D14" s="57"/>
    </row>
    <row r="15" spans="1:11" s="127" customFormat="1" ht="60" customHeight="1" x14ac:dyDescent="0.3">
      <c r="A15" s="126"/>
      <c r="B15" s="137" t="s">
        <v>37</v>
      </c>
      <c r="C15" s="143" t="s">
        <v>202</v>
      </c>
      <c r="D15" s="144"/>
      <c r="F15" s="126"/>
      <c r="G15" s="126"/>
      <c r="H15" s="126"/>
      <c r="I15" s="126"/>
      <c r="J15" s="126"/>
      <c r="K15" s="126"/>
    </row>
    <row r="16" spans="1:11" s="127" customFormat="1" ht="15.6" x14ac:dyDescent="0.3">
      <c r="A16" s="126"/>
      <c r="B16" s="137" t="s">
        <v>38</v>
      </c>
      <c r="C16" s="155" t="s">
        <v>36</v>
      </c>
      <c r="D16" s="156"/>
      <c r="F16" s="126"/>
      <c r="G16" s="126"/>
      <c r="H16" s="126"/>
      <c r="I16" s="126"/>
      <c r="J16" s="126"/>
      <c r="K16" s="126"/>
    </row>
    <row r="17" spans="1:11" ht="75.75" customHeight="1" x14ac:dyDescent="0.3">
      <c r="B17" s="133"/>
      <c r="C17" s="157" t="s">
        <v>54</v>
      </c>
      <c r="D17" s="158"/>
    </row>
    <row r="18" spans="1:11" ht="23.25" customHeight="1" x14ac:dyDescent="0.3">
      <c r="B18" s="137" t="s">
        <v>53</v>
      </c>
      <c r="C18" s="147" t="s">
        <v>20</v>
      </c>
      <c r="D18" s="148"/>
    </row>
    <row r="19" spans="1:11" ht="78.75" customHeight="1" x14ac:dyDescent="0.3">
      <c r="B19" s="133"/>
      <c r="C19" s="160" t="s">
        <v>177</v>
      </c>
      <c r="D19" s="161"/>
    </row>
    <row r="20" spans="1:11" ht="45" customHeight="1" x14ac:dyDescent="0.3">
      <c r="B20" s="137" t="s">
        <v>34</v>
      </c>
      <c r="C20" s="159" t="s">
        <v>90</v>
      </c>
      <c r="D20" s="159"/>
    </row>
    <row r="21" spans="1:11" ht="45" customHeight="1" x14ac:dyDescent="0.3">
      <c r="B21" s="137" t="s">
        <v>39</v>
      </c>
      <c r="C21" s="151" t="s">
        <v>96</v>
      </c>
      <c r="D21" s="152"/>
    </row>
    <row r="22" spans="1:11" ht="63" customHeight="1" x14ac:dyDescent="0.3">
      <c r="B22" s="137" t="s">
        <v>95</v>
      </c>
      <c r="C22" s="149" t="s">
        <v>114</v>
      </c>
      <c r="D22" s="150"/>
      <c r="E22" s="126"/>
    </row>
    <row r="23" spans="1:11" s="127" customFormat="1" ht="30" customHeight="1" x14ac:dyDescent="0.3">
      <c r="B23" s="140" t="s">
        <v>18</v>
      </c>
      <c r="C23" s="140"/>
      <c r="D23" s="140"/>
    </row>
    <row r="24" spans="1:11" ht="45.75" customHeight="1" x14ac:dyDescent="0.3">
      <c r="B24" s="145" t="s">
        <v>210</v>
      </c>
      <c r="C24" s="146"/>
      <c r="D24" s="146"/>
    </row>
    <row r="25" spans="1:11" s="127" customFormat="1" ht="69" customHeight="1" x14ac:dyDescent="0.3">
      <c r="A25" s="126"/>
      <c r="B25" s="145" t="s">
        <v>42</v>
      </c>
      <c r="C25" s="146"/>
      <c r="D25" s="146"/>
      <c r="F25" s="126"/>
      <c r="G25" s="126"/>
      <c r="H25" s="126"/>
      <c r="I25" s="126"/>
      <c r="J25" s="126"/>
      <c r="K25" s="126"/>
    </row>
    <row r="26" spans="1:11" s="127" customFormat="1" ht="28.5" customHeight="1" x14ac:dyDescent="0.3">
      <c r="A26" s="126"/>
      <c r="B26" s="167" t="s">
        <v>59</v>
      </c>
      <c r="C26" s="146"/>
      <c r="D26" s="146"/>
      <c r="F26" s="126"/>
      <c r="G26" s="126"/>
      <c r="H26" s="126"/>
      <c r="I26" s="126"/>
      <c r="J26" s="126"/>
      <c r="K26" s="126"/>
    </row>
    <row r="27" spans="1:11" s="127" customFormat="1" ht="65.25" customHeight="1" x14ac:dyDescent="0.3">
      <c r="A27" s="126"/>
      <c r="B27" s="165" t="s">
        <v>182</v>
      </c>
      <c r="C27" s="166"/>
      <c r="D27" s="166"/>
      <c r="F27" s="126"/>
      <c r="G27" s="126"/>
      <c r="H27" s="126"/>
      <c r="I27" s="126"/>
      <c r="J27" s="126"/>
      <c r="K27" s="126"/>
    </row>
    <row r="28" spans="1:11" s="127" customFormat="1" ht="54.75" customHeight="1" x14ac:dyDescent="0.3">
      <c r="A28" s="126"/>
      <c r="B28" s="163" t="s">
        <v>97</v>
      </c>
      <c r="C28" s="164"/>
      <c r="D28" s="164"/>
      <c r="F28" s="126"/>
      <c r="G28" s="126"/>
      <c r="H28" s="126"/>
      <c r="I28" s="126"/>
      <c r="J28" s="126"/>
      <c r="K28" s="126"/>
    </row>
    <row r="29" spans="1:11" ht="37.5" customHeight="1" x14ac:dyDescent="0.3"/>
    <row r="30" spans="1:11" ht="365.25" customHeight="1" x14ac:dyDescent="0.3">
      <c r="B30" s="162"/>
      <c r="C30" s="162"/>
      <c r="D30" s="162"/>
    </row>
    <row r="31" spans="1:11" ht="241.5" customHeight="1" x14ac:dyDescent="0.3">
      <c r="B31" s="162"/>
      <c r="C31" s="162"/>
      <c r="D31" s="162"/>
    </row>
  </sheetData>
  <sheetProtection algorithmName="SHA-512" hashValue="9iQ8mljTuyytmuRnvHi2fkJArPMtucMFX6NSNxlNFW6cVAm1q/4R0hAvTjsZja8sjciCOpIB3EGySdoxD/JuQg==" saltValue="V71UTtUlpKaZj7uQN8LgOQ==" spinCount="100000" sheet="1" selectLockedCells="1"/>
  <mergeCells count="21">
    <mergeCell ref="B31:D31"/>
    <mergeCell ref="B28:D28"/>
    <mergeCell ref="B27:D27"/>
    <mergeCell ref="B30:D30"/>
    <mergeCell ref="B25:D25"/>
    <mergeCell ref="B26:D26"/>
    <mergeCell ref="B1:D1"/>
    <mergeCell ref="B3:D3"/>
    <mergeCell ref="B5:D5"/>
    <mergeCell ref="C15:D15"/>
    <mergeCell ref="B24:D24"/>
    <mergeCell ref="C18:D18"/>
    <mergeCell ref="B23:D23"/>
    <mergeCell ref="C22:D22"/>
    <mergeCell ref="C21:D21"/>
    <mergeCell ref="B6:D6"/>
    <mergeCell ref="C16:D16"/>
    <mergeCell ref="C17:D17"/>
    <mergeCell ref="C20:D20"/>
    <mergeCell ref="B10:D10"/>
    <mergeCell ref="C19:D19"/>
  </mergeCells>
  <pageMargins left="0.70866141732283472" right="0.70866141732283472" top="0.74803149606299213" bottom="0.74803149606299213" header="0.31496062992125984" footer="0.31496062992125984"/>
  <pageSetup paperSize="9" scale="60" fitToHeight="5" orientation="portrait" r:id="rId1"/>
  <headerFooter>
    <oddHeader>&amp;R&amp;"Calibri"&amp;10&amp;K000000 ACPR-RESTREINT&amp;1#_x000D_</oddHeader>
    <oddFooter>&amp;RLisez-moi - &amp;P/&amp;N</oddFooter>
  </headerFooter>
  <ignoredErrors>
    <ignoredError sqref="B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DA4A-1D6C-44CD-B9D9-00352B216653}">
  <sheetPr>
    <pageSetUpPr fitToPage="1"/>
  </sheetPr>
  <dimension ref="A1:V22"/>
  <sheetViews>
    <sheetView showGridLines="0" zoomScale="65" zoomScaleNormal="65" workbookViewId="0">
      <pane ySplit="1" topLeftCell="A2" activePane="bottomLeft" state="frozen"/>
      <selection pane="bottomLeft" activeCell="F11" sqref="F11"/>
    </sheetView>
  </sheetViews>
  <sheetFormatPr baseColWidth="10" defaultColWidth="5" defaultRowHeight="36" customHeight="1" x14ac:dyDescent="0.3"/>
  <cols>
    <col min="1" max="1" width="2.44140625" style="73" customWidth="1"/>
    <col min="2" max="2" width="14.44140625" style="72" customWidth="1"/>
    <col min="3" max="3" width="8.6640625" style="72" customWidth="1"/>
    <col min="4" max="4" width="65" style="72" customWidth="1"/>
    <col min="5" max="5" width="30.5546875" style="72" bestFit="1" customWidth="1"/>
    <col min="6" max="6" width="38" style="72" customWidth="1"/>
    <col min="7" max="7" width="16.88671875" style="74" customWidth="1"/>
    <col min="8" max="8" width="55" style="74" customWidth="1"/>
    <col min="9" max="9" width="58" style="74" customWidth="1"/>
    <col min="10" max="10" width="5" style="74"/>
    <col min="11" max="11" width="21.5546875" style="74" customWidth="1"/>
    <col min="12" max="12" width="13.6640625" style="74" customWidth="1"/>
    <col min="13" max="13" width="25.44140625" style="74" customWidth="1"/>
    <col min="14" max="16384" width="5" style="74"/>
  </cols>
  <sheetData>
    <row r="1" spans="1:22" s="72" customFormat="1" ht="49.5" customHeight="1" x14ac:dyDescent="0.3">
      <c r="A1" s="71"/>
      <c r="B1" s="168" t="s">
        <v>203</v>
      </c>
      <c r="C1" s="169"/>
      <c r="D1" s="169"/>
      <c r="E1" s="169"/>
      <c r="F1" s="170"/>
    </row>
    <row r="2" spans="1:22" ht="15" customHeight="1" x14ac:dyDescent="0.3">
      <c r="V2" s="75" t="s">
        <v>113</v>
      </c>
    </row>
    <row r="3" spans="1:22" ht="24" customHeight="1" x14ac:dyDescent="0.3">
      <c r="B3" s="168" t="s">
        <v>62</v>
      </c>
      <c r="C3" s="169"/>
      <c r="D3" s="169"/>
      <c r="E3" s="169"/>
      <c r="F3" s="170"/>
    </row>
    <row r="4" spans="1:22" ht="15" customHeight="1" x14ac:dyDescent="0.3"/>
    <row r="5" spans="1:22" ht="36" customHeight="1" x14ac:dyDescent="0.3">
      <c r="B5" s="76" t="s">
        <v>46</v>
      </c>
      <c r="C5" s="177" t="s">
        <v>162</v>
      </c>
      <c r="D5" s="178"/>
      <c r="E5" s="179"/>
      <c r="F5" s="2" t="s">
        <v>61</v>
      </c>
    </row>
    <row r="6" spans="1:22" s="78" customFormat="1" ht="36" customHeight="1" x14ac:dyDescent="0.3">
      <c r="A6" s="73"/>
      <c r="B6" s="77" t="s">
        <v>93</v>
      </c>
      <c r="C6" s="174" t="s">
        <v>94</v>
      </c>
      <c r="D6" s="175"/>
      <c r="E6" s="176"/>
      <c r="F6" s="58">
        <v>46037</v>
      </c>
      <c r="G6" s="74"/>
    </row>
    <row r="8" spans="1:22" ht="24" customHeight="1" x14ac:dyDescent="0.3">
      <c r="B8" s="168" t="s">
        <v>163</v>
      </c>
      <c r="C8" s="169"/>
      <c r="D8" s="169"/>
      <c r="E8" s="169"/>
      <c r="F8" s="170"/>
    </row>
    <row r="9" spans="1:22" ht="15" customHeight="1" x14ac:dyDescent="0.3">
      <c r="B9" s="79" t="s">
        <v>164</v>
      </c>
      <c r="C9" s="79"/>
    </row>
    <row r="10" spans="1:22" ht="81.75" customHeight="1" x14ac:dyDescent="0.3">
      <c r="A10" s="80"/>
      <c r="B10" s="123" t="s">
        <v>2</v>
      </c>
      <c r="C10" s="171" t="s">
        <v>0</v>
      </c>
      <c r="D10" s="171"/>
      <c r="E10" s="82" t="s">
        <v>14</v>
      </c>
      <c r="F10" s="82" t="s">
        <v>6</v>
      </c>
    </row>
    <row r="11" spans="1:22" ht="36.75" customHeight="1" x14ac:dyDescent="0.3">
      <c r="B11" s="76" t="s">
        <v>7</v>
      </c>
      <c r="C11" s="172" t="s">
        <v>10</v>
      </c>
      <c r="D11" s="173"/>
      <c r="E11" s="83" t="s">
        <v>5</v>
      </c>
      <c r="F11" s="23"/>
    </row>
    <row r="12" spans="1:22" ht="36.75" customHeight="1" x14ac:dyDescent="0.3">
      <c r="B12" s="76" t="s">
        <v>8</v>
      </c>
      <c r="C12" s="172" t="s">
        <v>23</v>
      </c>
      <c r="D12" s="173"/>
      <c r="E12" s="83" t="s">
        <v>11</v>
      </c>
      <c r="F12" s="24"/>
    </row>
    <row r="13" spans="1:22" ht="36.75" customHeight="1" x14ac:dyDescent="0.3">
      <c r="B13" s="76" t="s">
        <v>9</v>
      </c>
      <c r="C13" s="172" t="s">
        <v>33</v>
      </c>
      <c r="D13" s="173"/>
      <c r="E13" s="124" t="s">
        <v>1</v>
      </c>
      <c r="F13" s="25"/>
    </row>
    <row r="14" spans="1:22" ht="36.75" customHeight="1" x14ac:dyDescent="0.3">
      <c r="B14" s="76" t="s">
        <v>31</v>
      </c>
      <c r="C14" s="183" t="s">
        <v>24</v>
      </c>
      <c r="D14" s="179"/>
      <c r="E14" s="124" t="s">
        <v>1</v>
      </c>
      <c r="F14" s="26"/>
    </row>
    <row r="15" spans="1:22" s="85" customFormat="1" ht="36.75" customHeight="1" x14ac:dyDescent="0.3">
      <c r="B15" s="76" t="s">
        <v>32</v>
      </c>
      <c r="C15" s="177" t="s">
        <v>25</v>
      </c>
      <c r="D15" s="179"/>
      <c r="E15" s="124" t="s">
        <v>1</v>
      </c>
      <c r="F15" s="26"/>
      <c r="G15" s="74"/>
    </row>
    <row r="16" spans="1:22" s="78" customFormat="1" ht="36.75" customHeight="1" x14ac:dyDescent="0.3">
      <c r="A16" s="73"/>
      <c r="B16" s="86" t="s">
        <v>76</v>
      </c>
      <c r="C16" s="180" t="s">
        <v>77</v>
      </c>
      <c r="D16" s="181"/>
      <c r="E16" s="87" t="s">
        <v>78</v>
      </c>
      <c r="F16" s="25"/>
      <c r="G16" s="74"/>
    </row>
    <row r="17" spans="2:6" ht="36" customHeight="1" x14ac:dyDescent="0.3">
      <c r="B17" s="86" t="s">
        <v>79</v>
      </c>
      <c r="C17" s="180" t="s">
        <v>80</v>
      </c>
      <c r="D17" s="182"/>
      <c r="E17" s="87" t="s">
        <v>78</v>
      </c>
      <c r="F17" s="25"/>
    </row>
    <row r="18" spans="2:6" ht="36" customHeight="1" x14ac:dyDescent="0.3">
      <c r="B18" s="86" t="s">
        <v>81</v>
      </c>
      <c r="C18" s="180" t="s">
        <v>82</v>
      </c>
      <c r="D18" s="182"/>
      <c r="E18" s="87" t="s">
        <v>3</v>
      </c>
      <c r="F18" s="25"/>
    </row>
    <row r="19" spans="2:6" ht="36" customHeight="1" x14ac:dyDescent="0.3">
      <c r="B19" s="86" t="s">
        <v>83</v>
      </c>
      <c r="C19" s="180" t="s">
        <v>84</v>
      </c>
      <c r="D19" s="182"/>
      <c r="E19" s="87" t="s">
        <v>78</v>
      </c>
      <c r="F19" s="25"/>
    </row>
    <row r="20" spans="2:6" ht="36" customHeight="1" x14ac:dyDescent="0.3">
      <c r="B20" s="86" t="s">
        <v>85</v>
      </c>
      <c r="C20" s="180" t="s">
        <v>86</v>
      </c>
      <c r="D20" s="182"/>
      <c r="E20" s="87" t="s">
        <v>78</v>
      </c>
      <c r="F20" s="25"/>
    </row>
    <row r="21" spans="2:6" ht="36" customHeight="1" x14ac:dyDescent="0.3">
      <c r="B21" s="86" t="s">
        <v>87</v>
      </c>
      <c r="C21" s="180" t="s">
        <v>88</v>
      </c>
      <c r="D21" s="181"/>
      <c r="E21" s="87" t="s">
        <v>3</v>
      </c>
      <c r="F21" s="25"/>
    </row>
    <row r="22" spans="2:6" ht="36" customHeight="1" x14ac:dyDescent="0.3">
      <c r="B22" s="86" t="s">
        <v>13</v>
      </c>
      <c r="C22" s="180" t="s">
        <v>47</v>
      </c>
      <c r="D22" s="181"/>
      <c r="E22" s="87" t="s">
        <v>115</v>
      </c>
      <c r="F22" s="91"/>
    </row>
  </sheetData>
  <sheetProtection algorithmName="SHA-512" hashValue="oiyHs8FOCsYS9sJDwHqa9R8fxhLfJMpccoIAn/+MiRo6s+StCthlQ2yaPA0H4fhvsN5B2bV8JYtp3+im6czMYQ==" saltValue="dHdhBBQZNiPFcYk182GBNg==" spinCount="100000" sheet="1" selectLockedCells="1"/>
  <mergeCells count="18">
    <mergeCell ref="C22:D22"/>
    <mergeCell ref="C20:D20"/>
    <mergeCell ref="C21:D21"/>
    <mergeCell ref="C16:D16"/>
    <mergeCell ref="C13:D13"/>
    <mergeCell ref="C14:D14"/>
    <mergeCell ref="C15:D15"/>
    <mergeCell ref="C17:D17"/>
    <mergeCell ref="C18:D18"/>
    <mergeCell ref="C19:D19"/>
    <mergeCell ref="B1:F1"/>
    <mergeCell ref="B8:F8"/>
    <mergeCell ref="C10:D10"/>
    <mergeCell ref="C11:D11"/>
    <mergeCell ref="C12:D12"/>
    <mergeCell ref="B3:F3"/>
    <mergeCell ref="C6:E6"/>
    <mergeCell ref="C5:E5"/>
  </mergeCells>
  <dataValidations count="2">
    <dataValidation type="textLength" operator="equal" allowBlank="1" showInputMessage="1" showErrorMessage="1" errorTitle="Identifiant LEI" error="20 CARACTERES ATTENDUS" sqref="F12" xr:uid="{6DF958FC-6164-484D-A7C9-C0CB6348C4C3}">
      <formula1>20</formula1>
    </dataValidation>
    <dataValidation type="whole" allowBlank="1" showInputMessage="1" showErrorMessage="1" errorTitle="CIB" error="5 CHIFFRES ATTENDUS" sqref="F11" xr:uid="{909B0BE8-380D-4B53-B126-E1FFAE092CA3}">
      <formula1>10000</formula1>
      <formula2>99999</formula2>
    </dataValidation>
  </dataValidations>
  <pageMargins left="0.70866141732283472" right="0.70866141732283472" top="0.74803149606299213" bottom="0.74803149606299213" header="0.31496062992125984" footer="0.31496062992125984"/>
  <pageSetup paperSize="9" scale="55" fitToHeight="0" orientation="portrait" r:id="rId1"/>
  <headerFooter>
    <oddHeader>&amp;R&amp;"Calibri"&amp;10&amp;K000000 ACPR-RESTREINT&amp;1#_x000D_</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4BE7-B1ED-4611-8940-EEA3D2162A78}">
  <sheetPr>
    <pageSetUpPr fitToPage="1"/>
  </sheetPr>
  <dimension ref="A1:N63"/>
  <sheetViews>
    <sheetView showGridLines="0" topLeftCell="D1" zoomScale="70" zoomScaleNormal="70" workbookViewId="0">
      <pane ySplit="1" topLeftCell="A2" activePane="bottomLeft" state="frozen"/>
      <selection pane="bottomLeft" activeCell="F9" sqref="F9"/>
    </sheetView>
  </sheetViews>
  <sheetFormatPr baseColWidth="10" defaultColWidth="5" defaultRowHeight="36" customHeight="1" x14ac:dyDescent="0.3"/>
  <cols>
    <col min="1" max="1" width="2.44140625" style="62" customWidth="1"/>
    <col min="2" max="2" width="11" style="61" customWidth="1"/>
    <col min="3" max="3" width="8.6640625" style="61" customWidth="1"/>
    <col min="4" max="4" width="65" style="61" customWidth="1"/>
    <col min="5" max="5" width="30.5546875" style="61" bestFit="1" customWidth="1"/>
    <col min="6" max="6" width="38" style="61" customWidth="1"/>
    <col min="7" max="7" width="20.6640625" style="63" customWidth="1"/>
    <col min="8" max="8" width="13.33203125" style="63" customWidth="1"/>
    <col min="9" max="9" width="15" style="63" customWidth="1"/>
    <col min="10" max="10" width="5" style="63"/>
    <col min="11" max="11" width="47.33203125" style="63" customWidth="1"/>
    <col min="12" max="12" width="37.33203125" style="63" customWidth="1"/>
    <col min="13" max="13" width="33.33203125" style="63" customWidth="1"/>
    <col min="14" max="14" width="19.44140625" style="63" customWidth="1"/>
    <col min="15" max="16384" width="5" style="63"/>
  </cols>
  <sheetData>
    <row r="1" spans="1:14" s="61" customFormat="1" ht="49.5" customHeight="1" x14ac:dyDescent="0.3">
      <c r="A1" s="60"/>
      <c r="B1" s="210" t="s">
        <v>206</v>
      </c>
      <c r="C1" s="211"/>
      <c r="D1" s="211"/>
      <c r="E1" s="211"/>
      <c r="F1" s="211"/>
      <c r="G1" s="188"/>
      <c r="H1" s="188"/>
      <c r="I1" s="188"/>
      <c r="J1" s="188"/>
      <c r="K1" s="188"/>
      <c r="L1" s="188"/>
      <c r="M1" s="188"/>
    </row>
    <row r="2" spans="1:14" ht="15" customHeight="1" x14ac:dyDescent="0.3">
      <c r="B2" s="79"/>
      <c r="C2" s="79"/>
      <c r="D2" s="72"/>
      <c r="E2" s="72"/>
      <c r="F2" s="72"/>
    </row>
    <row r="3" spans="1:14" ht="15" customHeight="1" x14ac:dyDescent="0.3">
      <c r="B3" s="79"/>
      <c r="C3" s="79"/>
      <c r="D3" s="72"/>
      <c r="E3" s="72"/>
      <c r="F3" s="72"/>
    </row>
    <row r="4" spans="1:14" ht="48" customHeight="1" x14ac:dyDescent="0.3">
      <c r="B4" s="168" t="s">
        <v>204</v>
      </c>
      <c r="C4" s="169"/>
      <c r="D4" s="169"/>
      <c r="E4" s="169"/>
      <c r="F4" s="170"/>
      <c r="I4" s="168" t="s">
        <v>205</v>
      </c>
      <c r="J4" s="169"/>
      <c r="K4" s="169"/>
      <c r="L4" s="169"/>
      <c r="M4" s="170"/>
    </row>
    <row r="5" spans="1:14" ht="21" customHeight="1" x14ac:dyDescent="0.3">
      <c r="B5" s="89"/>
      <c r="C5" s="89"/>
      <c r="D5" s="90"/>
      <c r="E5" s="90"/>
      <c r="F5" s="90"/>
      <c r="G5" s="64"/>
    </row>
    <row r="6" spans="1:14" ht="65.25" customHeight="1" x14ac:dyDescent="0.3">
      <c r="B6" s="203" t="s">
        <v>128</v>
      </c>
      <c r="C6" s="206"/>
      <c r="D6" s="206"/>
      <c r="E6" s="206"/>
      <c r="F6" s="207"/>
      <c r="G6" s="65"/>
      <c r="I6" s="203" t="s">
        <v>129</v>
      </c>
      <c r="J6" s="206"/>
      <c r="K6" s="206"/>
      <c r="L6" s="206"/>
      <c r="M6" s="207"/>
    </row>
    <row r="7" spans="1:14" ht="21" customHeight="1" x14ac:dyDescent="0.3">
      <c r="B7" s="66"/>
      <c r="C7" s="66"/>
      <c r="D7" s="67"/>
      <c r="E7" s="67"/>
      <c r="F7" s="67"/>
      <c r="G7" s="65"/>
    </row>
    <row r="8" spans="1:14" ht="51" customHeight="1" x14ac:dyDescent="0.3">
      <c r="B8" s="81" t="s">
        <v>2</v>
      </c>
      <c r="C8" s="171" t="s">
        <v>0</v>
      </c>
      <c r="D8" s="171"/>
      <c r="E8" s="82" t="s">
        <v>14</v>
      </c>
      <c r="F8" s="68" t="s">
        <v>4</v>
      </c>
      <c r="G8" s="69"/>
      <c r="I8" s="92" t="s">
        <v>2</v>
      </c>
      <c r="J8" s="171" t="s">
        <v>0</v>
      </c>
      <c r="K8" s="171"/>
      <c r="L8" s="82" t="s">
        <v>14</v>
      </c>
      <c r="M8" s="68" t="s">
        <v>4</v>
      </c>
      <c r="N8" s="69"/>
    </row>
    <row r="9" spans="1:14" ht="36.75" customHeight="1" x14ac:dyDescent="0.3">
      <c r="B9" s="88" t="s">
        <v>63</v>
      </c>
      <c r="C9" s="172" t="s">
        <v>60</v>
      </c>
      <c r="D9" s="172"/>
      <c r="E9" s="84" t="s">
        <v>183</v>
      </c>
      <c r="F9" s="27"/>
      <c r="G9" s="213" t="s">
        <v>21</v>
      </c>
      <c r="I9" s="76" t="s">
        <v>116</v>
      </c>
      <c r="J9" s="172" t="s">
        <v>155</v>
      </c>
      <c r="K9" s="172"/>
      <c r="L9" s="99" t="s">
        <v>186</v>
      </c>
      <c r="M9" s="27"/>
      <c r="N9" s="208" t="s">
        <v>21</v>
      </c>
    </row>
    <row r="10" spans="1:14" s="64" customFormat="1" ht="36.75" customHeight="1" x14ac:dyDescent="0.3">
      <c r="B10" s="88" t="s">
        <v>64</v>
      </c>
      <c r="C10" s="172"/>
      <c r="D10" s="172"/>
      <c r="E10" s="84" t="s">
        <v>184</v>
      </c>
      <c r="F10" s="27"/>
      <c r="G10" s="214"/>
      <c r="I10" s="76" t="s">
        <v>117</v>
      </c>
      <c r="J10" s="172"/>
      <c r="K10" s="172"/>
      <c r="L10" s="99" t="s">
        <v>184</v>
      </c>
      <c r="M10" s="27"/>
      <c r="N10" s="209"/>
    </row>
    <row r="11" spans="1:14" s="64" customFormat="1" ht="36.75" customHeight="1" x14ac:dyDescent="0.3">
      <c r="B11" s="88" t="s">
        <v>65</v>
      </c>
      <c r="C11" s="172"/>
      <c r="D11" s="172"/>
      <c r="E11" s="84" t="s">
        <v>185</v>
      </c>
      <c r="F11" s="27"/>
      <c r="G11" s="214"/>
      <c r="I11" s="76" t="s">
        <v>118</v>
      </c>
      <c r="J11" s="172"/>
      <c r="K11" s="172"/>
      <c r="L11" s="99" t="s">
        <v>185</v>
      </c>
      <c r="M11" s="27"/>
      <c r="N11" s="209"/>
    </row>
    <row r="12" spans="1:14" s="65" customFormat="1" ht="36.75" customHeight="1" x14ac:dyDescent="0.3">
      <c r="B12" s="88" t="s">
        <v>66</v>
      </c>
      <c r="C12" s="172"/>
      <c r="D12" s="172"/>
      <c r="E12" s="84" t="s">
        <v>187</v>
      </c>
      <c r="F12" s="27"/>
      <c r="G12" s="214"/>
      <c r="I12" s="76" t="s">
        <v>119</v>
      </c>
      <c r="J12" s="172"/>
      <c r="K12" s="172"/>
      <c r="L12" s="99" t="s">
        <v>187</v>
      </c>
      <c r="M12" s="27"/>
      <c r="N12" s="209"/>
    </row>
    <row r="13" spans="1:14" s="65" customFormat="1" ht="36.75" customHeight="1" x14ac:dyDescent="0.3">
      <c r="B13" s="88" t="s">
        <v>67</v>
      </c>
      <c r="C13" s="172" t="s">
        <v>55</v>
      </c>
      <c r="D13" s="172"/>
      <c r="E13" s="93" t="s">
        <v>186</v>
      </c>
      <c r="F13" s="27"/>
      <c r="G13" s="214"/>
      <c r="I13" s="107"/>
      <c r="J13" s="212"/>
      <c r="K13" s="212"/>
      <c r="L13" s="108"/>
      <c r="M13" s="109"/>
    </row>
    <row r="14" spans="1:14" s="65" customFormat="1" ht="36.75" customHeight="1" x14ac:dyDescent="0.3">
      <c r="B14" s="88" t="s">
        <v>68</v>
      </c>
      <c r="C14" s="172"/>
      <c r="D14" s="172"/>
      <c r="E14" s="93" t="s">
        <v>184</v>
      </c>
      <c r="F14" s="27"/>
      <c r="G14" s="214"/>
      <c r="I14" s="107"/>
      <c r="J14" s="212"/>
      <c r="K14" s="212"/>
      <c r="L14" s="108"/>
      <c r="M14" s="109"/>
    </row>
    <row r="15" spans="1:14" s="65" customFormat="1" ht="36.75" customHeight="1" x14ac:dyDescent="0.3">
      <c r="B15" s="88" t="s">
        <v>69</v>
      </c>
      <c r="C15" s="172"/>
      <c r="D15" s="172"/>
      <c r="E15" s="93" t="s">
        <v>185</v>
      </c>
      <c r="F15" s="27"/>
      <c r="G15" s="214"/>
      <c r="I15" s="107"/>
      <c r="J15" s="212"/>
      <c r="K15" s="212"/>
      <c r="L15" s="108"/>
      <c r="M15" s="109"/>
    </row>
    <row r="16" spans="1:14" s="65" customFormat="1" ht="36.75" customHeight="1" x14ac:dyDescent="0.3">
      <c r="B16" s="88" t="s">
        <v>70</v>
      </c>
      <c r="C16" s="172"/>
      <c r="D16" s="172"/>
      <c r="E16" s="93" t="s">
        <v>187</v>
      </c>
      <c r="F16" s="27"/>
      <c r="G16" s="214"/>
      <c r="I16" s="107"/>
      <c r="J16" s="212"/>
      <c r="K16" s="212"/>
      <c r="L16" s="108"/>
      <c r="M16" s="109"/>
    </row>
    <row r="17" spans="1:14" ht="36.75" customHeight="1" x14ac:dyDescent="0.3">
      <c r="B17" s="88" t="s">
        <v>71</v>
      </c>
      <c r="C17" s="172" t="s">
        <v>56</v>
      </c>
      <c r="D17" s="172"/>
      <c r="E17" s="93" t="s">
        <v>186</v>
      </c>
      <c r="F17" s="27"/>
      <c r="G17" s="214"/>
      <c r="I17" s="107"/>
      <c r="J17" s="212"/>
      <c r="K17" s="212"/>
      <c r="L17" s="108"/>
      <c r="M17" s="109"/>
    </row>
    <row r="18" spans="1:14" s="65" customFormat="1" ht="36.75" customHeight="1" x14ac:dyDescent="0.3">
      <c r="B18" s="88" t="s">
        <v>72</v>
      </c>
      <c r="C18" s="172"/>
      <c r="D18" s="172"/>
      <c r="E18" s="93" t="s">
        <v>184</v>
      </c>
      <c r="F18" s="27"/>
      <c r="G18" s="214"/>
      <c r="I18" s="107"/>
      <c r="J18" s="212"/>
      <c r="K18" s="212"/>
      <c r="L18" s="108"/>
      <c r="M18" s="109"/>
    </row>
    <row r="19" spans="1:14" s="65" customFormat="1" ht="36.75" customHeight="1" x14ac:dyDescent="0.3">
      <c r="B19" s="88" t="s">
        <v>73</v>
      </c>
      <c r="C19" s="172"/>
      <c r="D19" s="172"/>
      <c r="E19" s="93" t="s">
        <v>185</v>
      </c>
      <c r="F19" s="27"/>
      <c r="G19" s="214"/>
      <c r="I19" s="107"/>
      <c r="J19" s="212"/>
      <c r="K19" s="212"/>
      <c r="L19" s="108"/>
      <c r="M19" s="109"/>
    </row>
    <row r="20" spans="1:14" s="65" customFormat="1" ht="36.75" customHeight="1" x14ac:dyDescent="0.3">
      <c r="B20" s="88" t="s">
        <v>75</v>
      </c>
      <c r="C20" s="172"/>
      <c r="D20" s="172"/>
      <c r="E20" s="93" t="s">
        <v>187</v>
      </c>
      <c r="F20" s="27"/>
      <c r="G20" s="215"/>
      <c r="I20" s="107"/>
      <c r="J20" s="212"/>
      <c r="K20" s="212"/>
      <c r="L20" s="108"/>
      <c r="M20" s="109"/>
    </row>
    <row r="21" spans="1:14" s="65" customFormat="1" ht="57" customHeight="1" x14ac:dyDescent="0.3">
      <c r="A21" s="62"/>
      <c r="B21" s="76" t="s">
        <v>74</v>
      </c>
      <c r="C21" s="172" t="s">
        <v>12</v>
      </c>
      <c r="D21" s="173"/>
      <c r="E21" s="99" t="s">
        <v>132</v>
      </c>
      <c r="F21" s="95" t="str">
        <f>IF(OR($F$9="",$F$10="",$F$11="",$F$12="",$F$13="",$F$14="",$F$15="",$F$16="",$F$17="",$F$18="",$F$19="",$F$20=""),"assiette non déclarée",(SUM(F9:F12)/4+ SUM(F17:F20)/4))</f>
        <v>assiette non déclarée</v>
      </c>
      <c r="G21" s="70"/>
      <c r="I21" s="97" t="s">
        <v>120</v>
      </c>
      <c r="J21" s="172" t="s">
        <v>122</v>
      </c>
      <c r="K21" s="173"/>
      <c r="L21" s="99" t="s">
        <v>126</v>
      </c>
      <c r="M21" s="96" t="str">
        <f>IF(OR($M$9="",$M$10="",$M$11="",$M$12=""),"montants ci-dessus à déclarer",(SUM(M9:M12)/4))</f>
        <v>montants ci-dessus à déclarer</v>
      </c>
      <c r="N21" s="70"/>
    </row>
    <row r="22" spans="1:14" s="65" customFormat="1" ht="33" customHeight="1" x14ac:dyDescent="0.3">
      <c r="A22" s="62"/>
      <c r="B22" s="101"/>
      <c r="C22" s="102"/>
      <c r="D22" s="103"/>
      <c r="E22" s="104"/>
      <c r="F22" s="104"/>
      <c r="G22" s="70"/>
      <c r="I22" s="105"/>
      <c r="J22" s="102"/>
      <c r="K22" s="103"/>
      <c r="L22" s="104"/>
      <c r="M22" s="104"/>
      <c r="N22" s="70"/>
    </row>
    <row r="23" spans="1:14" s="65" customFormat="1" ht="48" customHeight="1" x14ac:dyDescent="0.3">
      <c r="A23" s="62"/>
      <c r="B23" s="76" t="s">
        <v>123</v>
      </c>
      <c r="C23" s="172" t="s">
        <v>124</v>
      </c>
      <c r="D23" s="173"/>
      <c r="E23" s="99" t="s">
        <v>154</v>
      </c>
      <c r="F23" s="95" t="str">
        <f>IF(F21="assiette non déclarée","",(AVERAGE(F9:F12)+AVERAGE(F13:F16)+AVERAGE(F17:F20)))</f>
        <v/>
      </c>
      <c r="G23" s="70"/>
      <c r="I23" s="106" t="s">
        <v>121</v>
      </c>
      <c r="J23" s="172" t="s">
        <v>127</v>
      </c>
      <c r="K23" s="173"/>
      <c r="L23" s="99" t="s">
        <v>125</v>
      </c>
      <c r="M23" s="113" t="str">
        <f>IF(M21=0,"0 %",IF(OR(F21="assiette non déclarée",M21="montants ci-dessus à déclarer"),"",F23/M21))</f>
        <v/>
      </c>
      <c r="N23" s="70"/>
    </row>
    <row r="24" spans="1:14" ht="30" customHeight="1" x14ac:dyDescent="0.3"/>
    <row r="25" spans="1:14" ht="43.5" customHeight="1" x14ac:dyDescent="0.3">
      <c r="B25" s="168" t="s">
        <v>207</v>
      </c>
      <c r="C25" s="169"/>
      <c r="D25" s="169"/>
      <c r="E25" s="169"/>
      <c r="F25" s="169"/>
      <c r="G25" s="200"/>
      <c r="H25" s="201"/>
    </row>
    <row r="26" spans="1:14" ht="16.5" customHeight="1" x14ac:dyDescent="0.3"/>
    <row r="27" spans="1:14" ht="36" customHeight="1" x14ac:dyDescent="0.3">
      <c r="B27" s="193" t="s">
        <v>137</v>
      </c>
      <c r="C27" s="193"/>
      <c r="D27" s="193"/>
      <c r="E27" s="193"/>
      <c r="F27" s="193"/>
      <c r="G27" s="194"/>
      <c r="H27" s="194"/>
    </row>
    <row r="28" spans="1:14" ht="20.25" customHeight="1" x14ac:dyDescent="0.3">
      <c r="A28" s="63"/>
      <c r="B28" s="63"/>
      <c r="C28" s="63"/>
      <c r="D28" s="63"/>
      <c r="E28" s="63"/>
      <c r="F28" s="63"/>
    </row>
    <row r="29" spans="1:14" ht="18" customHeight="1" x14ac:dyDescent="0.3">
      <c r="A29" s="63"/>
      <c r="B29" s="63"/>
      <c r="C29" s="63"/>
      <c r="D29" s="63"/>
      <c r="E29" s="110" t="s">
        <v>138</v>
      </c>
      <c r="F29" s="195" t="s">
        <v>139</v>
      </c>
      <c r="G29" s="196"/>
      <c r="H29" s="196"/>
    </row>
    <row r="30" spans="1:14" ht="39" customHeight="1" x14ac:dyDescent="0.3">
      <c r="B30" s="88" t="s">
        <v>150</v>
      </c>
      <c r="C30" s="183" t="s">
        <v>186</v>
      </c>
      <c r="D30" s="202"/>
      <c r="E30" s="117"/>
      <c r="F30" s="198"/>
      <c r="G30" s="199"/>
      <c r="H30" s="199"/>
    </row>
    <row r="31" spans="1:14" ht="36" customHeight="1" x14ac:dyDescent="0.3">
      <c r="B31" s="88" t="s">
        <v>151</v>
      </c>
      <c r="C31" s="183" t="s">
        <v>188</v>
      </c>
      <c r="D31" s="202"/>
      <c r="E31" s="117"/>
      <c r="F31" s="198"/>
      <c r="G31" s="199"/>
      <c r="H31" s="199"/>
    </row>
    <row r="32" spans="1:14" ht="36" customHeight="1" x14ac:dyDescent="0.3">
      <c r="B32" s="88" t="s">
        <v>152</v>
      </c>
      <c r="C32" s="183" t="s">
        <v>189</v>
      </c>
      <c r="D32" s="202"/>
      <c r="E32" s="117"/>
      <c r="F32" s="198"/>
      <c r="G32" s="199"/>
      <c r="H32" s="199"/>
    </row>
    <row r="33" spans="2:8" ht="36" customHeight="1" x14ac:dyDescent="0.3">
      <c r="B33" s="76" t="s">
        <v>153</v>
      </c>
      <c r="C33" s="183" t="s">
        <v>190</v>
      </c>
      <c r="D33" s="202"/>
      <c r="E33" s="117"/>
      <c r="F33" s="198"/>
      <c r="G33" s="199"/>
      <c r="H33" s="199"/>
    </row>
    <row r="34" spans="2:8" ht="15.75" customHeight="1" x14ac:dyDescent="0.3">
      <c r="B34" s="63"/>
      <c r="C34" s="63"/>
      <c r="D34" s="63"/>
      <c r="E34" s="63"/>
      <c r="F34" s="63"/>
    </row>
    <row r="35" spans="2:8" ht="27.75" customHeight="1" x14ac:dyDescent="0.3">
      <c r="B35" s="193" t="s">
        <v>156</v>
      </c>
      <c r="C35" s="193"/>
      <c r="D35" s="193"/>
      <c r="E35" s="193"/>
      <c r="F35" s="193"/>
      <c r="G35" s="194"/>
      <c r="H35" s="194"/>
    </row>
    <row r="36" spans="2:8" ht="15.75" customHeight="1" x14ac:dyDescent="0.3">
      <c r="B36" s="63"/>
      <c r="C36" s="63"/>
      <c r="D36" s="63"/>
      <c r="E36" s="63"/>
      <c r="F36" s="63"/>
    </row>
    <row r="37" spans="2:8" ht="21" customHeight="1" x14ac:dyDescent="0.3">
      <c r="B37" s="63"/>
      <c r="C37" s="63"/>
      <c r="D37" s="63"/>
      <c r="E37" s="110" t="s">
        <v>138</v>
      </c>
      <c r="F37" s="195" t="s">
        <v>144</v>
      </c>
      <c r="G37" s="196"/>
      <c r="H37" s="196"/>
    </row>
    <row r="38" spans="2:8" ht="36" customHeight="1" x14ac:dyDescent="0.3">
      <c r="B38" s="88" t="s">
        <v>140</v>
      </c>
      <c r="C38" s="183" t="s">
        <v>186</v>
      </c>
      <c r="D38" s="197"/>
      <c r="E38" s="117"/>
      <c r="F38" s="198"/>
      <c r="G38" s="199"/>
      <c r="H38" s="199"/>
    </row>
    <row r="39" spans="2:8" ht="36" customHeight="1" x14ac:dyDescent="0.3">
      <c r="B39" s="88" t="s">
        <v>141</v>
      </c>
      <c r="C39" s="183" t="s">
        <v>188</v>
      </c>
      <c r="D39" s="197"/>
      <c r="E39" s="117"/>
      <c r="F39" s="198"/>
      <c r="G39" s="199"/>
      <c r="H39" s="199"/>
    </row>
    <row r="40" spans="2:8" ht="36" customHeight="1" x14ac:dyDescent="0.3">
      <c r="B40" s="88" t="s">
        <v>142</v>
      </c>
      <c r="C40" s="183" t="s">
        <v>189</v>
      </c>
      <c r="D40" s="197"/>
      <c r="E40" s="117"/>
      <c r="F40" s="198"/>
      <c r="G40" s="199"/>
      <c r="H40" s="199"/>
    </row>
    <row r="41" spans="2:8" ht="36" customHeight="1" x14ac:dyDescent="0.3">
      <c r="B41" s="76" t="s">
        <v>143</v>
      </c>
      <c r="C41" s="183" t="s">
        <v>190</v>
      </c>
      <c r="D41" s="197"/>
      <c r="E41" s="117"/>
      <c r="F41" s="198"/>
      <c r="G41" s="199"/>
      <c r="H41" s="199"/>
    </row>
    <row r="42" spans="2:8" ht="18.75" customHeight="1" x14ac:dyDescent="0.3">
      <c r="B42" s="101"/>
      <c r="C42" s="102"/>
      <c r="D42" s="114"/>
      <c r="E42" s="114"/>
      <c r="F42" s="114"/>
      <c r="G42" s="114"/>
      <c r="H42" s="111"/>
    </row>
    <row r="43" spans="2:8" ht="36" customHeight="1" x14ac:dyDescent="0.3">
      <c r="B43" s="193" t="s">
        <v>176</v>
      </c>
      <c r="C43" s="193"/>
      <c r="D43" s="193"/>
      <c r="E43" s="193"/>
      <c r="F43" s="193"/>
      <c r="G43" s="194"/>
      <c r="H43" s="194"/>
    </row>
    <row r="44" spans="2:8" ht="16.5" customHeight="1" x14ac:dyDescent="0.3">
      <c r="B44" s="63"/>
      <c r="C44" s="63"/>
      <c r="D44" s="63"/>
      <c r="E44" s="63"/>
      <c r="F44" s="63"/>
    </row>
    <row r="45" spans="2:8" ht="36" customHeight="1" x14ac:dyDescent="0.3">
      <c r="B45" s="63"/>
      <c r="C45" s="63"/>
      <c r="D45" s="63"/>
      <c r="E45" s="112" t="s">
        <v>138</v>
      </c>
      <c r="F45" s="195" t="s">
        <v>157</v>
      </c>
      <c r="G45" s="196"/>
      <c r="H45" s="196"/>
    </row>
    <row r="46" spans="2:8" ht="36" customHeight="1" x14ac:dyDescent="0.3">
      <c r="B46" s="115" t="s">
        <v>158</v>
      </c>
      <c r="C46" s="183" t="s">
        <v>186</v>
      </c>
      <c r="D46" s="197"/>
      <c r="E46" s="117"/>
      <c r="F46" s="198"/>
      <c r="G46" s="199"/>
      <c r="H46" s="199"/>
    </row>
    <row r="47" spans="2:8" ht="33" customHeight="1" x14ac:dyDescent="0.3">
      <c r="B47" s="115" t="s">
        <v>159</v>
      </c>
      <c r="C47" s="183" t="s">
        <v>188</v>
      </c>
      <c r="D47" s="197"/>
      <c r="E47" s="117"/>
      <c r="F47" s="198"/>
      <c r="G47" s="199"/>
      <c r="H47" s="199"/>
    </row>
    <row r="48" spans="2:8" ht="30.75" customHeight="1" x14ac:dyDescent="0.3">
      <c r="B48" s="115" t="s">
        <v>160</v>
      </c>
      <c r="C48" s="183" t="s">
        <v>189</v>
      </c>
      <c r="D48" s="197"/>
      <c r="E48" s="117"/>
      <c r="F48" s="198"/>
      <c r="G48" s="199"/>
      <c r="H48" s="199"/>
    </row>
    <row r="49" spans="2:13" ht="32.25" customHeight="1" x14ac:dyDescent="0.3">
      <c r="B49" s="116" t="s">
        <v>161</v>
      </c>
      <c r="C49" s="183" t="s">
        <v>190</v>
      </c>
      <c r="D49" s="197"/>
      <c r="E49" s="117"/>
      <c r="F49" s="198"/>
      <c r="G49" s="199"/>
      <c r="H49" s="199"/>
    </row>
    <row r="50" spans="2:13" ht="23.25" customHeight="1" x14ac:dyDescent="0.3">
      <c r="B50" s="101"/>
      <c r="C50" s="102"/>
      <c r="D50" s="114"/>
      <c r="E50" s="114"/>
      <c r="F50" s="114"/>
      <c r="G50" s="114"/>
      <c r="H50" s="114"/>
      <c r="I50" s="114"/>
      <c r="J50" s="114"/>
    </row>
    <row r="51" spans="2:13" ht="77.25" customHeight="1" x14ac:dyDescent="0.3">
      <c r="B51" s="203" t="s">
        <v>165</v>
      </c>
      <c r="C51" s="206"/>
      <c r="D51" s="206"/>
      <c r="E51" s="206"/>
      <c r="F51" s="206"/>
      <c r="G51" s="206"/>
      <c r="H51" s="207"/>
    </row>
    <row r="52" spans="2:13" ht="24" customHeight="1" x14ac:dyDescent="0.3">
      <c r="B52" s="63"/>
      <c r="C52" s="63"/>
      <c r="D52" s="63"/>
      <c r="E52" s="63"/>
      <c r="F52" s="63"/>
    </row>
    <row r="53" spans="2:13" ht="36" customHeight="1" x14ac:dyDescent="0.3">
      <c r="B53" s="63"/>
      <c r="C53" s="63"/>
      <c r="D53" s="63"/>
      <c r="E53" s="110" t="s">
        <v>138</v>
      </c>
      <c r="F53" s="195" t="s">
        <v>149</v>
      </c>
      <c r="G53" s="196"/>
      <c r="H53" s="196"/>
    </row>
    <row r="54" spans="2:13" ht="36" customHeight="1" x14ac:dyDescent="0.3">
      <c r="B54" s="88" t="s">
        <v>145</v>
      </c>
      <c r="C54" s="183" t="s">
        <v>186</v>
      </c>
      <c r="D54" s="197"/>
      <c r="E54" s="117"/>
      <c r="F54" s="198"/>
      <c r="G54" s="199"/>
      <c r="H54" s="199"/>
      <c r="J54" s="184" t="s">
        <v>208</v>
      </c>
      <c r="K54" s="185"/>
      <c r="L54" s="185"/>
      <c r="M54" s="186"/>
    </row>
    <row r="55" spans="2:13" ht="42.75" customHeight="1" x14ac:dyDescent="0.3">
      <c r="B55" s="88" t="s">
        <v>146</v>
      </c>
      <c r="C55" s="183" t="s">
        <v>188</v>
      </c>
      <c r="D55" s="197"/>
      <c r="E55" s="117"/>
      <c r="F55" s="198"/>
      <c r="G55" s="199"/>
      <c r="H55" s="199"/>
      <c r="J55" s="187"/>
      <c r="K55" s="188"/>
      <c r="L55" s="188"/>
      <c r="M55" s="189"/>
    </row>
    <row r="56" spans="2:13" ht="50.25" customHeight="1" x14ac:dyDescent="0.3">
      <c r="B56" s="88" t="s">
        <v>147</v>
      </c>
      <c r="C56" s="183" t="s">
        <v>189</v>
      </c>
      <c r="D56" s="197"/>
      <c r="E56" s="117"/>
      <c r="F56" s="198"/>
      <c r="G56" s="199"/>
      <c r="H56" s="199"/>
      <c r="J56" s="187"/>
      <c r="K56" s="188"/>
      <c r="L56" s="188"/>
      <c r="M56" s="189"/>
    </row>
    <row r="57" spans="2:13" ht="64.5" customHeight="1" x14ac:dyDescent="0.3">
      <c r="B57" s="76" t="s">
        <v>148</v>
      </c>
      <c r="C57" s="183" t="s">
        <v>190</v>
      </c>
      <c r="D57" s="197"/>
      <c r="E57" s="117"/>
      <c r="F57" s="198"/>
      <c r="G57" s="199"/>
      <c r="H57" s="199"/>
      <c r="J57" s="190"/>
      <c r="K57" s="191"/>
      <c r="L57" s="191"/>
      <c r="M57" s="192"/>
    </row>
    <row r="59" spans="2:13" ht="36" customHeight="1" x14ac:dyDescent="0.3">
      <c r="B59" s="203" t="s">
        <v>209</v>
      </c>
      <c r="C59" s="204"/>
      <c r="D59" s="204"/>
      <c r="E59" s="205"/>
      <c r="F59" s="63"/>
    </row>
    <row r="60" spans="2:13" ht="36" customHeight="1" x14ac:dyDescent="0.3">
      <c r="B60" s="88" t="s">
        <v>133</v>
      </c>
      <c r="C60" s="183" t="s">
        <v>191</v>
      </c>
      <c r="D60" s="202"/>
      <c r="E60" s="96" t="str">
        <f>IF(OR(E54="",E46="",E38="",E30=""),"Données cantonnement à compléter",+E30+E38+E46+E54)</f>
        <v>Données cantonnement à compléter</v>
      </c>
    </row>
    <row r="61" spans="2:13" ht="36" customHeight="1" x14ac:dyDescent="0.3">
      <c r="B61" s="88" t="s">
        <v>134</v>
      </c>
      <c r="C61" s="183" t="s">
        <v>192</v>
      </c>
      <c r="D61" s="202"/>
      <c r="E61" s="96" t="str">
        <f>IF(OR(E55="",E47="",E39="",E31=""),"Données cantonnement à compléter",+E31+E39+E47+E55)</f>
        <v>Données cantonnement à compléter</v>
      </c>
    </row>
    <row r="62" spans="2:13" ht="36" customHeight="1" x14ac:dyDescent="0.3">
      <c r="B62" s="88" t="s">
        <v>135</v>
      </c>
      <c r="C62" s="183" t="s">
        <v>193</v>
      </c>
      <c r="D62" s="202"/>
      <c r="E62" s="96" t="str">
        <f>IF(OR(E56="",E48="",E40="",E32=""),"Données cantonnement à compléter",+E32+E40+E48+E56)</f>
        <v>Données cantonnement à compléter</v>
      </c>
    </row>
    <row r="63" spans="2:13" ht="36" customHeight="1" x14ac:dyDescent="0.3">
      <c r="B63" s="76" t="s">
        <v>136</v>
      </c>
      <c r="C63" s="183" t="s">
        <v>194</v>
      </c>
      <c r="D63" s="202"/>
      <c r="E63" s="96" t="str">
        <f>IF(OR(E57="",E49="",E41="",E33=""),"Données cantonnement à compléter",+E33+E41+E49+E57)</f>
        <v>Données cantonnement à compléter</v>
      </c>
    </row>
  </sheetData>
  <sheetProtection algorithmName="SHA-512" hashValue="one705daP16K9LSpznh6k7ABu4AMUMb5Nz835JwWtep7v39Q45J6Tsc1MaM37MvdK5bBtSjt0hT+NsylqiblSw==" saltValue="Bs7uU1XFvj0QbqXAJO+8Ow==" spinCount="100000" sheet="1" selectLockedCells="1"/>
  <mergeCells count="66">
    <mergeCell ref="J23:K23"/>
    <mergeCell ref="J13:K16"/>
    <mergeCell ref="J17:K20"/>
    <mergeCell ref="G9:G20"/>
    <mergeCell ref="C17:D20"/>
    <mergeCell ref="C21:D21"/>
    <mergeCell ref="C9:D12"/>
    <mergeCell ref="C13:D16"/>
    <mergeCell ref="J21:K21"/>
    <mergeCell ref="C23:D23"/>
    <mergeCell ref="N9:N12"/>
    <mergeCell ref="B1:M1"/>
    <mergeCell ref="I4:M4"/>
    <mergeCell ref="I6:M6"/>
    <mergeCell ref="J8:K8"/>
    <mergeCell ref="J9:K12"/>
    <mergeCell ref="B6:F6"/>
    <mergeCell ref="B4:F4"/>
    <mergeCell ref="C8:D8"/>
    <mergeCell ref="C39:D39"/>
    <mergeCell ref="F39:H39"/>
    <mergeCell ref="F48:H48"/>
    <mergeCell ref="C49:D49"/>
    <mergeCell ref="F49:H49"/>
    <mergeCell ref="B27:H27"/>
    <mergeCell ref="B35:H35"/>
    <mergeCell ref="F29:H29"/>
    <mergeCell ref="F37:H37"/>
    <mergeCell ref="C38:D38"/>
    <mergeCell ref="F38:H38"/>
    <mergeCell ref="C30:D30"/>
    <mergeCell ref="C31:D31"/>
    <mergeCell ref="F32:H32"/>
    <mergeCell ref="F33:H33"/>
    <mergeCell ref="C32:D32"/>
    <mergeCell ref="C33:D33"/>
    <mergeCell ref="F30:H30"/>
    <mergeCell ref="B25:H25"/>
    <mergeCell ref="C60:D60"/>
    <mergeCell ref="C61:D61"/>
    <mergeCell ref="C62:D62"/>
    <mergeCell ref="C63:D63"/>
    <mergeCell ref="B59:E59"/>
    <mergeCell ref="C56:D56"/>
    <mergeCell ref="F31:H31"/>
    <mergeCell ref="F56:H56"/>
    <mergeCell ref="C48:D48"/>
    <mergeCell ref="C57:D57"/>
    <mergeCell ref="F57:H57"/>
    <mergeCell ref="C40:D40"/>
    <mergeCell ref="F40:H40"/>
    <mergeCell ref="C41:D41"/>
    <mergeCell ref="F41:H41"/>
    <mergeCell ref="J54:M57"/>
    <mergeCell ref="B43:H43"/>
    <mergeCell ref="F45:H45"/>
    <mergeCell ref="C46:D46"/>
    <mergeCell ref="F46:H46"/>
    <mergeCell ref="C47:D47"/>
    <mergeCell ref="C54:D54"/>
    <mergeCell ref="F54:H54"/>
    <mergeCell ref="C55:D55"/>
    <mergeCell ref="F55:H55"/>
    <mergeCell ref="B51:H51"/>
    <mergeCell ref="F53:H53"/>
    <mergeCell ref="F47:H47"/>
  </mergeCells>
  <dataValidations count="2">
    <dataValidation allowBlank="1" showInputMessage="1" showErrorMessage="1" errorTitle="Montant obligatoire à inscrire" error="Même si = 0" sqref="M23 M21 F21" xr:uid="{B9C7A618-CEB9-4248-A5ED-66E1020D4292}"/>
    <dataValidation type="whole" operator="greaterThanOrEqual" allowBlank="1" showInputMessage="1" showErrorMessage="1" error="Saisir une valeur positive ou égale à 0" sqref="F9:F20 M9:M20 E30:E33 E54:E57 E38:E41 E46:E49" xr:uid="{4B35BF57-6DEE-46FD-91C2-52AED65F299A}">
      <formula1>0</formula1>
    </dataValidation>
  </dataValidations>
  <pageMargins left="0.70866141732283472" right="0.70866141732283472" top="0.74803149606299213" bottom="0.74803149606299213" header="0.31496062992125984" footer="0.31496062992125984"/>
  <pageSetup paperSize="9" scale="50" fitToHeight="0" orientation="portrait" r:id="rId1"/>
  <headerFooter>
    <oddHeader>&amp;R&amp;"Calibri"&amp;10&amp;K000000 ACPR-RESTREINT&amp;1#_x000D_</oddHeader>
    <oddFooter>&amp;A</oddFooter>
  </headerFooter>
  <ignoredErrors>
    <ignoredError sqref="I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665C3-20A6-4D27-ADA5-0994AD4D75F9}">
  <sheetPr codeName="Feuil1">
    <tabColor theme="1"/>
    <pageSetUpPr fitToPage="1"/>
  </sheetPr>
  <dimension ref="A1:N60"/>
  <sheetViews>
    <sheetView showGridLines="0" zoomScale="70" zoomScaleNormal="70" zoomScalePageLayoutView="85" workbookViewId="0">
      <pane ySplit="12" topLeftCell="A13" activePane="bottomLeft" state="frozen"/>
      <selection pane="bottomLeft"/>
    </sheetView>
  </sheetViews>
  <sheetFormatPr baseColWidth="10" defaultColWidth="12.6640625" defaultRowHeight="14.4" x14ac:dyDescent="0.3"/>
  <cols>
    <col min="1" max="1" width="2.44140625" style="1" customWidth="1"/>
    <col min="2" max="2" width="9.44140625" style="11" customWidth="1"/>
    <col min="3" max="3" width="18.109375" style="1" customWidth="1"/>
    <col min="4" max="4" width="58.33203125" style="1" customWidth="1"/>
    <col min="5" max="5" width="29.88671875" style="12" bestFit="1" customWidth="1"/>
    <col min="6" max="6" width="19.88671875" style="1" customWidth="1"/>
    <col min="7" max="7" width="12.6640625" style="1" customWidth="1"/>
    <col min="8" max="8" width="16.5546875" style="11" customWidth="1"/>
    <col min="9" max="9" width="22.6640625" style="11" customWidth="1"/>
    <col min="10" max="10" width="71.6640625" style="1" customWidth="1"/>
    <col min="11" max="249" width="8.88671875" style="1" customWidth="1"/>
    <col min="250" max="250" width="2.44140625" style="1" customWidth="1"/>
    <col min="251" max="251" width="4.44140625" style="1" customWidth="1"/>
    <col min="252" max="252" width="6" style="1" customWidth="1"/>
    <col min="253" max="253" width="50.5546875" style="1" customWidth="1"/>
    <col min="254" max="254" width="25.88671875" style="1" customWidth="1"/>
    <col min="255" max="16384" width="12.6640625" style="1"/>
  </cols>
  <sheetData>
    <row r="1" spans="1:14" x14ac:dyDescent="0.3">
      <c r="K1" s="3"/>
      <c r="L1" s="3"/>
      <c r="M1" s="3"/>
      <c r="N1" s="3"/>
    </row>
    <row r="2" spans="1:14" ht="15.6" hidden="1" x14ac:dyDescent="0.3">
      <c r="B2" s="222"/>
      <c r="C2" s="223"/>
      <c r="D2" s="223"/>
      <c r="E2" s="223"/>
      <c r="F2" s="223"/>
      <c r="G2" s="223"/>
      <c r="H2" s="223"/>
      <c r="I2" s="223"/>
      <c r="J2" s="223"/>
      <c r="K2" s="3"/>
      <c r="L2" s="3"/>
      <c r="M2" s="3"/>
      <c r="N2" s="3"/>
    </row>
    <row r="3" spans="1:14" hidden="1" x14ac:dyDescent="0.3">
      <c r="K3" s="3"/>
      <c r="L3" s="3"/>
      <c r="M3" s="3"/>
      <c r="N3" s="3"/>
    </row>
    <row r="4" spans="1:14" s="4" customFormat="1" ht="49.95" customHeight="1" x14ac:dyDescent="0.3">
      <c r="B4" s="225" t="s">
        <v>52</v>
      </c>
      <c r="C4" s="226"/>
      <c r="D4" s="226"/>
      <c r="E4" s="226"/>
      <c r="F4" s="226"/>
      <c r="G4" s="226"/>
      <c r="H4" s="226"/>
      <c r="I4" s="226"/>
      <c r="J4" s="226"/>
      <c r="K4" s="5"/>
      <c r="L4" s="5"/>
      <c r="M4" s="5"/>
      <c r="N4" s="5"/>
    </row>
    <row r="5" spans="1:14" ht="15" x14ac:dyDescent="0.25">
      <c r="A5" s="6"/>
      <c r="B5" s="14"/>
      <c r="C5" s="7"/>
      <c r="D5" s="10"/>
      <c r="I5" s="18"/>
      <c r="K5" s="3"/>
      <c r="L5" s="3"/>
      <c r="M5" s="3"/>
      <c r="N5" s="3"/>
    </row>
    <row r="6" spans="1:14" x14ac:dyDescent="0.3">
      <c r="A6" s="220" t="s">
        <v>44</v>
      </c>
      <c r="B6" s="220"/>
      <c r="C6" s="220"/>
      <c r="D6" s="220"/>
      <c r="E6" s="220"/>
      <c r="F6" s="220"/>
      <c r="G6" s="220"/>
      <c r="H6" s="220"/>
      <c r="I6" s="220"/>
      <c r="J6" s="220"/>
      <c r="K6" s="3"/>
      <c r="L6" s="3"/>
      <c r="M6" s="3"/>
      <c r="N6" s="3"/>
    </row>
    <row r="7" spans="1:14" s="28" customFormat="1" x14ac:dyDescent="0.3">
      <c r="A7" s="29"/>
      <c r="B7" s="29"/>
      <c r="C7" s="29"/>
      <c r="D7" s="29"/>
      <c r="E7" s="29"/>
      <c r="F7" s="29"/>
      <c r="G7" s="29"/>
      <c r="H7" s="29"/>
      <c r="I7" s="29"/>
      <c r="J7" s="29"/>
      <c r="K7" s="3"/>
      <c r="L7" s="3"/>
      <c r="M7" s="3"/>
      <c r="N7" s="3"/>
    </row>
    <row r="8" spans="1:14" x14ac:dyDescent="0.3">
      <c r="A8" s="220" t="s">
        <v>45</v>
      </c>
      <c r="B8" s="220"/>
      <c r="C8" s="220"/>
      <c r="D8" s="220"/>
      <c r="E8" s="220"/>
      <c r="F8" s="220"/>
      <c r="G8" s="220"/>
      <c r="H8" s="220"/>
      <c r="I8" s="220"/>
      <c r="J8" s="220"/>
      <c r="K8" s="3"/>
      <c r="L8" s="3"/>
      <c r="M8" s="3"/>
      <c r="N8" s="3"/>
    </row>
    <row r="9" spans="1:14" customFormat="1" x14ac:dyDescent="0.3">
      <c r="B9" s="15"/>
      <c r="E9" s="13"/>
      <c r="F9" s="21"/>
      <c r="H9" s="15"/>
      <c r="I9" s="15"/>
      <c r="K9" s="9"/>
      <c r="L9" s="9"/>
      <c r="M9" s="9"/>
      <c r="N9" s="9"/>
    </row>
    <row r="10" spans="1:14" ht="15" customHeight="1" x14ac:dyDescent="0.3">
      <c r="A10" s="6"/>
      <c r="B10" s="227" t="s">
        <v>40</v>
      </c>
      <c r="C10" s="228"/>
      <c r="D10" s="228"/>
      <c r="E10" s="228"/>
      <c r="F10" s="229"/>
      <c r="G10" s="16"/>
      <c r="H10" s="230" t="s">
        <v>22</v>
      </c>
      <c r="I10" s="231"/>
      <c r="J10" s="232"/>
      <c r="K10" s="3"/>
      <c r="L10" s="3"/>
    </row>
    <row r="11" spans="1:14" x14ac:dyDescent="0.3">
      <c r="A11" s="6"/>
      <c r="B11" s="14"/>
      <c r="C11" s="7"/>
      <c r="D11" s="8"/>
      <c r="H11" s="18"/>
      <c r="I11" s="18"/>
      <c r="K11" s="3"/>
      <c r="L11" s="3"/>
      <c r="M11" s="3"/>
      <c r="N11" s="3"/>
    </row>
    <row r="12" spans="1:14" s="41" customFormat="1" ht="111" customHeight="1" x14ac:dyDescent="0.3">
      <c r="A12" s="30"/>
      <c r="B12" s="31" t="s">
        <v>26</v>
      </c>
      <c r="C12" s="32" t="s">
        <v>27</v>
      </c>
      <c r="D12" s="33" t="s">
        <v>28</v>
      </c>
      <c r="E12" s="34" t="s">
        <v>6</v>
      </c>
      <c r="F12" s="35" t="s">
        <v>57</v>
      </c>
      <c r="G12" s="36"/>
      <c r="H12" s="37" t="s">
        <v>29</v>
      </c>
      <c r="I12" s="38" t="s">
        <v>58</v>
      </c>
      <c r="J12" s="39" t="s">
        <v>30</v>
      </c>
      <c r="K12" s="40"/>
      <c r="L12" s="40"/>
    </row>
    <row r="13" spans="1:14" ht="25.5" customHeight="1" x14ac:dyDescent="0.3">
      <c r="B13" s="221" t="str">
        <f>'1. Informations-générales'!B8:F8</f>
        <v>1.2. Identification de l'établissement</v>
      </c>
      <c r="C13" s="217"/>
      <c r="D13" s="217"/>
      <c r="E13" s="217"/>
      <c r="F13" s="218"/>
      <c r="G13" s="9"/>
      <c r="H13" s="221"/>
      <c r="I13" s="217"/>
      <c r="J13" s="218"/>
      <c r="K13" s="28"/>
      <c r="L13" s="28"/>
    </row>
    <row r="14" spans="1:14" ht="30" customHeight="1" x14ac:dyDescent="0.3">
      <c r="B14" s="19">
        <v>1</v>
      </c>
      <c r="C14" s="20" t="s">
        <v>9</v>
      </c>
      <c r="D14" s="20" t="s">
        <v>33</v>
      </c>
      <c r="E14" s="47" t="str">
        <f>IF(ISBLANK('1. Informations-générales'!F13),"",'1. Informations-générales'!F13)</f>
        <v/>
      </c>
      <c r="F14" s="22" t="str">
        <f>IF('1. Informations-générales'!F13="","NOK","OK")</f>
        <v>NOK</v>
      </c>
      <c r="G14" s="9"/>
      <c r="H14" s="48" t="s">
        <v>7</v>
      </c>
      <c r="I14" s="48" t="str">
        <f>IF(LEN('1. Informations-générales'!F11)=5,"OK","NOK")</f>
        <v>NOK</v>
      </c>
      <c r="J14" s="49" t="s">
        <v>106</v>
      </c>
      <c r="K14" s="224"/>
      <c r="L14" s="219"/>
      <c r="M14" s="42"/>
      <c r="N14" s="42"/>
    </row>
    <row r="15" spans="1:14" ht="45.75" customHeight="1" x14ac:dyDescent="0.3">
      <c r="B15" s="19">
        <v>1</v>
      </c>
      <c r="C15" s="20" t="s">
        <v>7</v>
      </c>
      <c r="D15" s="20" t="s">
        <v>10</v>
      </c>
      <c r="E15" s="45" t="str">
        <f>IF(ISBLANK('1. Informations-générales'!F11),"",'1. Informations-générales'!F11)</f>
        <v/>
      </c>
      <c r="F15" s="22" t="str">
        <f>IF('1. Informations-générales'!F11="","NOK","OK")</f>
        <v>NOK</v>
      </c>
      <c r="G15" s="9"/>
      <c r="H15" s="19" t="s">
        <v>98</v>
      </c>
      <c r="I15" s="19" t="str">
        <f>IF('2. Informations-assiette'!F21=SUM('2. Informations-assiette'!F9:F12)/4+ SUM('2. Informations-assiette'!F17:F20)/4,"OK","NOK")</f>
        <v>NOK</v>
      </c>
      <c r="J15" s="59" t="s">
        <v>99</v>
      </c>
      <c r="K15" s="42"/>
    </row>
    <row r="16" spans="1:14" ht="97.5" customHeight="1" x14ac:dyDescent="0.3">
      <c r="B16" s="19">
        <v>1</v>
      </c>
      <c r="C16" s="20" t="s">
        <v>8</v>
      </c>
      <c r="D16" s="20" t="s">
        <v>23</v>
      </c>
      <c r="E16" s="46" t="str">
        <f>IF(ISBLANK('1. Informations-générales'!F12),"",'1. Informations-générales'!F12)</f>
        <v/>
      </c>
      <c r="F16" s="22" t="str">
        <f>IF('1. Informations-générales'!F12="","NOK","OK")</f>
        <v>NOK</v>
      </c>
      <c r="G16" s="9"/>
      <c r="H16" s="19" t="s">
        <v>100</v>
      </c>
      <c r="I16" s="19" t="str">
        <f>IF(OR('2. Informations-assiette'!F9=0,'2. Informations-assiette'!F10=0),"OK",IF(OR('2. Informations-assiette'!F10/'2. Informations-assiette'!F9&gt;=10,'2. Informations-assiette'!F10/'2. Informations-assiette'!F9&lt;=0.1),"NOK","OK"))</f>
        <v>OK</v>
      </c>
      <c r="J16" s="59" t="s">
        <v>110</v>
      </c>
      <c r="K16" s="42"/>
    </row>
    <row r="17" spans="2:12" ht="78" customHeight="1" x14ac:dyDescent="0.3">
      <c r="B17" s="53">
        <v>1</v>
      </c>
      <c r="C17" s="54" t="s">
        <v>31</v>
      </c>
      <c r="D17" s="54" t="s">
        <v>24</v>
      </c>
      <c r="E17" s="45" t="str">
        <f>IF(ISBLANK('1. Informations-générales'!F14),"",'1. Informations-générales'!F14)</f>
        <v/>
      </c>
      <c r="F17" s="22" t="str">
        <f>IF('1. Informations-générales'!F14="","NOK","OK")</f>
        <v>NOK</v>
      </c>
      <c r="G17" s="9"/>
      <c r="H17" s="19" t="s">
        <v>101</v>
      </c>
      <c r="I17" s="19" t="str">
        <f>IF(OR('2. Informations-assiette'!F10=0,'2. Informations-assiette'!F11=0),"OK",IF(OR('2. Informations-assiette'!F11/'2. Informations-assiette'!F10&gt;=10,'2. Informations-assiette'!F11/'2. Informations-assiette'!F10&lt;=0.1),"NOK","OK"))</f>
        <v>OK</v>
      </c>
      <c r="J17" s="59" t="s">
        <v>111</v>
      </c>
    </row>
    <row r="18" spans="2:12" ht="75" customHeight="1" x14ac:dyDescent="0.3">
      <c r="B18" s="53">
        <v>1</v>
      </c>
      <c r="C18" s="54" t="s">
        <v>32</v>
      </c>
      <c r="D18" s="54" t="s">
        <v>25</v>
      </c>
      <c r="E18" s="45" t="str">
        <f>IF(ISBLANK('1. Informations-générales'!F15),"",'1. Informations-générales'!F15)</f>
        <v/>
      </c>
      <c r="F18" s="22" t="str">
        <f>IF('1. Informations-générales'!F15="","NOK","OK")</f>
        <v>NOK</v>
      </c>
      <c r="G18" s="9"/>
      <c r="H18" s="19" t="s">
        <v>102</v>
      </c>
      <c r="I18" s="19" t="str">
        <f>IF(OR('2. Informations-assiette'!F11=0,'2. Informations-assiette'!F12=0),"OK",IF(OR('2. Informations-assiette'!F12/'2. Informations-assiette'!F11&gt;=10,'2. Informations-assiette'!F12/'2. Informations-assiette'!F11&lt;=0.1),"NOK","OK"))</f>
        <v>OK</v>
      </c>
      <c r="J18" s="59" t="s">
        <v>112</v>
      </c>
    </row>
    <row r="19" spans="2:12" s="52" customFormat="1" ht="75" customHeight="1" x14ac:dyDescent="0.3">
      <c r="B19" s="53">
        <v>1</v>
      </c>
      <c r="C19" s="54" t="s">
        <v>76</v>
      </c>
      <c r="D19" s="55" t="str">
        <f>'1. Informations-générales'!C16</f>
        <v>Prénom de la personne de contact n° 1</v>
      </c>
      <c r="E19" s="45" t="str">
        <f>IF(ISBLANK('1. Informations-générales'!F16),"",'1. Informations-générales'!F16)</f>
        <v/>
      </c>
      <c r="F19" s="22" t="str">
        <f>IF('1. Informations-générales'!F16="","NOK","OK")</f>
        <v>NOK</v>
      </c>
      <c r="G19" s="9"/>
      <c r="H19" s="19" t="s">
        <v>103</v>
      </c>
      <c r="I19" s="19" t="str">
        <f>IF(OR('2. Informations-assiette'!F17=0,'2. Informations-assiette'!F18=0),"OK",IF(OR('2. Informations-assiette'!F18/'2. Informations-assiette'!F17&gt;=10,'2. Informations-assiette'!F18/'2. Informations-assiette'!F17&lt;=0.1),"NOK","OK"))</f>
        <v>OK</v>
      </c>
      <c r="J19" s="59" t="s">
        <v>107</v>
      </c>
    </row>
    <row r="20" spans="2:12" s="52" customFormat="1" ht="75" customHeight="1" x14ac:dyDescent="0.3">
      <c r="B20" s="53">
        <v>1</v>
      </c>
      <c r="C20" s="54" t="s">
        <v>79</v>
      </c>
      <c r="D20" s="55" t="str">
        <f>'1. Informations-générales'!C17</f>
        <v>Nom de la personne de contact n° 1</v>
      </c>
      <c r="E20" s="45" t="str">
        <f>IF(ISBLANK('1. Informations-générales'!F17),"",'1. Informations-générales'!F17)</f>
        <v/>
      </c>
      <c r="F20" s="22" t="str">
        <f>IF('1. Informations-générales'!F17="","NOK","OK")</f>
        <v>NOK</v>
      </c>
      <c r="G20" s="9"/>
      <c r="H20" s="19" t="s">
        <v>104</v>
      </c>
      <c r="I20" s="19" t="str">
        <f>IF(OR('2. Informations-assiette'!F18=0,'2. Informations-assiette'!F19=0),"OK",IF(OR('2. Informations-assiette'!F19/'2. Informations-assiette'!F18&gt;=10,'2. Informations-assiette'!F19/'2. Informations-assiette'!F18&lt;=0.1),"NOK","OK"))</f>
        <v>OK</v>
      </c>
      <c r="J20" s="59" t="s">
        <v>108</v>
      </c>
    </row>
    <row r="21" spans="2:12" s="52" customFormat="1" ht="75" customHeight="1" x14ac:dyDescent="0.3">
      <c r="B21" s="53">
        <v>1</v>
      </c>
      <c r="C21" s="54" t="s">
        <v>81</v>
      </c>
      <c r="D21" s="55" t="str">
        <f>'1. Informations-générales'!C18</f>
        <v>Numéro de téléphone de la personne de contact n° 1</v>
      </c>
      <c r="E21" s="45" t="str">
        <f>IF(ISBLANK('1. Informations-générales'!F18),"",'1. Informations-générales'!F18)</f>
        <v/>
      </c>
      <c r="F21" s="22" t="str">
        <f>IF('1. Informations-générales'!F18="","NOK","OK")</f>
        <v>NOK</v>
      </c>
      <c r="G21" s="9"/>
      <c r="H21" s="19" t="s">
        <v>105</v>
      </c>
      <c r="I21" s="19" t="str">
        <f>IF(OR('2. Informations-assiette'!F19=0,'2. Informations-assiette'!F20=0),"OK",IF(OR('2. Informations-assiette'!F20/'2. Informations-assiette'!F19&gt;=10,'2. Informations-assiette'!F20/'2. Informations-assiette'!F19&lt;=0.1),"NOK","OK"))</f>
        <v>OK</v>
      </c>
      <c r="J21" s="59" t="s">
        <v>109</v>
      </c>
    </row>
    <row r="22" spans="2:12" s="52" customFormat="1" ht="53.25" customHeight="1" x14ac:dyDescent="0.3">
      <c r="B22" s="53">
        <v>1</v>
      </c>
      <c r="C22" s="54" t="s">
        <v>83</v>
      </c>
      <c r="D22" s="55" t="str">
        <f>'1. Informations-générales'!C19</f>
        <v>Prénom de la personne de contact n° 2</v>
      </c>
      <c r="E22" s="45" t="str">
        <f>IF(ISBLANK('1. Informations-générales'!F19),"",'1. Informations-générales'!F19)</f>
        <v/>
      </c>
      <c r="F22" s="22" t="str">
        <f>IF('1. Informations-générales'!F19="","NOK","OK")</f>
        <v>NOK</v>
      </c>
      <c r="G22" s="9"/>
      <c r="H22" s="19" t="s">
        <v>130</v>
      </c>
      <c r="I22" s="19" t="str">
        <f>IF(OR('2. Informations-assiette'!M9&lt;('2. Informations-assiette'!F9+'2. Informations-assiette'!F13+'2. Informations-assiette'!F17),'2. Informations-assiette'!M10&lt;('2. Informations-assiette'!F10+'2. Informations-assiette'!F14+'2. Informations-assiette'!F18),'2. Informations-assiette'!M11&lt;('2. Informations-assiette'!F11+'2. Informations-assiette'!F15+'2. Informations-assiette'!F19),'2. Informations-assiette'!M12&lt;('2. Informations-assiette'!F12+'2. Informations-assiette'!F16+'2. Informations-assiette'!F20)),"NOK","OK")</f>
        <v>OK</v>
      </c>
      <c r="J22" s="59" t="s">
        <v>131</v>
      </c>
    </row>
    <row r="23" spans="2:12" s="52" customFormat="1" ht="47.25" customHeight="1" x14ac:dyDescent="0.3">
      <c r="B23" s="53">
        <v>1</v>
      </c>
      <c r="C23" s="54" t="s">
        <v>85</v>
      </c>
      <c r="D23" s="55" t="str">
        <f>'1. Informations-générales'!C20</f>
        <v>Nom de la personne de contact n° 2</v>
      </c>
      <c r="E23" s="45" t="str">
        <f>IF(ISBLANK('1. Informations-générales'!F20),"",'1. Informations-générales'!F20)</f>
        <v/>
      </c>
      <c r="F23" s="22" t="str">
        <f>IF('1. Informations-générales'!F20="","NOK","OK")</f>
        <v>NOK</v>
      </c>
      <c r="G23" s="9"/>
      <c r="H23" s="19" t="s">
        <v>174</v>
      </c>
      <c r="I23" s="19" t="str">
        <f>IF('2. Informations-assiette'!F21=0,"OK",IF(OR('2. Informations-assiette'!M9=('2. Informations-assiette'!F9+'2. Informations-assiette'!F13+'2. Informations-assiette'!F17),'2. Informations-assiette'!M10=('2. Informations-assiette'!F10+'2. Informations-assiette'!F14+'2. Informations-assiette'!F18),'2. Informations-assiette'!M11=('2. Informations-assiette'!F11+'2. Informations-assiette'!F15+'2. Informations-assiette'!F19),'2. Informations-assiette'!M12=('2. Informations-assiette'!F12+'2. Informations-assiette'!F16+'2. Informations-assiette'!F20)),"NOK","OK"))</f>
        <v>NOK</v>
      </c>
      <c r="J23" s="59" t="s">
        <v>175</v>
      </c>
    </row>
    <row r="24" spans="2:12" s="52" customFormat="1" ht="42.75" customHeight="1" x14ac:dyDescent="0.3">
      <c r="B24" s="53">
        <v>1</v>
      </c>
      <c r="C24" s="54" t="s">
        <v>87</v>
      </c>
      <c r="D24" s="55" t="str">
        <f>'1. Informations-générales'!C21</f>
        <v>Numéro de téléphone de la personne de contact n° 2</v>
      </c>
      <c r="E24" s="45" t="str">
        <f>IF(ISBLANK('1. Informations-générales'!F21),"",'1. Informations-générales'!F21)</f>
        <v/>
      </c>
      <c r="F24" s="22" t="str">
        <f>IF('1. Informations-générales'!F21="","NOK","OK")</f>
        <v>NOK</v>
      </c>
      <c r="G24" s="9"/>
      <c r="H24" s="19" t="s">
        <v>166</v>
      </c>
      <c r="I24" s="19" t="str">
        <f>IF('2. Informations-assiette'!E60&gt;'2. Informations-assiette'!F9,"NOK","OK")</f>
        <v>NOK</v>
      </c>
      <c r="J24" s="59" t="s">
        <v>167</v>
      </c>
    </row>
    <row r="25" spans="2:12" ht="45.75" customHeight="1" x14ac:dyDescent="0.3">
      <c r="B25" s="19">
        <v>1</v>
      </c>
      <c r="C25" s="20" t="s">
        <v>13</v>
      </c>
      <c r="D25" s="20" t="s">
        <v>47</v>
      </c>
      <c r="E25" s="94" t="str">
        <f>IF(ISBLANK('1. Informations-générales'!F22),"",'1. Informations-générales'!F22)</f>
        <v/>
      </c>
      <c r="F25" s="22" t="str">
        <f>IF('1. Informations-générales'!F22="","NOK","OK")</f>
        <v>NOK</v>
      </c>
      <c r="G25" s="17"/>
      <c r="H25" s="19" t="s">
        <v>168</v>
      </c>
      <c r="I25" s="19" t="str">
        <f>IF('2. Informations-assiette'!E61&gt;'2. Informations-assiette'!F10,"NOK","OK")</f>
        <v>NOK</v>
      </c>
      <c r="J25" s="59" t="s">
        <v>171</v>
      </c>
      <c r="K25" s="219"/>
      <c r="L25" s="219"/>
    </row>
    <row r="26" spans="2:12" s="50" customFormat="1" ht="55.5" customHeight="1" x14ac:dyDescent="0.3">
      <c r="B26" s="221" t="str">
        <f>'2. Informations-assiette'!B4:F4</f>
        <v>2. Informations pour le calcul de l'assiette
 Données de 2025</v>
      </c>
      <c r="C26" s="217"/>
      <c r="D26" s="217"/>
      <c r="E26" s="217"/>
      <c r="F26" s="218"/>
      <c r="G26" s="17"/>
      <c r="H26" s="19" t="s">
        <v>169</v>
      </c>
      <c r="I26" s="19" t="str">
        <f>IF('2. Informations-assiette'!E62&gt;'2. Informations-assiette'!F11,"NOK","OK")</f>
        <v>NOK</v>
      </c>
      <c r="J26" s="59" t="s">
        <v>172</v>
      </c>
      <c r="K26" s="51"/>
      <c r="L26" s="51"/>
    </row>
    <row r="27" spans="2:12" ht="72" customHeight="1" x14ac:dyDescent="0.3">
      <c r="B27" s="19">
        <v>2</v>
      </c>
      <c r="C27" s="20" t="s">
        <v>63</v>
      </c>
      <c r="D27" s="20" t="str">
        <f>CONCATENATE('2. Informations-assiette'!C9," ",'2. Informations-assiette'!E9)</f>
        <v>Dépôts couverts (à l'exclusion des livrets A, LDDS, LEP) 1er trimestre 2024
Numérique (15)</v>
      </c>
      <c r="E27" s="44" t="str">
        <f>IF(ISBLANK('2. Informations-assiette'!F9),"",'2. Informations-assiette'!F9)</f>
        <v/>
      </c>
      <c r="F27" s="22" t="str">
        <f>IF('2. Informations-assiette'!F9="","NOK","OK")</f>
        <v>NOK</v>
      </c>
      <c r="G27" s="17"/>
      <c r="H27" s="19" t="s">
        <v>170</v>
      </c>
      <c r="I27" s="19" t="str">
        <f>IF('2. Informations-assiette'!E63&gt;'2. Informations-assiette'!F12,"NOK","OK")</f>
        <v>NOK</v>
      </c>
      <c r="J27" s="59" t="s">
        <v>173</v>
      </c>
      <c r="K27" s="219"/>
      <c r="L27" s="219"/>
    </row>
    <row r="28" spans="2:12" ht="55.5" customHeight="1" x14ac:dyDescent="0.3">
      <c r="B28" s="19">
        <v>2</v>
      </c>
      <c r="C28" s="20" t="s">
        <v>64</v>
      </c>
      <c r="D28" s="20" t="str">
        <f>CONCATENATE('2. Informations-assiette'!C9," ",'2. Informations-assiette'!E10)</f>
        <v>Dépôts couverts (à l'exclusion des livrets A, LDDS, LEP) 2ème trimestre 2024
Numérique (15)</v>
      </c>
      <c r="E28" s="44" t="str">
        <f>IF(ISBLANK('2. Informations-assiette'!F10),"",'2. Informations-assiette'!F10)</f>
        <v/>
      </c>
      <c r="F28" s="22" t="str">
        <f>IF('2. Informations-assiette'!F10="","NOK","OK")</f>
        <v>NOK</v>
      </c>
      <c r="G28" s="9"/>
      <c r="H28" s="53" t="s">
        <v>123</v>
      </c>
      <c r="I28" s="119" t="str">
        <f>IF('2. Informations-assiette'!F23=IF('2. Informations-assiette'!F21="assiette non déclarée","",(AVERAGE('2. Informations-assiette'!F9:'2. Informations-assiette'!F12)+AVERAGE('2. Informations-assiette'!F13:'2. Informations-assiette'!F16)+AVERAGE('2. Informations-assiette'!F17:'2. Informations-assiette'!F20))),"OK","NOK")</f>
        <v>OK</v>
      </c>
      <c r="J28" s="120" t="s">
        <v>180</v>
      </c>
      <c r="K28" s="219"/>
      <c r="L28" s="219"/>
    </row>
    <row r="29" spans="2:12" ht="51.75" customHeight="1" x14ac:dyDescent="0.3">
      <c r="B29" s="19">
        <v>2</v>
      </c>
      <c r="C29" s="20" t="s">
        <v>65</v>
      </c>
      <c r="D29" s="20" t="str">
        <f>CONCATENATE('2. Informations-assiette'!C9," ",'2. Informations-assiette'!E11)</f>
        <v>Dépôts couverts (à l'exclusion des livrets A, LDDS, LEP) 3ème trimestre 2024
Numérique (15)</v>
      </c>
      <c r="E29" s="44" t="str">
        <f>IF(ISBLANK('2. Informations-assiette'!F11),"",'2. Informations-assiette'!F11)</f>
        <v/>
      </c>
      <c r="F29" s="22" t="str">
        <f>IF('2. Informations-assiette'!F11="","NOK","OK")</f>
        <v>NOK</v>
      </c>
      <c r="G29" s="9"/>
      <c r="H29" s="53" t="s">
        <v>120</v>
      </c>
      <c r="I29" s="119" t="str">
        <f>IF('2. Informations-assiette'!M21=IF(OR('2. Informations-assiette'!M9="",'2. Informations-assiette'!M10="",'2. Informations-assiette'!M11="",'2. Informations-assiette'!M12=""),"montants ci-dessus à déclarer",(SUM('2. Informations-assiette'!M9:'2. Informations-assiette'!M12)/4)),"OK","NOK")</f>
        <v>OK</v>
      </c>
      <c r="J29" s="120" t="s">
        <v>179</v>
      </c>
      <c r="K29" s="219"/>
      <c r="L29" s="219"/>
    </row>
    <row r="30" spans="2:12" ht="48.75" customHeight="1" x14ac:dyDescent="0.3">
      <c r="B30" s="19">
        <v>2</v>
      </c>
      <c r="C30" s="20" t="s">
        <v>66</v>
      </c>
      <c r="D30" s="20" t="str">
        <f>CONCATENATE('2. Informations-assiette'!C9," ",'2. Informations-assiette'!E12)</f>
        <v>Dépôts couverts (à l'exclusion des livrets A, LDDS, LEP) 4ème trimestre 2024
Numérique (15)</v>
      </c>
      <c r="E30" s="44" t="str">
        <f>IF(ISBLANK('2. Informations-assiette'!F12),"",'2. Informations-assiette'!F12)</f>
        <v/>
      </c>
      <c r="F30" s="22" t="str">
        <f>IF('2. Informations-assiette'!F12="","NOK","OK")</f>
        <v>NOK</v>
      </c>
      <c r="G30" s="17"/>
      <c r="H30" s="121" t="s">
        <v>121</v>
      </c>
      <c r="I30" s="119" t="str">
        <f>IF('2. Informations-assiette'!M23=IF('2. Informations-assiette'!M21=0,"0 %",IF(OR('2. Informations-assiette'!F21="assiette non déclarée",'2. Informations-assiette'!M21="montants ci-dessus à déclarer"),"",'2. Informations-assiette'!F23/'2. Informations-assiette'!M21)),"OK","NOK")</f>
        <v>OK</v>
      </c>
      <c r="J30" s="120" t="s">
        <v>181</v>
      </c>
      <c r="K30" s="219"/>
      <c r="L30" s="219"/>
    </row>
    <row r="31" spans="2:12" ht="45" customHeight="1" x14ac:dyDescent="0.3">
      <c r="B31" s="19">
        <v>2</v>
      </c>
      <c r="C31" s="20" t="s">
        <v>67</v>
      </c>
      <c r="D31" s="20" t="str">
        <f>CONCATENATE('2. Informations-assiette'!C13," ",'2. Informations-assiette'!E13)</f>
        <v>Epargne à régime spécial (livrets A, LDDS, LEP) centralisée dans le Fonds d'épargne 1er trimestre 2024
Numérique (15)</v>
      </c>
      <c r="E31" s="44" t="str">
        <f>IF(ISBLANK('2. Informations-assiette'!F13),"",'2. Informations-assiette'!F13)</f>
        <v/>
      </c>
      <c r="F31" s="22" t="str">
        <f>IF('2. Informations-assiette'!F13="","NOK","OK")</f>
        <v>NOK</v>
      </c>
      <c r="G31" s="9"/>
      <c r="H31" s="122" t="s">
        <v>133</v>
      </c>
      <c r="I31" s="119" t="str">
        <f>IF('2. Informations-assiette'!E60=('2. Informations-assiette'!E30+'2. Informations-assiette'!E38+'2. Informations-assiette'!E46+'2. Informations-assiette'!E54),"OK","NOK")</f>
        <v>NOK</v>
      </c>
      <c r="J31" s="120" t="s">
        <v>197</v>
      </c>
      <c r="K31" s="219"/>
      <c r="L31" s="219"/>
    </row>
    <row r="32" spans="2:12" s="3" customFormat="1" ht="45.75" customHeight="1" x14ac:dyDescent="0.3">
      <c r="B32" s="19">
        <v>2</v>
      </c>
      <c r="C32" s="20" t="s">
        <v>68</v>
      </c>
      <c r="D32" s="20" t="str">
        <f>CONCATENATE('2. Informations-assiette'!C13," ",'2. Informations-assiette'!E14)</f>
        <v>Epargne à régime spécial (livrets A, LDDS, LEP) centralisée dans le Fonds d'épargne 2ème trimestre 2024
Numérique (15)</v>
      </c>
      <c r="E32" s="44" t="str">
        <f>IF(ISBLANK('2. Informations-assiette'!F14),"",'2. Informations-assiette'!F14)</f>
        <v/>
      </c>
      <c r="F32" s="22" t="str">
        <f>IF('2. Informations-assiette'!F14="","NOK","OK")</f>
        <v>NOK</v>
      </c>
      <c r="G32" s="17"/>
      <c r="H32" s="122" t="s">
        <v>178</v>
      </c>
      <c r="I32" s="119" t="str">
        <f>IF('2. Informations-assiette'!E61=('2. Informations-assiette'!E31+'2. Informations-assiette'!E39+'2. Informations-assiette'!E47+'2. Informations-assiette'!E55),"OK","NOK")</f>
        <v>NOK</v>
      </c>
      <c r="J32" s="120" t="s">
        <v>198</v>
      </c>
      <c r="K32" s="219"/>
      <c r="L32" s="219"/>
    </row>
    <row r="33" spans="2:12" s="3" customFormat="1" ht="48" customHeight="1" x14ac:dyDescent="0.3">
      <c r="B33" s="19">
        <v>2</v>
      </c>
      <c r="C33" s="20" t="s">
        <v>69</v>
      </c>
      <c r="D33" s="20" t="str">
        <f>CONCATENATE('2. Informations-assiette'!C13," ",'2. Informations-assiette'!E15)</f>
        <v>Epargne à régime spécial (livrets A, LDDS, LEP) centralisée dans le Fonds d'épargne 3ème trimestre 2024
Numérique (15)</v>
      </c>
      <c r="E33" s="44" t="str">
        <f>IF(ISBLANK('2. Informations-assiette'!F15),"",'2. Informations-assiette'!F15)</f>
        <v/>
      </c>
      <c r="F33" s="22" t="str">
        <f>IF('2. Informations-assiette'!F15="","NOK","OK")</f>
        <v>NOK</v>
      </c>
      <c r="G33" s="17"/>
      <c r="H33" s="53" t="s">
        <v>135</v>
      </c>
      <c r="I33" s="119" t="str">
        <f>IF('2. Informations-assiette'!E62=('2. Informations-assiette'!E32+'2. Informations-assiette'!E40+'2. Informations-assiette'!E48+'2. Informations-assiette'!E56),"OK","NOK")</f>
        <v>NOK</v>
      </c>
      <c r="J33" s="120" t="s">
        <v>199</v>
      </c>
      <c r="K33" s="43"/>
      <c r="L33" s="43"/>
    </row>
    <row r="34" spans="2:12" ht="43.2" x14ac:dyDescent="0.3">
      <c r="B34" s="19">
        <v>2</v>
      </c>
      <c r="C34" s="20" t="s">
        <v>70</v>
      </c>
      <c r="D34" s="20" t="str">
        <f>CONCATENATE('2. Informations-assiette'!C13," ",'2. Informations-assiette'!E16)</f>
        <v>Epargne à régime spécial (livrets A, LDDS, LEP) centralisée dans le Fonds d'épargne 4ème trimestre 2024
Numérique (15)</v>
      </c>
      <c r="E34" s="44" t="str">
        <f>IF(ISBLANK('2. Informations-assiette'!F16),"",'2. Informations-assiette'!F16)</f>
        <v/>
      </c>
      <c r="F34" s="22" t="str">
        <f>IF('2. Informations-assiette'!F16="","NOK","OK")</f>
        <v>NOK</v>
      </c>
      <c r="G34" s="17"/>
      <c r="H34" s="53" t="s">
        <v>136</v>
      </c>
      <c r="I34" s="119" t="str">
        <f>IF('2. Informations-assiette'!E63=('2. Informations-assiette'!E33+'2. Informations-assiette'!E41+'2. Informations-assiette'!E49+'2. Informations-assiette'!E57),"OK","NOK")</f>
        <v>NOK</v>
      </c>
      <c r="J34" s="120" t="s">
        <v>200</v>
      </c>
      <c r="K34" s="219"/>
      <c r="L34" s="219"/>
    </row>
    <row r="35" spans="2:12" ht="43.2" x14ac:dyDescent="0.3">
      <c r="B35" s="19">
        <v>2</v>
      </c>
      <c r="C35" s="20" t="s">
        <v>71</v>
      </c>
      <c r="D35" s="20" t="str">
        <f>CONCATENATE('2. Informations-assiette'!C17," ",'2. Informations-assiette'!E17)</f>
        <v>Épargne à régime spécial (livrets A, LDDS, LEP) non centralisée dans le Fonds d'épargne 1er trimestre 2024
Numérique (15)</v>
      </c>
      <c r="E35" s="44" t="str">
        <f>IF(ISBLANK('2. Informations-assiette'!F17),"",'2. Informations-assiette'!F17)</f>
        <v/>
      </c>
      <c r="F35" s="22" t="str">
        <f>IF('2. Informations-assiette'!F17="","NOK","OK")</f>
        <v>NOK</v>
      </c>
      <c r="G35" s="17"/>
      <c r="K35" s="219"/>
      <c r="L35" s="219"/>
    </row>
    <row r="36" spans="2:12" ht="43.2" x14ac:dyDescent="0.3">
      <c r="B36" s="19">
        <v>2</v>
      </c>
      <c r="C36" s="20" t="s">
        <v>72</v>
      </c>
      <c r="D36" s="20" t="str">
        <f>CONCATENATE('2. Informations-assiette'!C17," ",'2. Informations-assiette'!E18)</f>
        <v>Épargne à régime spécial (livrets A, LDDS, LEP) non centralisée dans le Fonds d'épargne 2ème trimestre 2024
Numérique (15)</v>
      </c>
      <c r="E36" s="44" t="str">
        <f>IF(ISBLANK('2. Informations-assiette'!F18),"",'2. Informations-assiette'!F18)</f>
        <v/>
      </c>
      <c r="F36" s="22" t="str">
        <f>IF('2. Informations-assiette'!F18="","NOK","OK")</f>
        <v>NOK</v>
      </c>
      <c r="G36" s="17"/>
      <c r="H36" s="219"/>
      <c r="I36" s="219"/>
    </row>
    <row r="37" spans="2:12" ht="43.2" x14ac:dyDescent="0.3">
      <c r="B37" s="19">
        <v>2</v>
      </c>
      <c r="C37" s="20" t="s">
        <v>73</v>
      </c>
      <c r="D37" s="20" t="str">
        <f>CONCATENATE('2. Informations-assiette'!C17," ",'2. Informations-assiette'!E19)</f>
        <v>Épargne à régime spécial (livrets A, LDDS, LEP) non centralisée dans le Fonds d'épargne 3ème trimestre 2024
Numérique (15)</v>
      </c>
      <c r="E37" s="44" t="str">
        <f>IF(ISBLANK('2. Informations-assiette'!F19),"",'2. Informations-assiette'!F19)</f>
        <v/>
      </c>
      <c r="F37" s="22" t="str">
        <f>IF('2. Informations-assiette'!F19="","NOK","OK")</f>
        <v>NOK</v>
      </c>
      <c r="G37" s="17"/>
      <c r="H37" s="219"/>
      <c r="I37" s="219"/>
    </row>
    <row r="38" spans="2:12" ht="43.2" x14ac:dyDescent="0.3">
      <c r="B38" s="19">
        <v>2</v>
      </c>
      <c r="C38" s="20" t="s">
        <v>75</v>
      </c>
      <c r="D38" s="20" t="str">
        <f>CONCATENATE('2. Informations-assiette'!C17," ",'2. Informations-assiette'!E20)</f>
        <v>Épargne à régime spécial (livrets A, LDDS, LEP) non centralisée dans le Fonds d'épargne 4ème trimestre 2024
Numérique (15)</v>
      </c>
      <c r="E38" s="44" t="str">
        <f>IF(ISBLANK('2. Informations-assiette'!F20),"",'2. Informations-assiette'!F20)</f>
        <v/>
      </c>
      <c r="F38" s="22" t="str">
        <f>IF('2. Informations-assiette'!F20="","NOK","OK")</f>
        <v>NOK</v>
      </c>
      <c r="G38" s="17"/>
      <c r="H38" s="219"/>
      <c r="I38" s="219"/>
    </row>
    <row r="39" spans="2:12" s="98" customFormat="1" ht="15" customHeight="1" x14ac:dyDescent="0.3">
      <c r="B39" s="216" t="s">
        <v>196</v>
      </c>
      <c r="C39" s="217"/>
      <c r="D39" s="217"/>
      <c r="E39" s="217"/>
      <c r="F39" s="218"/>
      <c r="G39" s="17"/>
      <c r="H39" s="100"/>
      <c r="I39" s="100"/>
    </row>
    <row r="40" spans="2:12" ht="60.75" customHeight="1" x14ac:dyDescent="0.3">
      <c r="B40" s="19">
        <v>2</v>
      </c>
      <c r="C40" s="20" t="s">
        <v>116</v>
      </c>
      <c r="D40" s="20" t="str">
        <f>CONCATENATE('2. Informations-assiette'!$J$9," ",'2. Informations-assiette'!L9)</f>
        <v>Dépôts éligibles entrant dans le champ de la garantie  définis à l'article 2 de l'arrêté du 27/10/2015 relatif à la mise en œuvre de la GDD 1er trimestre 2024
Numérique (15)</v>
      </c>
      <c r="E40" s="44" t="str">
        <f>IF(ISBLANK('2. Informations-assiette'!M9),"",'2. Informations-assiette'!M9)</f>
        <v/>
      </c>
      <c r="F40" s="22" t="str">
        <f>IF('2. Informations-assiette'!M9="","NOK","OK")</f>
        <v>NOK</v>
      </c>
      <c r="G40" s="17"/>
      <c r="H40" s="219"/>
      <c r="I40" s="219"/>
    </row>
    <row r="41" spans="2:12" ht="57.6" x14ac:dyDescent="0.3">
      <c r="B41" s="19">
        <v>2</v>
      </c>
      <c r="C41" s="20" t="s">
        <v>117</v>
      </c>
      <c r="D41" s="20" t="str">
        <f>CONCATENATE('2. Informations-assiette'!$J$9," ",'2. Informations-assiette'!L10)</f>
        <v>Dépôts éligibles entrant dans le champ de la garantie  définis à l'article 2 de l'arrêté du 27/10/2015 relatif à la mise en œuvre de la GDD 2ème trimestre 2024
Numérique (15)</v>
      </c>
      <c r="E41" s="44" t="str">
        <f>IF(ISBLANK('2. Informations-assiette'!M10),"",'2. Informations-assiette'!M10)</f>
        <v/>
      </c>
      <c r="F41" s="22" t="str">
        <f>IF('2. Informations-assiette'!M10="","NOK","OK")</f>
        <v>NOK</v>
      </c>
      <c r="G41" s="17"/>
      <c r="H41" s="219"/>
      <c r="I41" s="219"/>
    </row>
    <row r="42" spans="2:12" ht="57.6" x14ac:dyDescent="0.3">
      <c r="B42" s="19">
        <v>2</v>
      </c>
      <c r="C42" s="20" t="s">
        <v>118</v>
      </c>
      <c r="D42" s="20" t="str">
        <f>CONCATENATE('2. Informations-assiette'!$J$9," ",'2. Informations-assiette'!L11)</f>
        <v>Dépôts éligibles entrant dans le champ de la garantie  définis à l'article 2 de l'arrêté du 27/10/2015 relatif à la mise en œuvre de la GDD 3ème trimestre 2024
Numérique (15)</v>
      </c>
      <c r="E42" s="44" t="str">
        <f>IF(ISBLANK('2. Informations-assiette'!M11),"",'2. Informations-assiette'!M11)</f>
        <v/>
      </c>
      <c r="F42" s="22" t="str">
        <f>IF('2. Informations-assiette'!M11="","NOK","OK")</f>
        <v>NOK</v>
      </c>
      <c r="G42" s="17"/>
      <c r="H42" s="219"/>
      <c r="I42" s="219"/>
    </row>
    <row r="43" spans="2:12" ht="57.6" x14ac:dyDescent="0.3">
      <c r="B43" s="19">
        <v>2</v>
      </c>
      <c r="C43" s="20" t="s">
        <v>119</v>
      </c>
      <c r="D43" s="20" t="str">
        <f>CONCATENATE('2. Informations-assiette'!$J$9," ",'2. Informations-assiette'!L12)</f>
        <v>Dépôts éligibles entrant dans le champ de la garantie  définis à l'article 2 de l'arrêté du 27/10/2015 relatif à la mise en œuvre de la GDD 4ème trimestre 2024
Numérique (15)</v>
      </c>
      <c r="E43" s="44" t="str">
        <f>IF(ISBLANK('2. Informations-assiette'!M12),"",'2. Informations-assiette'!M12)</f>
        <v/>
      </c>
      <c r="F43" s="22" t="str">
        <f>IF('2. Informations-assiette'!M12="","NOK","OK")</f>
        <v>NOK</v>
      </c>
      <c r="G43" s="17"/>
      <c r="H43" s="219"/>
      <c r="I43" s="219"/>
    </row>
    <row r="44" spans="2:12" x14ac:dyDescent="0.3">
      <c r="B44" s="216" t="s">
        <v>195</v>
      </c>
      <c r="C44" s="217"/>
      <c r="D44" s="217"/>
      <c r="E44" s="217"/>
      <c r="F44" s="218"/>
      <c r="H44" s="1"/>
      <c r="I44" s="1"/>
    </row>
    <row r="45" spans="2:12" ht="32.25" customHeight="1" x14ac:dyDescent="0.3">
      <c r="B45" s="19">
        <v>2</v>
      </c>
      <c r="C45" s="20" t="s">
        <v>150</v>
      </c>
      <c r="D45" s="20" t="str">
        <f>CONCATENATE('2. Informations-assiette'!$B$27," ",'2. Informations-assiette'!C30)</f>
        <v>Dépôts couverts déposés par des ECI et des EI sur des comptes de cantonnement 1er trimestre 2024
Numérique (15)</v>
      </c>
      <c r="E45" s="44" t="str">
        <f>IF(ISBLANK('2. Informations-assiette'!E30),"",'2. Informations-assiette'!E30)</f>
        <v/>
      </c>
      <c r="F45" s="22" t="str">
        <f>IF('2. Informations-assiette'!E30="","NOK","OK")</f>
        <v>NOK</v>
      </c>
      <c r="J45" s="42"/>
    </row>
    <row r="46" spans="2:12" ht="27.75" customHeight="1" x14ac:dyDescent="0.3">
      <c r="B46" s="19">
        <v>2</v>
      </c>
      <c r="C46" s="20" t="s">
        <v>151</v>
      </c>
      <c r="D46" s="20" t="str">
        <f>CONCATENATE('2. Informations-assiette'!$B$27," ",'2. Informations-assiette'!C31)</f>
        <v>Dépôts couverts déposés par des ECI et des EI sur des comptes de cantonnement 2e trimestre 2024
Numérique (15)</v>
      </c>
      <c r="E46" s="44" t="str">
        <f>IF(ISBLANK('2. Informations-assiette'!E31),"",'2. Informations-assiette'!E31)</f>
        <v/>
      </c>
      <c r="F46" s="22" t="str">
        <f>IF('2. Informations-assiette'!E31="","NOK","OK")</f>
        <v>NOK</v>
      </c>
    </row>
    <row r="47" spans="2:12" ht="30" customHeight="1" x14ac:dyDescent="0.3">
      <c r="B47" s="19">
        <v>2</v>
      </c>
      <c r="C47" s="20" t="s">
        <v>152</v>
      </c>
      <c r="D47" s="20" t="str">
        <f>CONCATENATE('2. Informations-assiette'!$B$27," ",'2. Informations-assiette'!C32)</f>
        <v>Dépôts couverts déposés par des ECI et des EI sur des comptes de cantonnement 3e trimestre 2024
Numérique (15)</v>
      </c>
      <c r="E47" s="44" t="str">
        <f>IF(ISBLANK('2. Informations-assiette'!E32),"",'2. Informations-assiette'!E32)</f>
        <v/>
      </c>
      <c r="F47" s="22" t="str">
        <f>IF('2. Informations-assiette'!E32="","NOK","OK")</f>
        <v>NOK</v>
      </c>
    </row>
    <row r="48" spans="2:12" ht="30" customHeight="1" x14ac:dyDescent="0.3">
      <c r="B48" s="19">
        <v>2</v>
      </c>
      <c r="C48" s="20" t="s">
        <v>153</v>
      </c>
      <c r="D48" s="20" t="str">
        <f>CONCATENATE('2. Informations-assiette'!$B$27," ",'2. Informations-assiette'!C33)</f>
        <v>Dépôts couverts déposés par des ECI et des EI sur des comptes de cantonnement 4e trimestre 2024
Numérique (15)</v>
      </c>
      <c r="E48" s="44" t="str">
        <f>IF(ISBLANK('2. Informations-assiette'!E33),"",'2. Informations-assiette'!E33)</f>
        <v/>
      </c>
      <c r="F48" s="22" t="str">
        <f>IF('2. Informations-assiette'!E33="","NOK","OK")</f>
        <v>NOK</v>
      </c>
    </row>
    <row r="49" spans="2:10" ht="42.75" customHeight="1" x14ac:dyDescent="0.3">
      <c r="B49" s="19">
        <v>2</v>
      </c>
      <c r="C49" s="20" t="s">
        <v>140</v>
      </c>
      <c r="D49" s="20" t="str">
        <f>CONCATENATE('2. Informations-assiette'!$B$35," ",'2. Informations-assiette'!C38)</f>
        <v>Dépôts couverts déposés par des EP et des EME sur des comptes de cantonnement 1er trimestre 2024
Numérique (15)</v>
      </c>
      <c r="E49" s="44" t="str">
        <f>IF(ISBLANK('2. Informations-assiette'!E38),"",'2. Informations-assiette'!E38)</f>
        <v/>
      </c>
      <c r="F49" s="22" t="str">
        <f>IF('2. Informations-assiette'!E38="","NOK","OK")</f>
        <v>NOK</v>
      </c>
    </row>
    <row r="50" spans="2:10" ht="43.2" x14ac:dyDescent="0.3">
      <c r="B50" s="19">
        <v>2</v>
      </c>
      <c r="C50" s="20" t="s">
        <v>141</v>
      </c>
      <c r="D50" s="20" t="str">
        <f>CONCATENATE('2. Informations-assiette'!$B$35," ",'2. Informations-assiette'!C39)</f>
        <v>Dépôts couverts déposés par des EP et des EME sur des comptes de cantonnement 2e trimestre 2024
Numérique (15)</v>
      </c>
      <c r="E50" s="44" t="str">
        <f>IF(ISBLANK('2. Informations-assiette'!E39),"",'2. Informations-assiette'!E39)</f>
        <v/>
      </c>
      <c r="F50" s="22" t="str">
        <f>IF('2. Informations-assiette'!E39="","NOK","OK")</f>
        <v>NOK</v>
      </c>
    </row>
    <row r="51" spans="2:10" ht="43.2" x14ac:dyDescent="0.3">
      <c r="B51" s="19">
        <v>2</v>
      </c>
      <c r="C51" s="20" t="s">
        <v>142</v>
      </c>
      <c r="D51" s="20" t="str">
        <f>CONCATENATE('2. Informations-assiette'!$B$35," ",'2. Informations-assiette'!C40)</f>
        <v>Dépôts couverts déposés par des EP et des EME sur des comptes de cantonnement 3e trimestre 2024
Numérique (15)</v>
      </c>
      <c r="E51" s="44" t="str">
        <f>IF(ISBLANK('2. Informations-assiette'!E40),"",'2. Informations-assiette'!E40)</f>
        <v/>
      </c>
      <c r="F51" s="22" t="str">
        <f>IF('2. Informations-assiette'!E40="","NOK","OK")</f>
        <v>NOK</v>
      </c>
    </row>
    <row r="52" spans="2:10" ht="43.2" x14ac:dyDescent="0.3">
      <c r="B52" s="19">
        <v>2</v>
      </c>
      <c r="C52" s="20" t="s">
        <v>143</v>
      </c>
      <c r="D52" s="20" t="str">
        <f>CONCATENATE('2. Informations-assiette'!$B$35," ",'2. Informations-assiette'!C41)</f>
        <v>Dépôts couverts déposés par des EP et des EME sur des comptes de cantonnement 4e trimestre 2024
Numérique (15)</v>
      </c>
      <c r="E52" s="44" t="str">
        <f>IF(ISBLANK('2. Informations-assiette'!E41),"",'2. Informations-assiette'!E41)</f>
        <v/>
      </c>
      <c r="F52" s="22" t="str">
        <f>IF('2. Informations-assiette'!E41="","NOK","OK")</f>
        <v>NOK</v>
      </c>
    </row>
    <row r="53" spans="2:10" s="118" customFormat="1" ht="45" customHeight="1" x14ac:dyDescent="0.3">
      <c r="B53" s="19">
        <v>2</v>
      </c>
      <c r="C53" s="20" t="s">
        <v>158</v>
      </c>
      <c r="D53" s="20" t="str">
        <f>CONCATENATE('2. Informations-assiette'!$B$43," ",'2. Informations-assiette'!C46)</f>
        <v>Dépôts couverts déposés sur des comptes à ayants droit ouverts par d'autres établissements de crédit   1er trimestre 2024
Numérique (15)</v>
      </c>
      <c r="E53" s="44" t="str">
        <f>IF(ISBLANK('2. Informations-assiette'!E46),"",'2. Informations-assiette'!E46)</f>
        <v/>
      </c>
      <c r="F53" s="22" t="str">
        <f>IF('2. Informations-assiette'!E46="","NOK","OK")</f>
        <v>NOK</v>
      </c>
      <c r="H53" s="11"/>
      <c r="I53" s="11"/>
      <c r="J53" s="1"/>
    </row>
    <row r="54" spans="2:10" s="118" customFormat="1" ht="43.2" x14ac:dyDescent="0.3">
      <c r="B54" s="19">
        <v>2</v>
      </c>
      <c r="C54" s="20" t="s">
        <v>159</v>
      </c>
      <c r="D54" s="20" t="str">
        <f>CONCATENATE('2. Informations-assiette'!$B$43," ",'2. Informations-assiette'!C47)</f>
        <v>Dépôts couverts déposés sur des comptes à ayants droit ouverts par d'autres établissements de crédit   2e trimestre 2024
Numérique (15)</v>
      </c>
      <c r="E54" s="44" t="str">
        <f>IF(ISBLANK('2. Informations-assiette'!E47),"",'2. Informations-assiette'!E47)</f>
        <v/>
      </c>
      <c r="F54" s="22" t="str">
        <f>IF('2. Informations-assiette'!E47="","NOK","OK")</f>
        <v>NOK</v>
      </c>
      <c r="H54" s="11"/>
      <c r="I54" s="11"/>
    </row>
    <row r="55" spans="2:10" s="118" customFormat="1" ht="43.2" x14ac:dyDescent="0.3">
      <c r="B55" s="19">
        <v>2</v>
      </c>
      <c r="C55" s="20" t="s">
        <v>160</v>
      </c>
      <c r="D55" s="20" t="str">
        <f>CONCATENATE('2. Informations-assiette'!$B$43," ",'2. Informations-assiette'!C48)</f>
        <v>Dépôts couverts déposés sur des comptes à ayants droit ouverts par d'autres établissements de crédit   3e trimestre 2024
Numérique (15)</v>
      </c>
      <c r="E55" s="44" t="str">
        <f>IF(ISBLANK('2. Informations-assiette'!E48),"",'2. Informations-assiette'!E48)</f>
        <v/>
      </c>
      <c r="F55" s="22" t="str">
        <f>IF('2. Informations-assiette'!E48="","NOK","OK")</f>
        <v>NOK</v>
      </c>
      <c r="H55" s="11"/>
      <c r="I55" s="11"/>
    </row>
    <row r="56" spans="2:10" s="118" customFormat="1" ht="43.2" x14ac:dyDescent="0.3">
      <c r="B56" s="19">
        <v>2</v>
      </c>
      <c r="C56" s="20" t="s">
        <v>161</v>
      </c>
      <c r="D56" s="20" t="str">
        <f>CONCATENATE('2. Informations-assiette'!$B$43," ",'2. Informations-assiette'!C49)</f>
        <v>Dépôts couverts déposés sur des comptes à ayants droit ouverts par d'autres établissements de crédit   4e trimestre 2024
Numérique (15)</v>
      </c>
      <c r="E56" s="44" t="str">
        <f>IF(ISBLANK('2. Informations-assiette'!E49),"",'2. Informations-assiette'!E49)</f>
        <v/>
      </c>
      <c r="F56" s="22" t="str">
        <f>IF('2. Informations-assiette'!E49="","NOK","OK")</f>
        <v>NOK</v>
      </c>
      <c r="H56" s="11"/>
      <c r="I56" s="11"/>
    </row>
    <row r="57" spans="2:10" ht="105.6" customHeight="1" x14ac:dyDescent="0.3">
      <c r="B57" s="19">
        <v>2</v>
      </c>
      <c r="C57" s="20" t="s">
        <v>145</v>
      </c>
      <c r="D57" s="20" t="str">
        <f>CONCATENATE('2. Informations-assiette'!$B$51," ",'2. Informations-assiette'!C54)</f>
        <v>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 1er trimestre 2024
Numérique (15)</v>
      </c>
      <c r="E57" s="44" t="str">
        <f>IF(ISBLANK('2. Informations-assiette'!E54),"",'2. Informations-assiette'!E54)</f>
        <v/>
      </c>
      <c r="F57" s="22" t="str">
        <f>IF('2. Informations-assiette'!E54="","NOK","OK")</f>
        <v>NOK</v>
      </c>
      <c r="J57" s="118"/>
    </row>
    <row r="58" spans="2:10" ht="100.8" x14ac:dyDescent="0.3">
      <c r="B58" s="19">
        <v>2</v>
      </c>
      <c r="C58" s="20" t="s">
        <v>146</v>
      </c>
      <c r="D58" s="20" t="str">
        <f>CONCATENATE('2. Informations-assiette'!$B$51," ",'2. Informations-assiette'!C55)</f>
        <v>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 2e trimestre 2024
Numérique (15)</v>
      </c>
      <c r="E58" s="44" t="str">
        <f>IF(ISBLANK('2. Informations-assiette'!E55),"",'2. Informations-assiette'!E55)</f>
        <v/>
      </c>
      <c r="F58" s="22" t="str">
        <f>IF('2. Informations-assiette'!E55="","NOK","OK")</f>
        <v>NOK</v>
      </c>
    </row>
    <row r="59" spans="2:10" ht="100.8" x14ac:dyDescent="0.3">
      <c r="B59" s="19">
        <v>2</v>
      </c>
      <c r="C59" s="20" t="s">
        <v>147</v>
      </c>
      <c r="D59" s="20" t="str">
        <f>CONCATENATE('2. Informations-assiette'!$B$51," ",'2. Informations-assiette'!C56)</f>
        <v>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 3e trimestre 2024
Numérique (15)</v>
      </c>
      <c r="E59" s="44" t="str">
        <f>IF(ISBLANK('2. Informations-assiette'!E56),"",'2. Informations-assiette'!E56)</f>
        <v/>
      </c>
      <c r="F59" s="22" t="str">
        <f>IF('2. Informations-assiette'!E56="","NOK","OK")</f>
        <v>NOK</v>
      </c>
    </row>
    <row r="60" spans="2:10" ht="100.8" x14ac:dyDescent="0.3">
      <c r="B60" s="19">
        <v>2</v>
      </c>
      <c r="C60" s="20" t="s">
        <v>148</v>
      </c>
      <c r="D60" s="20" t="str">
        <f>CONCATENATE('2. Informations-assiette'!$B$51," ",'2. Informations-assiette'!C57)</f>
        <v>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 4e trimestre 2024
Numérique (15)</v>
      </c>
      <c r="E60" s="44" t="str">
        <f>IF(ISBLANK('2. Informations-assiette'!E57),"",'2. Informations-assiette'!E57)</f>
        <v/>
      </c>
      <c r="F60" s="22" t="str">
        <f>IF('2. Informations-assiette'!E57="","NOK","OK")</f>
        <v>NOK</v>
      </c>
    </row>
  </sheetData>
  <sheetProtection algorithmName="SHA-512" hashValue="EvxCzbI0g79knj3Sa34egDbA8BxAcluva5cKqmbNPc4fn24D9KekgnjiPTv3f8GpQM2GzIwqhifyOmA7W+++tA==" saltValue="lVY6O9N0aTpBmguV/CvUYQ==" spinCount="100000" sheet="1" selectLockedCells="1" autoFilter="0"/>
  <mergeCells count="28">
    <mergeCell ref="A8:J8"/>
    <mergeCell ref="H13:J13"/>
    <mergeCell ref="K35:L35"/>
    <mergeCell ref="B2:J2"/>
    <mergeCell ref="B13:F13"/>
    <mergeCell ref="K28:L28"/>
    <mergeCell ref="K14:L14"/>
    <mergeCell ref="A6:J6"/>
    <mergeCell ref="B4:J4"/>
    <mergeCell ref="B10:F10"/>
    <mergeCell ref="K32:L32"/>
    <mergeCell ref="K34:L34"/>
    <mergeCell ref="K31:L31"/>
    <mergeCell ref="H10:J10"/>
    <mergeCell ref="B26:F26"/>
    <mergeCell ref="K29:L29"/>
    <mergeCell ref="K30:L30"/>
    <mergeCell ref="K27:L27"/>
    <mergeCell ref="K25:L25"/>
    <mergeCell ref="H43:I43"/>
    <mergeCell ref="B39:F39"/>
    <mergeCell ref="H37:I37"/>
    <mergeCell ref="H36:I36"/>
    <mergeCell ref="B44:F44"/>
    <mergeCell ref="H38:I38"/>
    <mergeCell ref="H42:I42"/>
    <mergeCell ref="H41:I41"/>
    <mergeCell ref="H40:I40"/>
  </mergeCells>
  <pageMargins left="0.70866141732283472" right="0.70866141732283472" top="0.74803149606299213" bottom="0.74803149606299213" header="0.31496062992125984" footer="0.31496062992125984"/>
  <pageSetup paperSize="8" scale="50" fitToHeight="0" orientation="portrait" horizontalDpi="1200" verticalDpi="1200" r:id="rId1"/>
  <headerFooter scaleWithDoc="0">
    <oddHeader>&amp;R&amp;"Calibri"&amp;10&amp;K000000 ACPR-RESTREINT&amp;1#_x000D_</oddHeader>
    <oddFooter>&amp;A</oddFooter>
  </headerFooter>
  <ignoredErrors>
    <ignoredError sqref="I1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Lisez-moi </vt:lpstr>
      <vt:lpstr>1. Informations-générales</vt:lpstr>
      <vt:lpstr>2. Informations-assiette</vt:lpstr>
      <vt:lpstr>3. Règles de validation</vt:lpstr>
      <vt:lpstr>'3. Règles de validation'!Impression_des_titres</vt:lpstr>
      <vt:lpstr>'Lisez-moi '!Impression_des_titres</vt:lpstr>
      <vt:lpstr>'1. Informations-générales'!Zone_d_impression</vt:lpstr>
      <vt:lpstr>'2. Informations-assiette'!Zone_d_impression</vt:lpstr>
      <vt:lpstr>'3. Règles de validation'!Zone_d_impression</vt:lpstr>
      <vt:lpstr>'Lisez-moi '!Zone_d_impression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ACPR</dc:creator>
  <cp:lastModifiedBy>CARRERE Laurent (SGACPR DRHM)</cp:lastModifiedBy>
  <cp:lastPrinted>2019-10-02T12:10:43Z</cp:lastPrinted>
  <dcterms:created xsi:type="dcterms:W3CDTF">2016-01-15T16:23:07Z</dcterms:created>
  <dcterms:modified xsi:type="dcterms:W3CDTF">2025-11-19T16:46:40Z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b897aa-4b02-4e55-85dc-615b19069589_Enabled">
    <vt:lpwstr>true</vt:lpwstr>
  </property>
  <property fmtid="{D5CDD505-2E9C-101B-9397-08002B2CF9AE}" pid="3" name="MSIP_Label_74b897aa-4b02-4e55-85dc-615b19069589_SetDate">
    <vt:lpwstr>2025-11-17T08:04:21Z</vt:lpwstr>
  </property>
  <property fmtid="{D5CDD505-2E9C-101B-9397-08002B2CF9AE}" pid="4" name="MSIP_Label_74b897aa-4b02-4e55-85dc-615b19069589_Method">
    <vt:lpwstr>Privileged</vt:lpwstr>
  </property>
  <property fmtid="{D5CDD505-2E9C-101B-9397-08002B2CF9AE}" pid="5" name="MSIP_Label_74b897aa-4b02-4e55-85dc-615b19069589_Name">
    <vt:lpwstr>ACPR-Restreint</vt:lpwstr>
  </property>
  <property fmtid="{D5CDD505-2E9C-101B-9397-08002B2CF9AE}" pid="6" name="MSIP_Label_74b897aa-4b02-4e55-85dc-615b19069589_SiteId">
    <vt:lpwstr>e6599448-62a0-418e-8930-d00d8d5682c2</vt:lpwstr>
  </property>
  <property fmtid="{D5CDD505-2E9C-101B-9397-08002B2CF9AE}" pid="7" name="MSIP_Label_74b897aa-4b02-4e55-85dc-615b19069589_ActionId">
    <vt:lpwstr>1a180625-d838-4e7d-a775-ba14a982fa0a</vt:lpwstr>
  </property>
  <property fmtid="{D5CDD505-2E9C-101B-9397-08002B2CF9AE}" pid="8" name="MSIP_Label_74b897aa-4b02-4e55-85dc-615b19069589_ContentBits">
    <vt:lpwstr>1</vt:lpwstr>
  </property>
  <property fmtid="{D5CDD505-2E9C-101B-9397-08002B2CF9AE}" pid="9" name="MSIP_Label_74b897aa-4b02-4e55-85dc-615b19069589_Tag">
    <vt:lpwstr>10, 0, 1, 1</vt:lpwstr>
  </property>
</Properties>
</file>